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375" windowWidth="10005" windowHeight="9765" tabRatio="690"/>
  </bookViews>
  <sheets>
    <sheet name="Übersicht" sheetId="17" r:id="rId1"/>
    <sheet name="Aktiva" sheetId="1" r:id="rId2"/>
    <sheet name="Passiva" sheetId="10" r:id="rId3"/>
    <sheet name="GuV" sheetId="13" r:id="rId4"/>
    <sheet name="Ergebnisverwendung" sheetId="15" r:id="rId5"/>
    <sheet name="Steuerlicher Gewinn" sheetId="16" r:id="rId6"/>
    <sheet name="Nutzungsbedingungen" sheetId="18" r:id="rId7"/>
  </sheets>
  <definedNames>
    <definedName name="_xlnm._FilterDatabase" localSheetId="1" hidden="1">Aktiva!$A$7:$Q$346</definedName>
    <definedName name="_xlnm._FilterDatabase" localSheetId="4" hidden="1">Ergebnisverwendung!$A$7:$Q$45</definedName>
    <definedName name="_xlnm._FilterDatabase" localSheetId="3" hidden="1">GuV!$A$7:$Q$587</definedName>
    <definedName name="_xlnm._FilterDatabase" localSheetId="2" hidden="1">Passiva!$A$7:$Q$386</definedName>
    <definedName name="_xlnm._FilterDatabase" localSheetId="5" hidden="1">'Steuerlicher Gewinn'!$A$7:$Q$61</definedName>
    <definedName name="abstract" localSheetId="4">Ergebnisverwendung!#REF!</definedName>
    <definedName name="abstract" localSheetId="3">GuV!#REF!</definedName>
    <definedName name="abstract" localSheetId="2">Passiva!#REF!</definedName>
    <definedName name="abstract" localSheetId="5">'Steuerlicher Gewinn'!#REF!</definedName>
    <definedName name="abstract">Aktiva!#REF!</definedName>
    <definedName name="Article" localSheetId="4">Ergebnisverwendung!#REF!</definedName>
    <definedName name="Article" localSheetId="3">GuV!#REF!</definedName>
    <definedName name="Article" localSheetId="2">Passiva!#REF!</definedName>
    <definedName name="Article" localSheetId="5">'Steuerlicher Gewinn'!#REF!</definedName>
    <definedName name="Article">Aktiva!#REF!</definedName>
    <definedName name="change_type" localSheetId="4">Ergebnisverwendung!#REF!</definedName>
    <definedName name="change_type" localSheetId="3">GuV!#REF!</definedName>
    <definedName name="change_type" localSheetId="2">Passiva!#REF!</definedName>
    <definedName name="change_type" localSheetId="5">'Steuerlicher Gewinn'!#REF!</definedName>
    <definedName name="change_type">Aktiva!#REF!</definedName>
    <definedName name="Clause" localSheetId="4">Ergebnisverwendung!#REF!</definedName>
    <definedName name="Clause" localSheetId="3">GuV!#REF!</definedName>
    <definedName name="Clause" localSheetId="2">Passiva!#REF!</definedName>
    <definedName name="Clause" localSheetId="5">'Steuerlicher Gewinn'!#REF!</definedName>
    <definedName name="Clause">Aktiva!#REF!</definedName>
    <definedName name="comment" localSheetId="4">Ergebnisverwendung!#REF!</definedName>
    <definedName name="comment" localSheetId="3">GuV!#REF!</definedName>
    <definedName name="comment" localSheetId="2">Passiva!#REF!</definedName>
    <definedName name="comment" localSheetId="5">'Steuerlicher Gewinn'!#REF!</definedName>
    <definedName name="comment">Aktiva!#REF!</definedName>
    <definedName name="consistencyCheck" localSheetId="4">Ergebnisverwendung!#REF!</definedName>
    <definedName name="consistencyCheck" localSheetId="3">GuV!#REF!</definedName>
    <definedName name="consistencyCheck" localSheetId="2">Passiva!#REF!</definedName>
    <definedName name="consistencyCheck" localSheetId="5">'Steuerlicher Gewinn'!#REF!</definedName>
    <definedName name="consistencyCheck">Aktiva!#REF!</definedName>
    <definedName name="content" localSheetId="4">Ergebnisverwendung!#REF!</definedName>
    <definedName name="content" localSheetId="3">GuV!#REF!</definedName>
    <definedName name="content" localSheetId="2">Passiva!#REF!</definedName>
    <definedName name="content" localSheetId="5">'Steuerlicher Gewinn'!#REF!</definedName>
    <definedName name="content">Aktiva!#REF!</definedName>
    <definedName name="definitionGuidance_de" localSheetId="4">Ergebnisverwendung!$I$6</definedName>
    <definedName name="definitionGuidance_de" localSheetId="3">GuV!$I$7</definedName>
    <definedName name="definitionGuidance_de" localSheetId="2">Passiva!$I$7</definedName>
    <definedName name="definitionGuidance_de" localSheetId="5">'Steuerlicher Gewinn'!$I$6</definedName>
    <definedName name="definitionGuidance_de">Aktiva!$I$6</definedName>
    <definedName name="definitionGuidance_en" localSheetId="4">Ergebnisverwendung!#REF!</definedName>
    <definedName name="definitionGuidance_en" localSheetId="3">GuV!#REF!</definedName>
    <definedName name="definitionGuidance_en" localSheetId="2">Passiva!#REF!</definedName>
    <definedName name="definitionGuidance_en" localSheetId="5">'Steuerlicher Gewinn'!#REF!</definedName>
    <definedName name="definitionGuidance_en">Aktiva!#REF!</definedName>
    <definedName name="documentation_de" localSheetId="4">Ergebnisverwendung!$H$6</definedName>
    <definedName name="documentation_de" localSheetId="3">GuV!$H$7</definedName>
    <definedName name="documentation_de" localSheetId="2">Passiva!$H$7</definedName>
    <definedName name="documentation_de" localSheetId="5">'Steuerlicher Gewinn'!$H$6</definedName>
    <definedName name="documentation_de">Aktiva!$H$6</definedName>
    <definedName name="documentation_en" localSheetId="4">Ergebnisverwendung!#REF!</definedName>
    <definedName name="documentation_en" localSheetId="3">GuV!#REF!</definedName>
    <definedName name="documentation_en" localSheetId="2">Passiva!#REF!</definedName>
    <definedName name="documentation_en" localSheetId="5">'Steuerlicher Gewinn'!#REF!</definedName>
    <definedName name="documentation_en">Aktiva!#REF!</definedName>
    <definedName name="fiscalReference" localSheetId="4">Ergebnisverwendung!#REF!</definedName>
    <definedName name="fiscalReference" localSheetId="3">GuV!#REF!</definedName>
    <definedName name="fiscalReference" localSheetId="2">Passiva!#REF!</definedName>
    <definedName name="fiscalReference" localSheetId="5">'Steuerlicher Gewinn'!#REF!</definedName>
    <definedName name="fiscalReference">Aktiva!#REF!</definedName>
    <definedName name="fiscalRequirement" localSheetId="4">Ergebnisverwendung!$J$6</definedName>
    <definedName name="fiscalRequirement" localSheetId="3">GuV!$J$7</definedName>
    <definedName name="fiscalRequirement" localSheetId="2">Passiva!$J$7</definedName>
    <definedName name="fiscalRequirement" localSheetId="5">'Steuerlicher Gewinn'!$J$6</definedName>
    <definedName name="fiscalRequirement">Aktiva!$J$6</definedName>
    <definedName name="fiscalValidSince" localSheetId="4">Ergebnisverwendung!$P$6</definedName>
    <definedName name="fiscalValidSince" localSheetId="3">GuV!$P$7</definedName>
    <definedName name="fiscalValidSince" localSheetId="2">Passiva!$P$7</definedName>
    <definedName name="fiscalValidSince" localSheetId="5">'Steuerlicher Gewinn'!$P$6</definedName>
    <definedName name="fiscalValidSince">Aktiva!$P$6</definedName>
    <definedName name="fiscalValidThrough" localSheetId="4">Ergebnisverwendung!$Q$6</definedName>
    <definedName name="fiscalValidThrough" localSheetId="3">GuV!$Q$7</definedName>
    <definedName name="fiscalValidThrough" localSheetId="2">Passiva!$Q$7</definedName>
    <definedName name="fiscalValidThrough" localSheetId="5">'Steuerlicher Gewinn'!$Q$6</definedName>
    <definedName name="fiscalValidThrough">Aktiva!$Q$6</definedName>
    <definedName name="IssueDate" localSheetId="4">Ergebnisverwendung!#REF!</definedName>
    <definedName name="IssueDate" localSheetId="3">GuV!#REF!</definedName>
    <definedName name="IssueDate" localSheetId="2">Passiva!#REF!</definedName>
    <definedName name="IssueDate" localSheetId="5">'Steuerlicher Gewinn'!#REF!</definedName>
    <definedName name="IssueDate">Aktiva!#REF!</definedName>
    <definedName name="item_tuple" localSheetId="4">Ergebnisverwendung!#REF!</definedName>
    <definedName name="item_tuple" localSheetId="3">GuV!#REF!</definedName>
    <definedName name="item_tuple" localSheetId="2">Passiva!#REF!</definedName>
    <definedName name="item_tuple" localSheetId="5">'Steuerlicher Gewinn'!#REF!</definedName>
    <definedName name="item_tuple">Aktiva!#REF!</definedName>
    <definedName name="label" localSheetId="4">Ergebnisverwendung!$A$7</definedName>
    <definedName name="label" localSheetId="3">GuV!$A$7</definedName>
    <definedName name="label" localSheetId="2">Passiva!$A$7</definedName>
    <definedName name="label" localSheetId="5">'Steuerlicher Gewinn'!$A$7</definedName>
    <definedName name="label">Aktiva!$A$7</definedName>
    <definedName name="label_de" localSheetId="4">Ergebnisverwendung!$G$6</definedName>
    <definedName name="label_de" localSheetId="3">GuV!$G$7</definedName>
    <definedName name="label_de" localSheetId="2">Passiva!$G$7</definedName>
    <definedName name="label_de" localSheetId="5">'Steuerlicher Gewinn'!$G$6</definedName>
    <definedName name="label_de">Aktiva!$G$6</definedName>
    <definedName name="label_en" localSheetId="4">Ergebnisverwendung!#REF!</definedName>
    <definedName name="label_en" localSheetId="3">GuV!#REF!</definedName>
    <definedName name="label_en" localSheetId="2">Passiva!#REF!</definedName>
    <definedName name="label_en" localSheetId="5">'Steuerlicher Gewinn'!#REF!</definedName>
    <definedName name="label_en">Aktiva!#REF!</definedName>
    <definedName name="last_change" localSheetId="4">Ergebnisverwendung!#REF!</definedName>
    <definedName name="last_change" localSheetId="3">GuV!#REF!</definedName>
    <definedName name="last_change" localSheetId="2">Passiva!#REF!</definedName>
    <definedName name="last_change" localSheetId="5">'Steuerlicher Gewinn'!#REF!</definedName>
    <definedName name="last_change">Aktiva!#REF!</definedName>
    <definedName name="legalFormEU" localSheetId="4">Ergebnisverwendung!$L$7</definedName>
    <definedName name="legalFormEU" localSheetId="3">GuV!$L$7</definedName>
    <definedName name="legalFormEU" localSheetId="2">Passiva!$L$7</definedName>
    <definedName name="legalFormEU" localSheetId="5">'Steuerlicher Gewinn'!$N$7</definedName>
    <definedName name="legalFormEU">Aktiva!$L$7</definedName>
    <definedName name="legalFormKSt" localSheetId="4">Ergebnisverwendung!#REF!</definedName>
    <definedName name="legalFormKSt" localSheetId="3">GuV!#REF!</definedName>
    <definedName name="legalFormKSt" localSheetId="2">Passiva!#REF!</definedName>
    <definedName name="legalFormKSt" localSheetId="5">'Steuerlicher Gewinn'!$L$6</definedName>
    <definedName name="legalFormKSt">Aktiva!#REF!</definedName>
    <definedName name="legalFormPG" localSheetId="4">Ergebnisverwendung!$N$6</definedName>
    <definedName name="legalFormPG" localSheetId="3">GuV!$N$7</definedName>
    <definedName name="legalFormPG" localSheetId="2">Passiva!$N$7</definedName>
    <definedName name="legalFormPG" localSheetId="5">'Steuerlicher Gewinn'!$M$6</definedName>
    <definedName name="legalFormPG">Aktiva!$M$6</definedName>
    <definedName name="level" localSheetId="4">Ergebnisverwendung!#REF!</definedName>
    <definedName name="level" localSheetId="3">GuV!#REF!</definedName>
    <definedName name="level" localSheetId="2">Passiva!#REF!</definedName>
    <definedName name="level" localSheetId="5">'Steuerlicher Gewinn'!#REF!</definedName>
    <definedName name="level">Aktiva!#REF!</definedName>
    <definedName name="lex_pattern" localSheetId="4">Ergebnisverwendung!#REF!</definedName>
    <definedName name="lex_pattern" localSheetId="3">GuV!#REF!</definedName>
    <definedName name="lex_pattern" localSheetId="2">Passiva!#REF!</definedName>
    <definedName name="lex_pattern" localSheetId="5">'Steuerlicher Gewinn'!#REF!</definedName>
    <definedName name="lex_pattern">Aktiva!#REF!</definedName>
    <definedName name="localname" localSheetId="4">Ergebnisverwendung!$E$6</definedName>
    <definedName name="localname" localSheetId="3">GuV!$E$7</definedName>
    <definedName name="localname" localSheetId="2">Passiva!$E$7</definedName>
    <definedName name="localname" localSheetId="5">'Steuerlicher Gewinn'!$E$6</definedName>
    <definedName name="localname">Aktiva!$E$6</definedName>
    <definedName name="max_occurences" localSheetId="4">Ergebnisverwendung!#REF!</definedName>
    <definedName name="max_occurences" localSheetId="3">GuV!#REF!</definedName>
    <definedName name="max_occurences" localSheetId="2">Passiva!#REF!</definedName>
    <definedName name="max_occurences" localSheetId="5">'Steuerlicher Gewinn'!#REF!</definedName>
    <definedName name="max_occurences">Aktiva!#REF!</definedName>
    <definedName name="min_occurences" localSheetId="4">Ergebnisverwendung!#REF!</definedName>
    <definedName name="min_occurences" localSheetId="3">GuV!#REF!</definedName>
    <definedName name="min_occurences" localSheetId="2">Passiva!#REF!</definedName>
    <definedName name="min_occurences" localSheetId="5">'Steuerlicher Gewinn'!#REF!</definedName>
    <definedName name="min_occurences">Aktiva!#REF!</definedName>
    <definedName name="Name" localSheetId="4">Ergebnisverwendung!#REF!</definedName>
    <definedName name="Name" localSheetId="3">GuV!#REF!</definedName>
    <definedName name="Name" localSheetId="2">Passiva!#REF!</definedName>
    <definedName name="Name" localSheetId="5">'Steuerlicher Gewinn'!#REF!</definedName>
    <definedName name="Name">Aktiva!#REF!</definedName>
    <definedName name="negativeLabel_de" localSheetId="4">Ergebnisverwendung!#REF!</definedName>
    <definedName name="negativeLabel_de" localSheetId="3">GuV!#REF!</definedName>
    <definedName name="negativeLabel_de" localSheetId="2">Passiva!#REF!</definedName>
    <definedName name="negativeLabel_de" localSheetId="5">'Steuerlicher Gewinn'!#REF!</definedName>
    <definedName name="negativeLabel_de">Aktiva!#REF!</definedName>
    <definedName name="negativeLabel_en" localSheetId="4">Ergebnisverwendung!#REF!</definedName>
    <definedName name="negativeLabel_en" localSheetId="3">GuV!#REF!</definedName>
    <definedName name="negativeLabel_en" localSheetId="2">Passiva!#REF!</definedName>
    <definedName name="negativeLabel_en" localSheetId="5">'Steuerlicher Gewinn'!#REF!</definedName>
    <definedName name="negativeLabel_en">Aktiva!#REF!</definedName>
    <definedName name="negativeTerseLabel_de" localSheetId="4">Ergebnisverwendung!#REF!</definedName>
    <definedName name="negativeTerseLabel_de" localSheetId="3">GuV!#REF!</definedName>
    <definedName name="negativeTerseLabel_de" localSheetId="2">Passiva!#REF!</definedName>
    <definedName name="negativeTerseLabel_de" localSheetId="5">'Steuerlicher Gewinn'!#REF!</definedName>
    <definedName name="negativeTerseLabel_de">Aktiva!#REF!</definedName>
    <definedName name="negativeTerseLabel_en" localSheetId="4">Ergebnisverwendung!#REF!</definedName>
    <definedName name="negativeTerseLabel_en" localSheetId="3">GuV!#REF!</definedName>
    <definedName name="negativeTerseLabel_en" localSheetId="2">Passiva!#REF!</definedName>
    <definedName name="negativeTerseLabel_en" localSheetId="5">'Steuerlicher Gewinn'!#REF!</definedName>
    <definedName name="negativeTerseLabel_en">Aktiva!#REF!</definedName>
    <definedName name="nillable" localSheetId="4">Ergebnisverwendung!#REF!</definedName>
    <definedName name="nillable" localSheetId="3">GuV!#REF!</definedName>
    <definedName name="nillable" localSheetId="2">Passiva!#REF!</definedName>
    <definedName name="nillable" localSheetId="5">'Steuerlicher Gewinn'!#REF!</definedName>
    <definedName name="nillable">Aktiva!#REF!</definedName>
    <definedName name="Note" localSheetId="4">Ergebnisverwendung!#REF!</definedName>
    <definedName name="Note" localSheetId="3">GuV!#REF!</definedName>
    <definedName name="Note" localSheetId="2">Passiva!#REF!</definedName>
    <definedName name="Note" localSheetId="5">'Steuerlicher Gewinn'!#REF!</definedName>
    <definedName name="Note">Aktiva!#REF!</definedName>
    <definedName name="notPermittedFor" localSheetId="4">Ergebnisverwendung!$K$6</definedName>
    <definedName name="notPermittedFor" localSheetId="3">GuV!$K$7</definedName>
    <definedName name="notPermittedFor" localSheetId="2">Passiva!$K$7</definedName>
    <definedName name="notPermittedFor" localSheetId="5">'Steuerlicher Gewinn'!$K$6</definedName>
    <definedName name="notPermittedFor">Aktiva!$K$6</definedName>
    <definedName name="ns" localSheetId="4">Ergebnisverwendung!$D$6</definedName>
    <definedName name="ns" localSheetId="3">GuV!$D$7</definedName>
    <definedName name="ns" localSheetId="2">Passiva!$D$7</definedName>
    <definedName name="ns" localSheetId="5">'Steuerlicher Gewinn'!$D$6</definedName>
    <definedName name="ns">Aktiva!$D$6</definedName>
    <definedName name="Number" localSheetId="4">Ergebnisverwendung!#REF!</definedName>
    <definedName name="Number" localSheetId="3">GuV!#REF!</definedName>
    <definedName name="Number" localSheetId="2">Passiva!#REF!</definedName>
    <definedName name="Number" localSheetId="5">'Steuerlicher Gewinn'!#REF!</definedName>
    <definedName name="Number">Aktiva!#REF!</definedName>
    <definedName name="Paragraph" localSheetId="4">Ergebnisverwendung!#REF!</definedName>
    <definedName name="Paragraph" localSheetId="3">GuV!#REF!</definedName>
    <definedName name="Paragraph" localSheetId="2">Passiva!#REF!</definedName>
    <definedName name="Paragraph" localSheetId="5">'Steuerlicher Gewinn'!#REF!</definedName>
    <definedName name="Paragraph">Aktiva!#REF!</definedName>
    <definedName name="period_type" localSheetId="4">Ergebnisverwendung!#REF!</definedName>
    <definedName name="period_type" localSheetId="3">GuV!#REF!</definedName>
    <definedName name="period_type" localSheetId="2">Passiva!#REF!</definedName>
    <definedName name="period_type" localSheetId="5">'Steuerlicher Gewinn'!#REF!</definedName>
    <definedName name="period_type">Aktiva!#REF!</definedName>
    <definedName name="periodEndLabel_de" localSheetId="4">Ergebnisverwendung!#REF!</definedName>
    <definedName name="periodEndLabel_de" localSheetId="3">GuV!#REF!</definedName>
    <definedName name="periodEndLabel_de" localSheetId="2">Passiva!#REF!</definedName>
    <definedName name="periodEndLabel_de" localSheetId="5">'Steuerlicher Gewinn'!#REF!</definedName>
    <definedName name="periodEndLabel_de">Aktiva!#REF!</definedName>
    <definedName name="periodEndLabel_en" localSheetId="4">Ergebnisverwendung!#REF!</definedName>
    <definedName name="periodEndLabel_en" localSheetId="3">GuV!#REF!</definedName>
    <definedName name="periodEndLabel_en" localSheetId="2">Passiva!#REF!</definedName>
    <definedName name="periodEndLabel_en" localSheetId="5">'Steuerlicher Gewinn'!#REF!</definedName>
    <definedName name="periodEndLabel_en">Aktiva!#REF!</definedName>
    <definedName name="periodStartLabel_de" localSheetId="4">Ergebnisverwendung!#REF!</definedName>
    <definedName name="periodStartLabel_de" localSheetId="3">GuV!#REF!</definedName>
    <definedName name="periodStartLabel_de" localSheetId="2">Passiva!#REF!</definedName>
    <definedName name="periodStartLabel_de" localSheetId="5">'Steuerlicher Gewinn'!#REF!</definedName>
    <definedName name="periodStartLabel_de">Aktiva!#REF!</definedName>
    <definedName name="periodStartLabel_en" localSheetId="4">Ergebnisverwendung!#REF!</definedName>
    <definedName name="periodStartLabel_en" localSheetId="3">GuV!#REF!</definedName>
    <definedName name="periodStartLabel_en" localSheetId="2">Passiva!#REF!</definedName>
    <definedName name="periodStartLabel_en" localSheetId="5">'Steuerlicher Gewinn'!#REF!</definedName>
    <definedName name="periodStartLabel_en">Aktiva!#REF!</definedName>
    <definedName name="pos_31428615_8Y25538677X25538785" localSheetId="4">Ergebnisverwendung!#REF!</definedName>
    <definedName name="pos_31428615_8Y25538677X25538785" localSheetId="3">GuV!#REF!</definedName>
    <definedName name="pos_31428615_8Y25538677X25538785" localSheetId="2">Passiva!#REF!</definedName>
    <definedName name="pos_31428615_8Y25538677X25538785" localSheetId="5">'Steuerlicher Gewinn'!#REF!</definedName>
    <definedName name="pos_31428615_8Y25538677X25538785">Aktiva!#REF!</definedName>
    <definedName name="pos_31428623_8Y25538677X25538648X25538810" localSheetId="4">Ergebnisverwendung!#REF!</definedName>
    <definedName name="pos_31428623_8Y25538677X25538648X25538810" localSheetId="3">GuV!#REF!</definedName>
    <definedName name="pos_31428623_8Y25538677X25538648X25538810" localSheetId="2">Passiva!#REF!</definedName>
    <definedName name="pos_31428623_8Y25538677X25538648X25538810" localSheetId="5">'Steuerlicher Gewinn'!#REF!</definedName>
    <definedName name="pos_31428623_8Y25538677X25538648X25538810">Aktiva!#REF!</definedName>
    <definedName name="pos_31428631_8Y25538677X25538785X25538783" localSheetId="4">Ergebnisverwendung!#REF!</definedName>
    <definedName name="pos_31428631_8Y25538677X25538785X25538783" localSheetId="3">GuV!#REF!</definedName>
    <definedName name="pos_31428631_8Y25538677X25538785X25538783" localSheetId="2">Passiva!#REF!</definedName>
    <definedName name="pos_31428631_8Y25538677X25538785X25538783" localSheetId="5">'Steuerlicher Gewinn'!#REF!</definedName>
    <definedName name="pos_31428631_8Y25538677X25538785X25538783">Aktiva!#REF!</definedName>
    <definedName name="pos_31428639_8Y25538677X25538785X25538790" localSheetId="4">Ergebnisverwendung!#REF!</definedName>
    <definedName name="pos_31428639_8Y25538677X25538785X25538790" localSheetId="3">GuV!#REF!</definedName>
    <definedName name="pos_31428639_8Y25538677X25538785X25538790" localSheetId="2">Passiva!#REF!</definedName>
    <definedName name="pos_31428639_8Y25538677X25538785X25538790" localSheetId="5">'Steuerlicher Gewinn'!#REF!</definedName>
    <definedName name="pos_31428639_8Y25538677X25538785X25538790">Aktiva!#REF!</definedName>
    <definedName name="pos_31428647_8Y25538677X25538648X25538583" localSheetId="4">Ergebnisverwendung!#REF!</definedName>
    <definedName name="pos_31428647_8Y25538677X25538648X25538583" localSheetId="3">GuV!#REF!</definedName>
    <definedName name="pos_31428647_8Y25538677X25538648X25538583" localSheetId="2">Passiva!#REF!</definedName>
    <definedName name="pos_31428647_8Y25538677X25538648X25538583" localSheetId="5">'Steuerlicher Gewinn'!#REF!</definedName>
    <definedName name="pos_31428647_8Y25538677X25538648X25538583">Aktiva!#REF!</definedName>
    <definedName name="pos_31428655_8Y25538677X25538792" localSheetId="4">Ergebnisverwendung!#REF!</definedName>
    <definedName name="pos_31428655_8Y25538677X25538792" localSheetId="3">GuV!#REF!</definedName>
    <definedName name="pos_31428655_8Y25538677X25538792" localSheetId="2">Passiva!#REF!</definedName>
    <definedName name="pos_31428655_8Y25538677X25538792" localSheetId="5">'Steuerlicher Gewinn'!#REF!</definedName>
    <definedName name="pos_31428655_8Y25538677X25538792">Aktiva!#REF!</definedName>
    <definedName name="pos_31428663_8Y25538677X25538648X25538565" localSheetId="4">Ergebnisverwendung!#REF!</definedName>
    <definedName name="pos_31428663_8Y25538677X25538648X25538565" localSheetId="3">GuV!#REF!</definedName>
    <definedName name="pos_31428663_8Y25538677X25538648X25538565" localSheetId="2">Passiva!#REF!</definedName>
    <definedName name="pos_31428663_8Y25538677X25538648X25538565" localSheetId="5">'Steuerlicher Gewinn'!#REF!</definedName>
    <definedName name="pos_31428663_8Y25538677X25538648X25538565">Aktiva!#REF!</definedName>
    <definedName name="pos_31428671_8Y25538677X25538648X25538572" localSheetId="4">Ergebnisverwendung!#REF!</definedName>
    <definedName name="pos_31428671_8Y25538677X25538648X25538572" localSheetId="3">GuV!#REF!</definedName>
    <definedName name="pos_31428671_8Y25538677X25538648X25538572" localSheetId="2">Passiva!#REF!</definedName>
    <definedName name="pos_31428671_8Y25538677X25538648X25538572" localSheetId="5">'Steuerlicher Gewinn'!#REF!</definedName>
    <definedName name="pos_31428671_8Y25538677X25538648X25538572">Aktiva!#REF!</definedName>
    <definedName name="pos_31428679_8Y25538677X25538648X25538646X25538621X25538585" localSheetId="4">Ergebnisverwendung!#REF!</definedName>
    <definedName name="pos_31428679_8Y25538677X25538648X25538646X25538621X25538585" localSheetId="3">GuV!#REF!</definedName>
    <definedName name="pos_31428679_8Y25538677X25538648X25538646X25538621X25538585" localSheetId="2">Passiva!#REF!</definedName>
    <definedName name="pos_31428679_8Y25538677X25538648X25538646X25538621X25538585" localSheetId="5">'Steuerlicher Gewinn'!#REF!</definedName>
    <definedName name="pos_31428679_8Y25538677X25538648X25538646X25538621X25538585">Aktiva!#REF!</definedName>
    <definedName name="pos_31428687_8Y25538677X25538648X25538646X25538621X25538592" localSheetId="4">Ergebnisverwendung!#REF!</definedName>
    <definedName name="pos_31428687_8Y25538677X25538648X25538646X25538621X25538592" localSheetId="3">GuV!#REF!</definedName>
    <definedName name="pos_31428687_8Y25538677X25538648X25538646X25538621X25538592" localSheetId="2">Passiva!#REF!</definedName>
    <definedName name="pos_31428687_8Y25538677X25538648X25538646X25538621X25538592" localSheetId="5">'Steuerlicher Gewinn'!#REF!</definedName>
    <definedName name="pos_31428687_8Y25538677X25538648X25538646X25538621X25538592">Aktiva!#REF!</definedName>
    <definedName name="pos_31428695_8Y25538677X25538803" localSheetId="4">Ergebnisverwendung!#REF!</definedName>
    <definedName name="pos_31428695_8Y25538677X25538803" localSheetId="3">GuV!#REF!</definedName>
    <definedName name="pos_31428695_8Y25538677X25538803" localSheetId="2">Passiva!#REF!</definedName>
    <definedName name="pos_31428695_8Y25538677X25538803" localSheetId="5">'Steuerlicher Gewinn'!#REF!</definedName>
    <definedName name="pos_31428695_8Y25538677X25538803">Aktiva!#REF!</definedName>
    <definedName name="pos_31428703_8Y25538677X25538648X25538646X25538621X25538590" localSheetId="4">Ergebnisverwendung!#REF!</definedName>
    <definedName name="pos_31428703_8Y25538677X25538648X25538646X25538621X25538590" localSheetId="3">GuV!#REF!</definedName>
    <definedName name="pos_31428703_8Y25538677X25538648X25538646X25538621X25538590" localSheetId="2">Passiva!#REF!</definedName>
    <definedName name="pos_31428703_8Y25538677X25538648X25538646X25538621X25538590" localSheetId="5">'Steuerlicher Gewinn'!#REF!</definedName>
    <definedName name="pos_31428703_8Y25538677X25538648X25538646X25538621X25538590">Aktiva!#REF!</definedName>
    <definedName name="pos_31428711_8Y25538677X25538648X25538646X25538621" localSheetId="4">Ergebnisverwendung!#REF!</definedName>
    <definedName name="pos_31428711_8Y25538677X25538648X25538646X25538621" localSheetId="3">GuV!#REF!</definedName>
    <definedName name="pos_31428711_8Y25538677X25538648X25538646X25538621" localSheetId="2">Passiva!#REF!</definedName>
    <definedName name="pos_31428711_8Y25538677X25538648X25538646X25538621" localSheetId="5">'Steuerlicher Gewinn'!#REF!</definedName>
    <definedName name="pos_31428711_8Y25538677X25538648X25538646X25538621">Aktiva!#REF!</definedName>
    <definedName name="pos_31428719_8Y25538677X25538648X25538646X25538628" localSheetId="4">Ergebnisverwendung!#REF!</definedName>
    <definedName name="pos_31428719_8Y25538677X25538648X25538646X25538628" localSheetId="3">GuV!#REF!</definedName>
    <definedName name="pos_31428719_8Y25538677X25538648X25538646X25538628" localSheetId="2">Passiva!#REF!</definedName>
    <definedName name="pos_31428719_8Y25538677X25538648X25538646X25538628" localSheetId="5">'Steuerlicher Gewinn'!#REF!</definedName>
    <definedName name="pos_31428719_8Y25538677X25538648X25538646X25538628">Aktiva!#REF!</definedName>
    <definedName name="pos_31428727_8Y25538677X25538648X25538646X25538621X25538603" localSheetId="4">Ergebnisverwendung!#REF!</definedName>
    <definedName name="pos_31428727_8Y25538677X25538648X25538646X25538621X25538603" localSheetId="3">GuV!#REF!</definedName>
    <definedName name="pos_31428727_8Y25538677X25538648X25538646X25538621X25538603" localSheetId="2">Passiva!#REF!</definedName>
    <definedName name="pos_31428727_8Y25538677X25538648X25538646X25538621X25538603" localSheetId="5">'Steuerlicher Gewinn'!#REF!</definedName>
    <definedName name="pos_31428727_8Y25538677X25538648X25538646X25538621X25538603">Aktiva!#REF!</definedName>
    <definedName name="pos_31428735_8Y25538677X25538648X25538646X25538621X25538610" localSheetId="4">Ergebnisverwendung!#REF!</definedName>
    <definedName name="pos_31428735_8Y25538677X25538648X25538646X25538621X25538610" localSheetId="3">GuV!#REF!</definedName>
    <definedName name="pos_31428735_8Y25538677X25538648X25538646X25538621X25538610" localSheetId="2">Passiva!#REF!</definedName>
    <definedName name="pos_31428735_8Y25538677X25538648X25538646X25538621X25538610" localSheetId="5">'Steuerlicher Gewinn'!#REF!</definedName>
    <definedName name="pos_31428735_8Y25538677X25538648X25538646X25538621X25538610">Aktiva!#REF!</definedName>
    <definedName name="pos_31428738_8Y25538677X25538698" localSheetId="4">Ergebnisverwendung!#REF!</definedName>
    <definedName name="pos_31428738_8Y25538677X25538698" localSheetId="3">GuV!#REF!</definedName>
    <definedName name="pos_31428738_8Y25538677X25538698" localSheetId="2">Passiva!#REF!</definedName>
    <definedName name="pos_31428738_8Y25538677X25538698" localSheetId="5">'Steuerlicher Gewinn'!#REF!</definedName>
    <definedName name="pos_31428738_8Y25538677X25538698">Aktiva!#REF!</definedName>
    <definedName name="pos_31428746_8Y25538677X25538709" localSheetId="4">Ergebnisverwendung!#REF!</definedName>
    <definedName name="pos_31428746_8Y25538677X25538709" localSheetId="3">GuV!#REF!</definedName>
    <definedName name="pos_31428746_8Y25538677X25538709" localSheetId="2">Passiva!#REF!</definedName>
    <definedName name="pos_31428746_8Y25538677X25538709" localSheetId="5">'Steuerlicher Gewinn'!#REF!</definedName>
    <definedName name="pos_31428746_8Y25538677X25538709">Aktiva!#REF!</definedName>
    <definedName name="pos_31428754_8Y25538677X25539448" localSheetId="4">Ergebnisverwendung!#REF!</definedName>
    <definedName name="pos_31428754_8Y25538677X25539448" localSheetId="3">GuV!#REF!</definedName>
    <definedName name="pos_31428754_8Y25538677X25539448" localSheetId="2">Passiva!#REF!</definedName>
    <definedName name="pos_31428754_8Y25538677X25539448" localSheetId="5">'Steuerlicher Gewinn'!#REF!</definedName>
    <definedName name="pos_31428754_8Y25538677X25539448">Aktiva!#REF!</definedName>
    <definedName name="pos_31428762_8Y25538677X25538691" localSheetId="4">Ergebnisverwendung!#REF!</definedName>
    <definedName name="pos_31428762_8Y25538677X25538691" localSheetId="3">GuV!#REF!</definedName>
    <definedName name="pos_31428762_8Y25538677X25538691" localSheetId="2">Passiva!#REF!</definedName>
    <definedName name="pos_31428762_8Y25538677X25538691" localSheetId="5">'Steuerlicher Gewinn'!#REF!</definedName>
    <definedName name="pos_31428762_8Y25538677X25538691">Aktiva!#REF!</definedName>
    <definedName name="pos_31428770_8Y25538677X25538734" localSheetId="4">Ergebnisverwendung!#REF!</definedName>
    <definedName name="pos_31428770_8Y25538677X25538734" localSheetId="3">GuV!#REF!</definedName>
    <definedName name="pos_31428770_8Y25538677X25538734" localSheetId="2">Passiva!#REF!</definedName>
    <definedName name="pos_31428770_8Y25538677X25538734" localSheetId="5">'Steuerlicher Gewinn'!#REF!</definedName>
    <definedName name="pos_31428770_8Y25538677X25538734">Aktiva!#REF!</definedName>
    <definedName name="pos_31428778_8Y25538677X25538729" localSheetId="4">Ergebnisverwendung!#REF!</definedName>
    <definedName name="pos_31428778_8Y25538677X25538729" localSheetId="3">GuV!#REF!</definedName>
    <definedName name="pos_31428778_8Y25538677X25538729" localSheetId="2">Passiva!#REF!</definedName>
    <definedName name="pos_31428778_8Y25538677X25538729" localSheetId="5">'Steuerlicher Gewinn'!#REF!</definedName>
    <definedName name="pos_31428778_8Y25538677X25538729">Aktiva!#REF!</definedName>
    <definedName name="pos_31428786_8Y25538677X25538716" localSheetId="4">Ergebnisverwendung!#REF!</definedName>
    <definedName name="pos_31428786_8Y25538677X25538716" localSheetId="3">GuV!#REF!</definedName>
    <definedName name="pos_31428786_8Y25538677X25538716" localSheetId="2">Passiva!#REF!</definedName>
    <definedName name="pos_31428786_8Y25538677X25538716" localSheetId="5">'Steuerlicher Gewinn'!#REF!</definedName>
    <definedName name="pos_31428786_8Y25538677X25538716">Aktiva!#REF!</definedName>
    <definedName name="pos_31428794_8Y25538677X25538727" localSheetId="4">Ergebnisverwendung!#REF!</definedName>
    <definedName name="pos_31428794_8Y25538677X25538727" localSheetId="3">GuV!#REF!</definedName>
    <definedName name="pos_31428794_8Y25538677X25538727" localSheetId="2">Passiva!#REF!</definedName>
    <definedName name="pos_31428794_8Y25538677X25538727" localSheetId="5">'Steuerlicher Gewinn'!#REF!</definedName>
    <definedName name="pos_31428794_8Y25538677X25538727">Aktiva!#REF!</definedName>
    <definedName name="pos_31428802_8Y25538677X25538785X25538783X25538754" localSheetId="4">Ergebnisverwendung!#REF!</definedName>
    <definedName name="pos_31428802_8Y25538677X25538785X25538783X25538754" localSheetId="3">GuV!#REF!</definedName>
    <definedName name="pos_31428802_8Y25538677X25538785X25538783X25538754" localSheetId="2">Passiva!#REF!</definedName>
    <definedName name="pos_31428802_8Y25538677X25538785X25538783X25538754" localSheetId="5">'Steuerlicher Gewinn'!#REF!</definedName>
    <definedName name="pos_31428802_8Y25538677X25538785X25538783X25538754">Aktiva!#REF!</definedName>
    <definedName name="pos_31428810_8Y25538677X25538785X25538783X25538765" localSheetId="4">Ergebnisverwendung!#REF!</definedName>
    <definedName name="pos_31428810_8Y25538677X25538785X25538783X25538765" localSheetId="3">GuV!#REF!</definedName>
    <definedName name="pos_31428810_8Y25538677X25538785X25538783X25538765" localSheetId="2">Passiva!#REF!</definedName>
    <definedName name="pos_31428810_8Y25538677X25538785X25538783X25538765" localSheetId="5">'Steuerlicher Gewinn'!#REF!</definedName>
    <definedName name="pos_31428810_8Y25538677X25538785X25538783X25538765">Aktiva!#REF!</definedName>
    <definedName name="pos_31428818_8Y25538677X25538785X25538736" localSheetId="4">Ergebnisverwendung!#REF!</definedName>
    <definedName name="pos_31428818_8Y25538677X25538785X25538736" localSheetId="3">GuV!#REF!</definedName>
    <definedName name="pos_31428818_8Y25538677X25538785X25538736" localSheetId="2">Passiva!#REF!</definedName>
    <definedName name="pos_31428818_8Y25538677X25538785X25538736" localSheetId="5">'Steuerlicher Gewinn'!#REF!</definedName>
    <definedName name="pos_31428818_8Y25538677X25538785X25538736">Aktiva!#REF!</definedName>
    <definedName name="pos_31428826_8Y25538677X25538785X25538747" localSheetId="4">Ergebnisverwendung!#REF!</definedName>
    <definedName name="pos_31428826_8Y25538677X25538785X25538747" localSheetId="3">GuV!#REF!</definedName>
    <definedName name="pos_31428826_8Y25538677X25538785X25538747" localSheetId="2">Passiva!#REF!</definedName>
    <definedName name="pos_31428826_8Y25538677X25538785X25538747" localSheetId="5">'Steuerlicher Gewinn'!#REF!</definedName>
    <definedName name="pos_31428826_8Y25538677X25538785X25538747">Aktiva!#REF!</definedName>
    <definedName name="pos_31428850_8Y25538677X25538785X25538783X25538772" localSheetId="4">Ergebnisverwendung!#REF!</definedName>
    <definedName name="pos_31428850_8Y25538677X25538785X25538783X25538772" localSheetId="3">GuV!#REF!</definedName>
    <definedName name="pos_31428850_8Y25538677X25538785X25538783X25538772" localSheetId="2">Passiva!#REF!</definedName>
    <definedName name="pos_31428850_8Y25538677X25538785X25538783X25538772" localSheetId="5">'Steuerlicher Gewinn'!#REF!</definedName>
    <definedName name="pos_31428850_8Y25538677X25538785X25538783X25538772">Aktiva!#REF!</definedName>
    <definedName name="pos_31428876_8Y25539428X25539403X25539385" localSheetId="4">Ergebnisverwendung!#REF!</definedName>
    <definedName name="pos_31428876_8Y25539428X25539403X25539385" localSheetId="3">GuV!#REF!</definedName>
    <definedName name="pos_31428876_8Y25539428X25539403X25539385" localSheetId="2">Passiva!#REF!</definedName>
    <definedName name="pos_31428876_8Y25539428X25539403X25539385" localSheetId="5">'Steuerlicher Gewinn'!#REF!</definedName>
    <definedName name="pos_31428876_8Y25539428X25539403X25539385">Aktiva!#REF!</definedName>
    <definedName name="pos_31428907_8Y25539428X25539403" localSheetId="4">Ergebnisverwendung!#REF!</definedName>
    <definedName name="pos_31428907_8Y25539428X25539403" localSheetId="3">GuV!#REF!</definedName>
    <definedName name="pos_31428907_8Y25539428X25539403" localSheetId="2">Passiva!#REF!</definedName>
    <definedName name="pos_31428907_8Y25539428X25539403" localSheetId="5">'Steuerlicher Gewinn'!#REF!</definedName>
    <definedName name="pos_31428907_8Y25539428X25539403">Aktiva!#REF!</definedName>
    <definedName name="pos_31428916_8Y25539428X25539403X25539392" localSheetId="4">Ergebnisverwendung!#REF!</definedName>
    <definedName name="pos_31428916_8Y25539428X25539403X25539392" localSheetId="3">GuV!#REF!</definedName>
    <definedName name="pos_31428916_8Y25539428X25539403X25539392" localSheetId="2">Passiva!#REF!</definedName>
    <definedName name="pos_31428916_8Y25539428X25539403X25539392" localSheetId="5">'Steuerlicher Gewinn'!#REF!</definedName>
    <definedName name="pos_31428916_8Y25539428X25539403X25539392">Aktiva!#REF!</definedName>
    <definedName name="pos_31428930_8Y25539428" localSheetId="4">Ergebnisverwendung!#REF!</definedName>
    <definedName name="pos_31428930_8Y25539428" localSheetId="3">GuV!#REF!</definedName>
    <definedName name="pos_31428930_8Y25539428" localSheetId="2">Passiva!#REF!</definedName>
    <definedName name="pos_31428930_8Y25539428" localSheetId="5">'Steuerlicher Gewinn'!#REF!</definedName>
    <definedName name="pos_31428930_8Y25539428">Aktiva!#REF!</definedName>
    <definedName name="pos_31428938_8Y25538677X25539441X25539439" localSheetId="4">Ergebnisverwendung!#REF!</definedName>
    <definedName name="pos_31428938_8Y25538677X25539441X25539439" localSheetId="3">GuV!#REF!</definedName>
    <definedName name="pos_31428938_8Y25538677X25539441X25539439" localSheetId="2">Passiva!#REF!</definedName>
    <definedName name="pos_31428938_8Y25538677X25539441X25539439" localSheetId="5">'Steuerlicher Gewinn'!#REF!</definedName>
    <definedName name="pos_31428938_8Y25538677X25539441X25539439">Aktiva!#REF!</definedName>
    <definedName name="pos_31428947_8Y25539428X25539410" localSheetId="4">Ergebnisverwendung!#REF!</definedName>
    <definedName name="pos_31428947_8Y25539428X25539410" localSheetId="3">GuV!#REF!</definedName>
    <definedName name="pos_31428947_8Y25539428X25539410" localSheetId="2">Passiva!#REF!</definedName>
    <definedName name="pos_31428947_8Y25539428X25539410" localSheetId="5">'Steuerlicher Gewinn'!#REF!</definedName>
    <definedName name="pos_31428947_8Y25539428X25539410">Aktiva!#REF!</definedName>
    <definedName name="pos_31428955_8Y25539428X25539421" localSheetId="4">Ergebnisverwendung!#REF!</definedName>
    <definedName name="pos_31428955_8Y25539428X25539421" localSheetId="3">GuV!#REF!</definedName>
    <definedName name="pos_31428955_8Y25539428X25539421" localSheetId="2">Passiva!#REF!</definedName>
    <definedName name="pos_31428955_8Y25539428X25539421" localSheetId="5">'Steuerlicher Gewinn'!#REF!</definedName>
    <definedName name="pos_31428955_8Y25539428X25539421">Aktiva!#REF!</definedName>
    <definedName name="pos_31428970_8Y25538677X25539441" localSheetId="4">Ergebnisverwendung!#REF!</definedName>
    <definedName name="pos_31428970_8Y25538677X25539441" localSheetId="3">GuV!#REF!</definedName>
    <definedName name="pos_31428970_8Y25538677X25539441" localSheetId="2">Passiva!#REF!</definedName>
    <definedName name="pos_31428970_8Y25538677X25539441" localSheetId="5">'Steuerlicher Gewinn'!#REF!</definedName>
    <definedName name="pos_31428970_8Y25538677X25539441">Aktiva!#REF!</definedName>
    <definedName name="pos_31428978_8Y25538677X25539441X25539446" localSheetId="4">Ergebnisverwendung!#REF!</definedName>
    <definedName name="pos_31428978_8Y25538677X25539441X25539446" localSheetId="3">GuV!#REF!</definedName>
    <definedName name="pos_31428978_8Y25538677X25539441X25539446" localSheetId="2">Passiva!#REF!</definedName>
    <definedName name="pos_31428978_8Y25538677X25539441X25539446" localSheetId="5">'Steuerlicher Gewinn'!#REF!</definedName>
    <definedName name="pos_31428978_8Y25538677X25539441X25539446">Aktiva!#REF!</definedName>
    <definedName name="pos_31428993_9Y" localSheetId="4">Ergebnisverwendung!#REF!</definedName>
    <definedName name="pos_31428993_9Y" localSheetId="3">GuV!#REF!</definedName>
    <definedName name="pos_31428993_9Y" localSheetId="2">Passiva!#REF!</definedName>
    <definedName name="pos_31428993_9Y" localSheetId="5">'Steuerlicher Gewinn'!#REF!</definedName>
    <definedName name="pos_31428993_9Y">Aktiva!#REF!</definedName>
    <definedName name="pos_31429001_8Y25539329X25539565" localSheetId="4">Ergebnisverwendung!#REF!</definedName>
    <definedName name="pos_31429001_8Y25539329X25539565" localSheetId="3">GuV!#REF!</definedName>
    <definedName name="pos_31429001_8Y25539329X25539565" localSheetId="2">Passiva!#REF!</definedName>
    <definedName name="pos_31429001_8Y25539329X25539565" localSheetId="5">'Steuerlicher Gewinn'!#REF!</definedName>
    <definedName name="pos_31429001_8Y25539329X25539565">Aktiva!#REF!</definedName>
    <definedName name="pos_31429009_9Y11421337X11421344" localSheetId="4">Ergebnisverwendung!#REF!</definedName>
    <definedName name="pos_31429009_9Y11421337X11421344" localSheetId="3">GuV!#REF!</definedName>
    <definedName name="pos_31429009_9Y11421337X11421344" localSheetId="2">Passiva!#REF!</definedName>
    <definedName name="pos_31429009_9Y11421337X11421344" localSheetId="5">'Steuerlicher Gewinn'!#REF!</definedName>
    <definedName name="pos_31429009_9Y11421337X11421344">Aktiva!#REF!</definedName>
    <definedName name="pos_31429017_9Y11421337" localSheetId="4">Ergebnisverwendung!#REF!</definedName>
    <definedName name="pos_31429017_9Y11421337" localSheetId="3">GuV!#REF!</definedName>
    <definedName name="pos_31429017_9Y11421337" localSheetId="2">Passiva!#REF!</definedName>
    <definedName name="pos_31429017_9Y11421337" localSheetId="5">'Steuerlicher Gewinn'!#REF!</definedName>
    <definedName name="pos_31429017_9Y11421337">Aktiva!#REF!</definedName>
    <definedName name="pos_31429025_8Y25539329X25539334" localSheetId="4">Ergebnisverwendung!#REF!</definedName>
    <definedName name="pos_31429025_8Y25539329X25539334" localSheetId="3">GuV!#REF!</definedName>
    <definedName name="pos_31429025_8Y25539329X25539334" localSheetId="2">Passiva!#REF!</definedName>
    <definedName name="pos_31429025_8Y25539329X25539334" localSheetId="5">'Steuerlicher Gewinn'!#REF!</definedName>
    <definedName name="pos_31429025_8Y25539329X25539334">Aktiva!#REF!</definedName>
    <definedName name="pos_31429033_8Y25539329" localSheetId="4">Ergebnisverwendung!#REF!</definedName>
    <definedName name="pos_31429033_8Y25539329" localSheetId="3">GuV!#REF!</definedName>
    <definedName name="pos_31429033_8Y25539329" localSheetId="2">Passiva!#REF!</definedName>
    <definedName name="pos_31429033_8Y25539329" localSheetId="5">'Steuerlicher Gewinn'!#REF!</definedName>
    <definedName name="pos_31429033_8Y25539329">Aktiva!#REF!</definedName>
    <definedName name="pos_31429041_8Y25539329X25539572" localSheetId="4">Ergebnisverwendung!#REF!</definedName>
    <definedName name="pos_31429041_8Y25539329X25539572" localSheetId="3">GuV!#REF!</definedName>
    <definedName name="pos_31429041_8Y25539329X25539572" localSheetId="2">Passiva!#REF!</definedName>
    <definedName name="pos_31429041_8Y25539329X25539572" localSheetId="5">'Steuerlicher Gewinn'!#REF!</definedName>
    <definedName name="pos_31429041_8Y25539329X25539572">Aktiva!#REF!</definedName>
    <definedName name="pos_31429049_8Y25539329X25539583" localSheetId="4">Ergebnisverwendung!#REF!</definedName>
    <definedName name="pos_31429049_8Y25539329X25539583" localSheetId="3">GuV!#REF!</definedName>
    <definedName name="pos_31429049_8Y25539329X25539583" localSheetId="2">Passiva!#REF!</definedName>
    <definedName name="pos_31429049_8Y25539329X25539583" localSheetId="5">'Steuerlicher Gewinn'!#REF!</definedName>
    <definedName name="pos_31429049_8Y25539329X25539583">Aktiva!#REF!</definedName>
    <definedName name="pos_31429057_8Y25539428X25539403X25539385X25539354" localSheetId="4">Ergebnisverwendung!#REF!</definedName>
    <definedName name="pos_31429057_8Y25539428X25539403X25539385X25539354" localSheetId="3">GuV!#REF!</definedName>
    <definedName name="pos_31429057_8Y25539428X25539403X25539385X25539354" localSheetId="2">Passiva!#REF!</definedName>
    <definedName name="pos_31429057_8Y25539428X25539403X25539385X25539354" localSheetId="5">'Steuerlicher Gewinn'!#REF!</definedName>
    <definedName name="pos_31429057_8Y25539428X25539403X25539385X25539354">Aktiva!#REF!</definedName>
    <definedName name="pos_31429065_8Y25539428X25539403X25539385X25539365" localSheetId="4">Ergebnisverwendung!#REF!</definedName>
    <definedName name="pos_31429065_8Y25539428X25539403X25539385X25539365" localSheetId="3">GuV!#REF!</definedName>
    <definedName name="pos_31429065_8Y25539428X25539403X25539385X25539365" localSheetId="2">Passiva!#REF!</definedName>
    <definedName name="pos_31429065_8Y25539428X25539403X25539385X25539365" localSheetId="5">'Steuerlicher Gewinn'!#REF!</definedName>
    <definedName name="pos_31429065_8Y25539428X25539403X25539385X25539365">Aktiva!#REF!</definedName>
    <definedName name="pos_31429073_8Y25539336" localSheetId="4">Ergebnisverwendung!#REF!</definedName>
    <definedName name="pos_31429073_8Y25539336" localSheetId="3">GuV!#REF!</definedName>
    <definedName name="pos_31429073_8Y25539336" localSheetId="2">Passiva!#REF!</definedName>
    <definedName name="pos_31429073_8Y25539336" localSheetId="5">'Steuerlicher Gewinn'!#REF!</definedName>
    <definedName name="pos_31429073_8Y25539336">Aktiva!#REF!</definedName>
    <definedName name="pos_31429081_8Y25539347" localSheetId="4">Ergebnisverwendung!#REF!</definedName>
    <definedName name="pos_31429081_8Y25539347" localSheetId="3">GuV!#REF!</definedName>
    <definedName name="pos_31429081_8Y25539347" localSheetId="2">Passiva!#REF!</definedName>
    <definedName name="pos_31429081_8Y25539347" localSheetId="5">'Steuerlicher Gewinn'!#REF!</definedName>
    <definedName name="pos_31429081_8Y25539347">Aktiva!#REF!</definedName>
    <definedName name="pos_31429089_8Y25539428X25539403X25539385X25539390" localSheetId="4">Ergebnisverwendung!#REF!</definedName>
    <definedName name="pos_31429089_8Y25539428X25539403X25539385X25539390" localSheetId="3">GuV!#REF!</definedName>
    <definedName name="pos_31429089_8Y25539428X25539403X25539385X25539390" localSheetId="2">Passiva!#REF!</definedName>
    <definedName name="pos_31429089_8Y25539428X25539403X25539385X25539390" localSheetId="5">'Steuerlicher Gewinn'!#REF!</definedName>
    <definedName name="pos_31429089_8Y25539428X25539403X25539385X25539390">Aktiva!#REF!</definedName>
    <definedName name="pos_31429105_8Y25539428X25539403X25539385X25539372" localSheetId="4">Ergebnisverwendung!#REF!</definedName>
    <definedName name="pos_31429105_8Y25539428X25539403X25539385X25539372" localSheetId="3">GuV!#REF!</definedName>
    <definedName name="pos_31429105_8Y25539428X25539403X25539385X25539372" localSheetId="2">Passiva!#REF!</definedName>
    <definedName name="pos_31429105_8Y25539428X25539403X25539385X25539372" localSheetId="5">'Steuerlicher Gewinn'!#REF!</definedName>
    <definedName name="pos_31429105_8Y25539428X25539403X25539385X25539372">Aktiva!#REF!</definedName>
    <definedName name="pos_31429113_8Y25539428X25539403X25539385X25539383" localSheetId="4">Ergebnisverwendung!#REF!</definedName>
    <definedName name="pos_31429113_8Y25539428X25539403X25539385X25539383" localSheetId="3">GuV!#REF!</definedName>
    <definedName name="pos_31429113_8Y25539428X25539403X25539385X25539383" localSheetId="2">Passiva!#REF!</definedName>
    <definedName name="pos_31429113_8Y25539428X25539403X25539385X25539383" localSheetId="5">'Steuerlicher Gewinn'!#REF!</definedName>
    <definedName name="pos_31429113_8Y25539428X25539403X25539385X25539383">Aktiva!#REF!</definedName>
    <definedName name="pos_31429121_9Y11421337X11421447X11421454" localSheetId="4">Ergebnisverwendung!#REF!</definedName>
    <definedName name="pos_31429121_9Y11421337X11421447X11421454" localSheetId="3">GuV!#REF!</definedName>
    <definedName name="pos_31429121_9Y11421337X11421447X11421454" localSheetId="2">Passiva!#REF!</definedName>
    <definedName name="pos_31429121_9Y11421337X11421447X11421454" localSheetId="5">'Steuerlicher Gewinn'!#REF!</definedName>
    <definedName name="pos_31429121_9Y11421337X11421447X11421454">Aktiva!#REF!</definedName>
    <definedName name="pos_31429129_9Y11421337X11421447" localSheetId="4">Ergebnisverwendung!#REF!</definedName>
    <definedName name="pos_31429129_9Y11421337X11421447" localSheetId="3">GuV!#REF!</definedName>
    <definedName name="pos_31429129_9Y11421337X11421447" localSheetId="2">Passiva!#REF!</definedName>
    <definedName name="pos_31429129_9Y11421337X11421447" localSheetId="5">'Steuerlicher Gewinn'!#REF!</definedName>
    <definedName name="pos_31429129_9Y11421337X11421447">Aktiva!#REF!</definedName>
    <definedName name="pos_31429137_9Y11421337X11421447X11421456" localSheetId="4">Ergebnisverwendung!#REF!</definedName>
    <definedName name="pos_31429137_9Y11421337X11421447X11421456" localSheetId="3">GuV!#REF!</definedName>
    <definedName name="pos_31429137_9Y11421337X11421447X11421456" localSheetId="2">Passiva!#REF!</definedName>
    <definedName name="pos_31429137_9Y11421337X11421447X11421456" localSheetId="5">'Steuerlicher Gewinn'!#REF!</definedName>
    <definedName name="pos_31429137_9Y11421337X11421447X11421456">Aktiva!#REF!</definedName>
    <definedName name="pos_31429145_9Y11421337X11421447X11421449" localSheetId="4">Ergebnisverwendung!#REF!</definedName>
    <definedName name="pos_31429145_9Y11421337X11421447X11421449" localSheetId="3">GuV!#REF!</definedName>
    <definedName name="pos_31429145_9Y11421337X11421447X11421449" localSheetId="2">Passiva!#REF!</definedName>
    <definedName name="pos_31429145_9Y11421337X11421447X11421449" localSheetId="5">'Steuerlicher Gewinn'!#REF!</definedName>
    <definedName name="pos_31429145_9Y11421337X11421447X11421449">Aktiva!#REF!</definedName>
    <definedName name="pos_31429153_9Y11421337X11421539X11421546" localSheetId="4">Ergebnisverwendung!#REF!</definedName>
    <definedName name="pos_31429153_9Y11421337X11421539X11421546" localSheetId="3">GuV!#REF!</definedName>
    <definedName name="pos_31429153_9Y11421337X11421539X11421546" localSheetId="2">Passiva!#REF!</definedName>
    <definedName name="pos_31429153_9Y11421337X11421539X11421546" localSheetId="5">'Steuerlicher Gewinn'!#REF!</definedName>
    <definedName name="pos_31429153_9Y11421337X11421539X11421546">Aktiva!#REF!</definedName>
    <definedName name="pos_31429161_9Y11421337X11421539" localSheetId="4">Ergebnisverwendung!#REF!</definedName>
    <definedName name="pos_31429161_9Y11421337X11421539" localSheetId="3">GuV!#REF!</definedName>
    <definedName name="pos_31429161_9Y11421337X11421539" localSheetId="2">Passiva!#REF!</definedName>
    <definedName name="pos_31429161_9Y11421337X11421539" localSheetId="5">'Steuerlicher Gewinn'!#REF!</definedName>
    <definedName name="pos_31429161_9Y11421337X11421539">Aktiva!#REF!</definedName>
    <definedName name="pos_31429169_9Y11421337X11421539X11421564" localSheetId="4">Ergebnisverwendung!#REF!</definedName>
    <definedName name="pos_31429169_9Y11421337X11421539X11421564" localSheetId="3">GuV!#REF!</definedName>
    <definedName name="pos_31429169_9Y11421337X11421539X11421564" localSheetId="2">Passiva!#REF!</definedName>
    <definedName name="pos_31429169_9Y11421337X11421539X11421564" localSheetId="5">'Steuerlicher Gewinn'!#REF!</definedName>
    <definedName name="pos_31429169_9Y11421337X11421539X11421564">Aktiva!#REF!</definedName>
    <definedName name="pos_31429177_9Y11421337X11421539X11421557" localSheetId="4">Ergebnisverwendung!#REF!</definedName>
    <definedName name="pos_31429177_9Y11421337X11421539X11421557" localSheetId="3">GuV!#REF!</definedName>
    <definedName name="pos_31429177_9Y11421337X11421539X11421557" localSheetId="2">Passiva!#REF!</definedName>
    <definedName name="pos_31429177_9Y11421337X11421539X11421557" localSheetId="5">'Steuerlicher Gewinn'!#REF!</definedName>
    <definedName name="pos_31429177_9Y11421337X11421539X11421557">Aktiva!#REF!</definedName>
    <definedName name="pos_31429185_9Y11421337X11421344X11421526" localSheetId="4">Ergebnisverwendung!#REF!</definedName>
    <definedName name="pos_31429185_9Y11421337X11421344X11421526" localSheetId="3">GuV!#REF!</definedName>
    <definedName name="pos_31429185_9Y11421337X11421344X11421526" localSheetId="2">Passiva!#REF!</definedName>
    <definedName name="pos_31429185_9Y11421337X11421344X11421526" localSheetId="5">'Steuerlicher Gewinn'!#REF!</definedName>
    <definedName name="pos_31429185_9Y11421337X11421344X11421526">Aktiva!#REF!</definedName>
    <definedName name="pos_31429193_9Y11421337X11421344X11421519" localSheetId="4">Ergebnisverwendung!#REF!</definedName>
    <definedName name="pos_31429193_9Y11421337X11421344X11421519" localSheetId="3">GuV!#REF!</definedName>
    <definedName name="pos_31429193_9Y11421337X11421344X11421519" localSheetId="2">Passiva!#REF!</definedName>
    <definedName name="pos_31429193_9Y11421337X11421344X11421519" localSheetId="5">'Steuerlicher Gewinn'!#REF!</definedName>
    <definedName name="pos_31429193_9Y11421337X11421344X11421519">Aktiva!#REF!</definedName>
    <definedName name="pos_31429201_9Y11421337X11421344X11421528" localSheetId="4">Ergebnisverwendung!#REF!</definedName>
    <definedName name="pos_31429201_9Y11421337X11421344X11421528" localSheetId="3">GuV!#REF!</definedName>
    <definedName name="pos_31429201_9Y11421337X11421344X11421528" localSheetId="2">Passiva!#REF!</definedName>
    <definedName name="pos_31429201_9Y11421337X11421344X11421528" localSheetId="5">'Steuerlicher Gewinn'!#REF!</definedName>
    <definedName name="pos_31429201_9Y11421337X11421344X11421528">Aktiva!#REF!</definedName>
    <definedName name="pos_31429209_9Y11421337X11421344X11421521" localSheetId="4">Ergebnisverwendung!#REF!</definedName>
    <definedName name="pos_31429209_9Y11421337X11421344X11421521" localSheetId="3">GuV!#REF!</definedName>
    <definedName name="pos_31429209_9Y11421337X11421344X11421521" localSheetId="2">Passiva!#REF!</definedName>
    <definedName name="pos_31429209_9Y11421337X11421344X11421521" localSheetId="5">'Steuerlicher Gewinn'!#REF!</definedName>
    <definedName name="pos_31429209_9Y11421337X11421344X11421521">Aktiva!#REF!</definedName>
    <definedName name="pos_31429217_9Y11421337X11421344X11421362" localSheetId="4">Ergebnisverwendung!#REF!</definedName>
    <definedName name="pos_31429217_9Y11421337X11421344X11421362" localSheetId="3">GuV!#REF!</definedName>
    <definedName name="pos_31429217_9Y11421337X11421344X11421362" localSheetId="2">Passiva!#REF!</definedName>
    <definedName name="pos_31429217_9Y11421337X11421344X11421362" localSheetId="5">'Steuerlicher Gewinn'!#REF!</definedName>
    <definedName name="pos_31429217_9Y11421337X11421344X11421362">Aktiva!#REF!</definedName>
    <definedName name="pos_31429225_9Y11421337X11421344X11421355" localSheetId="4">Ergebnisverwendung!#REF!</definedName>
    <definedName name="pos_31429225_9Y11421337X11421344X11421355" localSheetId="3">GuV!#REF!</definedName>
    <definedName name="pos_31429225_9Y11421337X11421344X11421355" localSheetId="2">Passiva!#REF!</definedName>
    <definedName name="pos_31429225_9Y11421337X11421344X11421355" localSheetId="5">'Steuerlicher Gewinn'!#REF!</definedName>
    <definedName name="pos_31429225_9Y11421337X11421344X11421355">Aktiva!#REF!</definedName>
    <definedName name="pos_31429233_9Y11421337X11421344X11421508" localSheetId="4">Ergebnisverwendung!#REF!</definedName>
    <definedName name="pos_31429233_9Y11421337X11421344X11421508" localSheetId="3">GuV!#REF!</definedName>
    <definedName name="pos_31429233_9Y11421337X11421344X11421508" localSheetId="2">Passiva!#REF!</definedName>
    <definedName name="pos_31429233_9Y11421337X11421344X11421508" localSheetId="5">'Steuerlicher Gewinn'!#REF!</definedName>
    <definedName name="pos_31429233_9Y11421337X11421344X11421508">Aktiva!#REF!</definedName>
    <definedName name="pos_31429241_9Y11421337X11421344X11421373" localSheetId="4">Ergebnisverwendung!#REF!</definedName>
    <definedName name="pos_31429241_9Y11421337X11421344X11421373" localSheetId="3">GuV!#REF!</definedName>
    <definedName name="pos_31429241_9Y11421337X11421344X11421373" localSheetId="2">Passiva!#REF!</definedName>
    <definedName name="pos_31429241_9Y11421337X11421344X11421373" localSheetId="5">'Steuerlicher Gewinn'!#REF!</definedName>
    <definedName name="pos_31429241_9Y11421337X11421344X11421373">Aktiva!#REF!</definedName>
    <definedName name="pos_31429249_9Y11421658X11421694" localSheetId="4">Ergebnisverwendung!#REF!</definedName>
    <definedName name="pos_31429249_9Y11421658X11421694" localSheetId="3">GuV!#REF!</definedName>
    <definedName name="pos_31429249_9Y11421658X11421694" localSheetId="2">Passiva!#REF!</definedName>
    <definedName name="pos_31429249_9Y11421658X11421694" localSheetId="5">'Steuerlicher Gewinn'!#REF!</definedName>
    <definedName name="pos_31429249_9Y11421658X11421694">Aktiva!#REF!</definedName>
    <definedName name="pos_31429257_9Y11421658X11421687" localSheetId="4">Ergebnisverwendung!#REF!</definedName>
    <definedName name="pos_31429257_9Y11421658X11421687" localSheetId="3">GuV!#REF!</definedName>
    <definedName name="pos_31429257_9Y11421658X11421687" localSheetId="2">Passiva!#REF!</definedName>
    <definedName name="pos_31429257_9Y11421658X11421687" localSheetId="5">'Steuerlicher Gewinn'!#REF!</definedName>
    <definedName name="pos_31429257_9Y11421658X11421687">Aktiva!#REF!</definedName>
    <definedName name="pos_31429265_9Y11421689X11421568" localSheetId="4">Ergebnisverwendung!#REF!</definedName>
    <definedName name="pos_31429265_9Y11421689X11421568" localSheetId="3">GuV!#REF!</definedName>
    <definedName name="pos_31429265_9Y11421689X11421568" localSheetId="2">Passiva!#REF!</definedName>
    <definedName name="pos_31429265_9Y11421689X11421568" localSheetId="5">'Steuerlicher Gewinn'!#REF!</definedName>
    <definedName name="pos_31429265_9Y11421689X11421568">Aktiva!#REF!</definedName>
    <definedName name="pos_31429273_9Y11421689" localSheetId="4">Ergebnisverwendung!#REF!</definedName>
    <definedName name="pos_31429273_9Y11421689" localSheetId="3">GuV!#REF!</definedName>
    <definedName name="pos_31429273_9Y11421689" localSheetId="2">Passiva!#REF!</definedName>
    <definedName name="pos_31429273_9Y11421689" localSheetId="5">'Steuerlicher Gewinn'!#REF!</definedName>
    <definedName name="pos_31429273_9Y11421689">Aktiva!#REF!</definedName>
    <definedName name="pos_31429281_9Y11421658" localSheetId="4">Ergebnisverwendung!#REF!</definedName>
    <definedName name="pos_31429281_9Y11421658" localSheetId="3">GuV!#REF!</definedName>
    <definedName name="pos_31429281_9Y11421658" localSheetId="2">Passiva!#REF!</definedName>
    <definedName name="pos_31429281_9Y11421658" localSheetId="5">'Steuerlicher Gewinn'!#REF!</definedName>
    <definedName name="pos_31429281_9Y11421658">Aktiva!#REF!</definedName>
    <definedName name="pos_31429289_9Y11421503X11421651" localSheetId="4">Ergebnisverwendung!#REF!</definedName>
    <definedName name="pos_31429289_9Y11421503X11421651" localSheetId="3">GuV!#REF!</definedName>
    <definedName name="pos_31429289_9Y11421503X11421651" localSheetId="2">Passiva!#REF!</definedName>
    <definedName name="pos_31429289_9Y11421503X11421651" localSheetId="5">'Steuerlicher Gewinn'!#REF!</definedName>
    <definedName name="pos_31429289_9Y11421503X11421651">Aktiva!#REF!</definedName>
    <definedName name="pos_31429297_9Y11421658X11421676" localSheetId="4">Ergebnisverwendung!#REF!</definedName>
    <definedName name="pos_31429297_9Y11421658X11421676" localSheetId="3">GuV!#REF!</definedName>
    <definedName name="pos_31429297_9Y11421658X11421676" localSheetId="2">Passiva!#REF!</definedName>
    <definedName name="pos_31429297_9Y11421658X11421676" localSheetId="5">'Steuerlicher Gewinn'!#REF!</definedName>
    <definedName name="pos_31429297_9Y11421658X11421676">Aktiva!#REF!</definedName>
    <definedName name="pos_31429305_9Y11421658X11421669" localSheetId="4">Ergebnisverwendung!#REF!</definedName>
    <definedName name="pos_31429305_9Y11421658X11421669" localSheetId="3">GuV!#REF!</definedName>
    <definedName name="pos_31429305_9Y11421658X11421669" localSheetId="2">Passiva!#REF!</definedName>
    <definedName name="pos_31429305_9Y11421658X11421669" localSheetId="5">'Steuerlicher Gewinn'!#REF!</definedName>
    <definedName name="pos_31429305_9Y11421658X11421669">Aktiva!#REF!</definedName>
    <definedName name="pos_31429313_9Y11421503X11421638" localSheetId="4">Ergebnisverwendung!#REF!</definedName>
    <definedName name="pos_31429313_9Y11421503X11421638" localSheetId="3">GuV!#REF!</definedName>
    <definedName name="pos_31429313_9Y11421503X11421638" localSheetId="2">Passiva!#REF!</definedName>
    <definedName name="pos_31429313_9Y11421503X11421638" localSheetId="5">'Steuerlicher Gewinn'!#REF!</definedName>
    <definedName name="pos_31429313_9Y11421503X11421638">Aktiva!#REF!</definedName>
    <definedName name="pos_31429321_9Y11421503" localSheetId="4">Ergebnisverwendung!#REF!</definedName>
    <definedName name="pos_31429321_9Y11421503" localSheetId="3">GuV!#REF!</definedName>
    <definedName name="pos_31429321_9Y11421503" localSheetId="2">Passiva!#REF!</definedName>
    <definedName name="pos_31429321_9Y11421503" localSheetId="5">'Steuerlicher Gewinn'!#REF!</definedName>
    <definedName name="pos_31429321_9Y11421503">Aktiva!#REF!</definedName>
    <definedName name="pos_31429329_9Y11421503X11421640" localSheetId="4">Ergebnisverwendung!#REF!</definedName>
    <definedName name="pos_31429329_9Y11421503X11421640" localSheetId="3">GuV!#REF!</definedName>
    <definedName name="pos_31429329_9Y11421503X11421640" localSheetId="2">Passiva!#REF!</definedName>
    <definedName name="pos_31429329_9Y11421503X11421640" localSheetId="5">'Steuerlicher Gewinn'!#REF!</definedName>
    <definedName name="pos_31429329_9Y11421503X11421640">Aktiva!#REF!</definedName>
    <definedName name="pos_31429337_9Y11421503X11421633" localSheetId="4">Ergebnisverwendung!#REF!</definedName>
    <definedName name="pos_31429337_9Y11421503X11421633" localSheetId="3">GuV!#REF!</definedName>
    <definedName name="pos_31429337_9Y11421503X11421633" localSheetId="2">Passiva!#REF!</definedName>
    <definedName name="pos_31429337_9Y11421503X11421633" localSheetId="5">'Steuerlicher Gewinn'!#REF!</definedName>
    <definedName name="pos_31429337_9Y11421503X11421633">Aktiva!#REF!</definedName>
    <definedName name="pos_31429345_9Y11421467X11421474" localSheetId="4">Ergebnisverwendung!#REF!</definedName>
    <definedName name="pos_31429345_9Y11421467X11421474" localSheetId="3">GuV!#REF!</definedName>
    <definedName name="pos_31429345_9Y11421467X11421474" localSheetId="2">Passiva!#REF!</definedName>
    <definedName name="pos_31429345_9Y11421467X11421474" localSheetId="5">'Steuerlicher Gewinn'!#REF!</definedName>
    <definedName name="pos_31429345_9Y11421467X11421474">Aktiva!#REF!</definedName>
    <definedName name="pos_31429353_9Y11421467" localSheetId="4">Ergebnisverwendung!#REF!</definedName>
    <definedName name="pos_31429353_9Y11421467" localSheetId="3">GuV!#REF!</definedName>
    <definedName name="pos_31429353_9Y11421467" localSheetId="2">Passiva!#REF!</definedName>
    <definedName name="pos_31429353_9Y11421467" localSheetId="5">'Steuerlicher Gewinn'!#REF!</definedName>
    <definedName name="pos_31429353_9Y11421467">Aktiva!#REF!</definedName>
    <definedName name="pos_31429361_9Y11421467X11421492" localSheetId="4">Ergebnisverwendung!#REF!</definedName>
    <definedName name="pos_31429361_9Y11421467X11421492" localSheetId="3">GuV!#REF!</definedName>
    <definedName name="pos_31429361_9Y11421467X11421492" localSheetId="2">Passiva!#REF!</definedName>
    <definedName name="pos_31429361_9Y11421467X11421492" localSheetId="5">'Steuerlicher Gewinn'!#REF!</definedName>
    <definedName name="pos_31429361_9Y11421467X11421492">Aktiva!#REF!</definedName>
    <definedName name="pos_31429369_9Y11421467X11421485" localSheetId="4">Ergebnisverwendung!#REF!</definedName>
    <definedName name="pos_31429369_9Y11421467X11421485" localSheetId="3">GuV!#REF!</definedName>
    <definedName name="pos_31429369_9Y11421467X11421485" localSheetId="2">Passiva!#REF!</definedName>
    <definedName name="pos_31429369_9Y11421467X11421485" localSheetId="5">'Steuerlicher Gewinn'!#REF!</definedName>
    <definedName name="pos_31429369_9Y11421467X11421485">Aktiva!#REF!</definedName>
    <definedName name="pos_31429378_1Y15358212X15352973X15353283X15365453" localSheetId="4">Ergebnisverwendung!#REF!</definedName>
    <definedName name="pos_31429378_1Y15358212X15352973X15353283X15365453" localSheetId="3">GuV!#REF!</definedName>
    <definedName name="pos_31429378_1Y15358212X15352973X15353283X15365453" localSheetId="2">Passiva!#REF!</definedName>
    <definedName name="pos_31429378_1Y15358212X15352973X15353283X15365453" localSheetId="5">'Steuerlicher Gewinn'!#REF!</definedName>
    <definedName name="pos_31429378_1Y15358212X15352973X15353283X15365453">Aktiva!$A$167</definedName>
    <definedName name="pos_31429386_11Y610801" localSheetId="4">Ergebnisverwendung!#REF!</definedName>
    <definedName name="pos_31429386_11Y610801" localSheetId="3">GuV!#REF!</definedName>
    <definedName name="pos_31429386_11Y610801" localSheetId="2">Passiva!#REF!</definedName>
    <definedName name="pos_31429386_11Y610801" localSheetId="5">'Steuerlicher Gewinn'!#REF!</definedName>
    <definedName name="pos_31429386_11Y610801">Aktiva!#REF!</definedName>
    <definedName name="pos_31429396_1Y15358212X15352973X15353283X15365458" localSheetId="4">Ergebnisverwendung!#REF!</definedName>
    <definedName name="pos_31429396_1Y15358212X15352973X15353283X15365458" localSheetId="3">GuV!#REF!</definedName>
    <definedName name="pos_31429396_1Y15358212X15352973X15353283X15365458" localSheetId="2">Passiva!#REF!</definedName>
    <definedName name="pos_31429396_1Y15358212X15352973X15353283X15365458" localSheetId="5">'Steuerlicher Gewinn'!#REF!</definedName>
    <definedName name="pos_31429396_1Y15358212X15352973X15353283X15365458">Aktiva!$A$176</definedName>
    <definedName name="pos_31429403_1Y15358212X15352973X15353283X15353450X15365494" localSheetId="4">Ergebnisverwendung!#REF!</definedName>
    <definedName name="pos_31429403_1Y15358212X15352973X15353283X15353450X15365494" localSheetId="3">GuV!#REF!</definedName>
    <definedName name="pos_31429403_1Y15358212X15352973X15353283X15353450X15365494" localSheetId="2">Passiva!#REF!</definedName>
    <definedName name="pos_31429403_1Y15358212X15352973X15353283X15353450X15365494" localSheetId="5">'Steuerlicher Gewinn'!#REF!</definedName>
    <definedName name="pos_31429403_1Y15358212X15352973X15353283X15353450X15365494">Aktiva!$A$190</definedName>
    <definedName name="pos_31429410_11Y610787" localSheetId="4">Ergebnisverwendung!#REF!</definedName>
    <definedName name="pos_31429410_11Y610787" localSheetId="3">GuV!#REF!</definedName>
    <definedName name="pos_31429410_11Y610787" localSheetId="2">Passiva!#REF!</definedName>
    <definedName name="pos_31429410_11Y610787" localSheetId="5">'Steuerlicher Gewinn'!#REF!</definedName>
    <definedName name="pos_31429410_11Y610787">Aktiva!#REF!</definedName>
    <definedName name="pos_31429418_11Y610716" localSheetId="4">Ergebnisverwendung!#REF!</definedName>
    <definedName name="pos_31429418_11Y610716" localSheetId="3">GuV!#REF!</definedName>
    <definedName name="pos_31429418_11Y610716" localSheetId="2">Passiva!#REF!</definedName>
    <definedName name="pos_31429418_11Y610716" localSheetId="5">'Steuerlicher Gewinn'!#REF!</definedName>
    <definedName name="pos_31429418_11Y610716">Aktiva!#REF!</definedName>
    <definedName name="pos_31429426_11Y610808" localSheetId="4">Ergebnisverwendung!#REF!</definedName>
    <definedName name="pos_31429426_11Y610808" localSheetId="3">GuV!#REF!</definedName>
    <definedName name="pos_31429426_11Y610808" localSheetId="2">Passiva!#REF!</definedName>
    <definedName name="pos_31429426_11Y610808" localSheetId="5">'Steuerlicher Gewinn'!#REF!</definedName>
    <definedName name="pos_31429426_11Y610808">Aktiva!#REF!</definedName>
    <definedName name="pos_31429434_11Y610794" localSheetId="4">Ergebnisverwendung!#REF!</definedName>
    <definedName name="pos_31429434_11Y610794" localSheetId="3">GuV!#REF!</definedName>
    <definedName name="pos_31429434_11Y610794" localSheetId="2">Passiva!#REF!</definedName>
    <definedName name="pos_31429434_11Y610794" localSheetId="5">'Steuerlicher Gewinn'!#REF!</definedName>
    <definedName name="pos_31429434_11Y610794">Aktiva!#REF!</definedName>
    <definedName name="pos_31429441_9Y11421597X11421622" localSheetId="4">Ergebnisverwendung!#REF!</definedName>
    <definedName name="pos_31429441_9Y11421597X11421622" localSheetId="3">GuV!#REF!</definedName>
    <definedName name="pos_31429441_9Y11421597X11421622" localSheetId="2">Passiva!#REF!</definedName>
    <definedName name="pos_31429441_9Y11421597X11421622" localSheetId="5">'Steuerlicher Gewinn'!#REF!</definedName>
    <definedName name="pos_31429441_9Y11421597X11421622">Aktiva!#REF!</definedName>
    <definedName name="pos_31429449_9Y11421597X11421615" localSheetId="4">Ergebnisverwendung!#REF!</definedName>
    <definedName name="pos_31429449_9Y11421597X11421615" localSheetId="3">GuV!#REF!</definedName>
    <definedName name="pos_31429449_9Y11421597X11421615" localSheetId="2">Passiva!#REF!</definedName>
    <definedName name="pos_31429449_9Y11421597X11421615" localSheetId="5">'Steuerlicher Gewinn'!#REF!</definedName>
    <definedName name="pos_31429449_9Y11421597X11421615">Aktiva!#REF!</definedName>
    <definedName name="pos_31429458_11Y610709" localSheetId="4">Ergebnisverwendung!#REF!</definedName>
    <definedName name="pos_31429458_11Y610709" localSheetId="3">GuV!#REF!</definedName>
    <definedName name="pos_31429458_11Y610709" localSheetId="2">Passiva!#REF!</definedName>
    <definedName name="pos_31429458_11Y610709" localSheetId="5">'Steuerlicher Gewinn'!#REF!</definedName>
    <definedName name="pos_31429458_11Y610709">Aktiva!#REF!</definedName>
    <definedName name="pos_31429465_11Y" localSheetId="4">Ergebnisverwendung!#REF!</definedName>
    <definedName name="pos_31429465_11Y" localSheetId="3">GuV!#REF!</definedName>
    <definedName name="pos_31429465_11Y" localSheetId="2">Passiva!#REF!</definedName>
    <definedName name="pos_31429465_11Y" localSheetId="5">'Steuerlicher Gewinn'!#REF!</definedName>
    <definedName name="pos_31429465_11Y">Aktiva!#REF!</definedName>
    <definedName name="pos_31429473_9Y11421586" localSheetId="4">Ergebnisverwendung!#REF!</definedName>
    <definedName name="pos_31429473_9Y11421586" localSheetId="3">GuV!#REF!</definedName>
    <definedName name="pos_31429473_9Y11421586" localSheetId="2">Passiva!#REF!</definedName>
    <definedName name="pos_31429473_9Y11421586" localSheetId="5">'Steuerlicher Gewinn'!#REF!</definedName>
    <definedName name="pos_31429473_9Y11421586">Aktiva!#REF!</definedName>
    <definedName name="pos_31429481_9Y11421689X11421579" localSheetId="4">Ergebnisverwendung!#REF!</definedName>
    <definedName name="pos_31429481_9Y11421689X11421579" localSheetId="3">GuV!#REF!</definedName>
    <definedName name="pos_31429481_9Y11421689X11421579" localSheetId="2">Passiva!#REF!</definedName>
    <definedName name="pos_31429481_9Y11421689X11421579" localSheetId="5">'Steuerlicher Gewinn'!#REF!</definedName>
    <definedName name="pos_31429481_9Y11421689X11421579">Aktiva!#REF!</definedName>
    <definedName name="pos_31429489_9Y11421597X11421604" localSheetId="4">Ergebnisverwendung!#REF!</definedName>
    <definedName name="pos_31429489_9Y11421597X11421604" localSheetId="3">GuV!#REF!</definedName>
    <definedName name="pos_31429489_9Y11421597X11421604" localSheetId="2">Passiva!#REF!</definedName>
    <definedName name="pos_31429489_9Y11421597X11421604" localSheetId="5">'Steuerlicher Gewinn'!#REF!</definedName>
    <definedName name="pos_31429489_9Y11421597X11421604">Aktiva!#REF!</definedName>
    <definedName name="pos_31429497_9Y11421597" localSheetId="4">Ergebnisverwendung!#REF!</definedName>
    <definedName name="pos_31429497_9Y11421597" localSheetId="3">GuV!#REF!</definedName>
    <definedName name="pos_31429497_9Y11421597" localSheetId="2">Passiva!#REF!</definedName>
    <definedName name="pos_31429497_9Y11421597" localSheetId="5">'Steuerlicher Gewinn'!#REF!</definedName>
    <definedName name="pos_31429497_9Y11421597">Aktiva!#REF!</definedName>
    <definedName name="pos_31429511_8Y25539798X25540429X25540418X25542618X25542593X25542598" localSheetId="4">Ergebnisverwendung!#REF!</definedName>
    <definedName name="pos_31429511_8Y25539798X25540429X25540418X25542618X25542593X25542598" localSheetId="3">GuV!#REF!</definedName>
    <definedName name="pos_31429511_8Y25539798X25540429X25540418X25542618X25542593X25542598" localSheetId="2">Passiva!#REF!</definedName>
    <definedName name="pos_31429511_8Y25539798X25540429X25540418X25542618X25542593X25542598" localSheetId="5">'Steuerlicher Gewinn'!#REF!</definedName>
    <definedName name="pos_31429511_8Y25539798X25540429X25540418X25542618X25542593X25542598">Aktiva!#REF!</definedName>
    <definedName name="pos_31429518_8Y25539798X25540429X25540418X25542618X25542593" localSheetId="4">Ergebnisverwendung!#REF!</definedName>
    <definedName name="pos_31429518_8Y25539798X25540429X25540418X25542618X25542593" localSheetId="3">GuV!#REF!</definedName>
    <definedName name="pos_31429518_8Y25539798X25540429X25540418X25542618X25542593" localSheetId="2">Passiva!#REF!</definedName>
    <definedName name="pos_31429518_8Y25539798X25540429X25540418X25542618X25542593" localSheetId="5">'Steuerlicher Gewinn'!#REF!</definedName>
    <definedName name="pos_31429518_8Y25539798X25540429X25540418X25542618X25542593">Aktiva!#REF!</definedName>
    <definedName name="pos_31429520_8Y25539798X25540429X25540418X25542618X25542593X25542591" localSheetId="4">Ergebnisverwendung!#REF!</definedName>
    <definedName name="pos_31429520_8Y25539798X25540429X25540418X25542618X25542593X25542591" localSheetId="3">GuV!#REF!</definedName>
    <definedName name="pos_31429520_8Y25539798X25540429X25540418X25542618X25542593X25542591" localSheetId="2">Passiva!#REF!</definedName>
    <definedName name="pos_31429520_8Y25539798X25540429X25540418X25542618X25542593X25542591" localSheetId="5">'Steuerlicher Gewinn'!#REF!</definedName>
    <definedName name="pos_31429520_8Y25539798X25540429X25540418X25542618X25542593X25542591">Aktiva!#REF!</definedName>
    <definedName name="pos_31429539_1Y15352375X15354279X15365512" localSheetId="4">Ergebnisverwendung!#REF!</definedName>
    <definedName name="pos_31429539_1Y15352375X15354279X15365512" localSheetId="3">GuV!#REF!</definedName>
    <definedName name="pos_31429539_1Y15352375X15354279X15365512" localSheetId="2">Passiva!$A$326</definedName>
    <definedName name="pos_31429539_1Y15352375X15354279X15365512" localSheetId="5">'Steuerlicher Gewinn'!#REF!</definedName>
    <definedName name="pos_31429539_1Y15352375X15354279X15365512">Aktiva!#REF!</definedName>
    <definedName name="pos_31429539_8Y25539798X25540429X25540418X25542618" localSheetId="4">Ergebnisverwendung!#REF!</definedName>
    <definedName name="pos_31429539_8Y25539798X25540429X25540418X25542618" localSheetId="3">GuV!#REF!</definedName>
    <definedName name="pos_31429539_8Y25539798X25540429X25540418X25542618" localSheetId="2">Passiva!#REF!</definedName>
    <definedName name="pos_31429539_8Y25539798X25540429X25540418X25542618" localSheetId="5">'Steuerlicher Gewinn'!#REF!</definedName>
    <definedName name="pos_31429539_8Y25539798X25540429X25540418X25542618">Aktiva!#REF!</definedName>
    <definedName name="pos_31429546_1Y15352375X15354279X15354838" localSheetId="4">Ergebnisverwendung!#REF!</definedName>
    <definedName name="pos_31429546_1Y15352375X15354279X15354838" localSheetId="3">GuV!#REF!</definedName>
    <definedName name="pos_31429546_1Y15352375X15354279X15354838" localSheetId="2">Passiva!$A$325</definedName>
    <definedName name="pos_31429546_1Y15352375X15354279X15354838" localSheetId="5">'Steuerlicher Gewinn'!#REF!</definedName>
    <definedName name="pos_31429546_1Y15352375X15354279X15354838">Aktiva!#REF!</definedName>
    <definedName name="pos_31429557_1Y15352375X15354279X15365512X15365526" localSheetId="4">Ergebnisverwendung!#REF!</definedName>
    <definedName name="pos_31429557_1Y15352375X15354279X15365512X15365526" localSheetId="3">GuV!#REF!</definedName>
    <definedName name="pos_31429557_1Y15352375X15354279X15365512X15365526" localSheetId="2">Passiva!$A$328</definedName>
    <definedName name="pos_31429557_1Y15352375X15354279X15365512X15365526" localSheetId="5">'Steuerlicher Gewinn'!#REF!</definedName>
    <definedName name="pos_31429557_1Y15352375X15354279X15365512X15365526">Aktiva!#REF!</definedName>
    <definedName name="pos_31429557_8Y25539798X25540429X25540418X25542618X25542600" localSheetId="4">Ergebnisverwendung!#REF!</definedName>
    <definedName name="pos_31429557_8Y25539798X25540429X25540418X25542618X25542600" localSheetId="3">GuV!#REF!</definedName>
    <definedName name="pos_31429557_8Y25539798X25540429X25540418X25542618X25542600" localSheetId="2">Passiva!#REF!</definedName>
    <definedName name="pos_31429557_8Y25539798X25540429X25540418X25542618X25542600" localSheetId="5">'Steuerlicher Gewinn'!#REF!</definedName>
    <definedName name="pos_31429557_8Y25539798X25540429X25540418X25542618X25542600">Aktiva!#REF!</definedName>
    <definedName name="pos_31429564_1Y15352375X15354279X15365512X15365521" localSheetId="4">Ergebnisverwendung!#REF!</definedName>
    <definedName name="pos_31429564_1Y15352375X15354279X15365512X15365521" localSheetId="3">GuV!#REF!</definedName>
    <definedName name="pos_31429564_1Y15352375X15354279X15365512X15365521" localSheetId="2">Passiva!$A$327</definedName>
    <definedName name="pos_31429564_1Y15352375X15354279X15365512X15365521" localSheetId="5">'Steuerlicher Gewinn'!#REF!</definedName>
    <definedName name="pos_31429564_1Y15352375X15354279X15365512X15365521">Aktiva!#REF!</definedName>
    <definedName name="pos_31429564_8Y25539798X25540429X25540418X25542618X25542611" localSheetId="4">Ergebnisverwendung!#REF!</definedName>
    <definedName name="pos_31429564_8Y25539798X25540429X25540418X25542618X25542611" localSheetId="3">GuV!#REF!</definedName>
    <definedName name="pos_31429564_8Y25539798X25540429X25540418X25542618X25542611" localSheetId="2">Passiva!#REF!</definedName>
    <definedName name="pos_31429564_8Y25539798X25540429X25540418X25542618X25542611" localSheetId="5">'Steuerlicher Gewinn'!#REF!</definedName>
    <definedName name="pos_31429564_8Y25539798X25540429X25540418X25542618X25542611">Aktiva!#REF!</definedName>
    <definedName name="pos_31429569_8Y25539798X25540429X25540418X25542580" localSheetId="4">Ergebnisverwendung!#REF!</definedName>
    <definedName name="pos_31429569_8Y25539798X25540429X25540418X25542580" localSheetId="3">GuV!#REF!</definedName>
    <definedName name="pos_31429569_8Y25539798X25540429X25540418X25542580" localSheetId="2">Passiva!#REF!</definedName>
    <definedName name="pos_31429569_8Y25539798X25540429X25540418X25542580" localSheetId="5">'Steuerlicher Gewinn'!#REF!</definedName>
    <definedName name="pos_31429569_8Y25539798X25540429X25540418X25542580">Aktiva!#REF!</definedName>
    <definedName name="pos_31429576_1Y15352375X15352380X15352325X15355053X15365422" localSheetId="4">Ergebnisverwendung!#REF!</definedName>
    <definedName name="pos_31429576_1Y15352375X15352380X15352325X15355053X15365422" localSheetId="3">GuV!#REF!</definedName>
    <definedName name="pos_31429576_1Y15352375X15352380X15352325X15355053X15365422" localSheetId="2">Passiva!$A$109</definedName>
    <definedName name="pos_31429576_1Y15352375X15352380X15352325X15355053X15365422" localSheetId="5">'Steuerlicher Gewinn'!#REF!</definedName>
    <definedName name="pos_31429576_1Y15352375X15352380X15352325X15355053X15365422">Aktiva!#REF!</definedName>
    <definedName name="pos_31429586_11Y610772X610779" localSheetId="4">Ergebnisverwendung!#REF!</definedName>
    <definedName name="pos_31429586_11Y610772X610779" localSheetId="3">GuV!#REF!</definedName>
    <definedName name="pos_31429586_11Y610772X610779" localSheetId="2">Passiva!#REF!</definedName>
    <definedName name="pos_31429586_11Y610772X610779" localSheetId="5">'Steuerlicher Gewinn'!#REF!</definedName>
    <definedName name="pos_31429586_11Y610772X610779">Aktiva!#REF!</definedName>
    <definedName name="pos_31429594_11Y610772" localSheetId="4">Ergebnisverwendung!#REF!</definedName>
    <definedName name="pos_31429594_11Y610772" localSheetId="3">GuV!#REF!</definedName>
    <definedName name="pos_31429594_11Y610772" localSheetId="2">Passiva!#REF!</definedName>
    <definedName name="pos_31429594_11Y610772" localSheetId="5">'Steuerlicher Gewinn'!#REF!</definedName>
    <definedName name="pos_31429594_11Y610772">Aktiva!#REF!</definedName>
    <definedName name="pos_31429606_1Y15358212X15352973X15353283X15365458X15365408" localSheetId="4">Ergebnisverwendung!#REF!</definedName>
    <definedName name="pos_31429606_1Y15358212X15352973X15353283X15365458X15365408" localSheetId="3">GuV!#REF!</definedName>
    <definedName name="pos_31429606_1Y15358212X15352973X15353283X15365458X15365408" localSheetId="2">Passiva!#REF!</definedName>
    <definedName name="pos_31429606_1Y15358212X15352973X15353283X15365458X15365408" localSheetId="5">'Steuerlicher Gewinn'!#REF!</definedName>
    <definedName name="pos_31429606_1Y15358212X15352973X15353283X15365458X15365408">Aktiva!$A$178</definedName>
    <definedName name="pos_31429613_1Y15358212X15352973X15353283X15365458X15365467" localSheetId="4">Ergebnisverwendung!#REF!</definedName>
    <definedName name="pos_31429613_1Y15358212X15352973X15353283X15365458X15365467" localSheetId="3">GuV!#REF!</definedName>
    <definedName name="pos_31429613_1Y15358212X15352973X15353283X15365458X15365467" localSheetId="2">Passiva!#REF!</definedName>
    <definedName name="pos_31429613_1Y15358212X15352973X15353283X15365458X15365467" localSheetId="5">'Steuerlicher Gewinn'!#REF!</definedName>
    <definedName name="pos_31429613_1Y15358212X15352973X15353283X15365458X15365467">Aktiva!$A$177</definedName>
    <definedName name="pos_31429631_1Y15358212X15352973X15353283X15353450X15365503" localSheetId="4">Ergebnisverwendung!#REF!</definedName>
    <definedName name="pos_31429631_1Y15358212X15352973X15353283X15353450X15365503" localSheetId="3">GuV!#REF!</definedName>
    <definedName name="pos_31429631_1Y15358212X15352973X15353283X15353450X15365503" localSheetId="2">Passiva!#REF!</definedName>
    <definedName name="pos_31429631_1Y15358212X15352973X15353283X15353450X15365503" localSheetId="5">'Steuerlicher Gewinn'!#REF!</definedName>
    <definedName name="pos_31429631_1Y15358212X15352973X15353283X15353450X15365503">Aktiva!$A$191</definedName>
    <definedName name="pos_31429637_2Y9899076X9899152" localSheetId="4">Ergebnisverwendung!#REF!</definedName>
    <definedName name="pos_31429637_2Y9899076X9899152" localSheetId="3">GuV!#REF!</definedName>
    <definedName name="pos_31429637_2Y9899076X9899152" localSheetId="2">Passiva!#REF!</definedName>
    <definedName name="pos_31429637_2Y9899076X9899152" localSheetId="5">'Steuerlicher Gewinn'!#REF!</definedName>
    <definedName name="pos_31429637_2Y9899076X9899152">Aktiva!#REF!</definedName>
    <definedName name="pos_31429644_2Y9899170X9899197" localSheetId="4">Ergebnisverwendung!#REF!</definedName>
    <definedName name="pos_31429644_2Y9899170X9899197" localSheetId="3">GuV!#REF!</definedName>
    <definedName name="pos_31429644_2Y9899170X9899197" localSheetId="2">Passiva!#REF!</definedName>
    <definedName name="pos_31429644_2Y9899170X9899197" localSheetId="5">'Steuerlicher Gewinn'!#REF!</definedName>
    <definedName name="pos_31429644_2Y9899170X9899197">Aktiva!#REF!</definedName>
    <definedName name="pos_31429655_1Y15352375X15352380X15365543" localSheetId="4">Ergebnisverwendung!#REF!</definedName>
    <definedName name="pos_31429655_1Y15352375X15352380X15365543" localSheetId="3">GuV!#REF!</definedName>
    <definedName name="pos_31429655_1Y15352375X15352380X15365543" localSheetId="2">Passiva!$A$235</definedName>
    <definedName name="pos_31429655_1Y15352375X15352380X15365543" localSheetId="5">'Steuerlicher Gewinn'!#REF!</definedName>
    <definedName name="pos_31429655_1Y15352375X15352380X15365543">Aktiva!#REF!</definedName>
    <definedName name="pos_31429662_2Y9899103X9899179" localSheetId="4">Ergebnisverwendung!#REF!</definedName>
    <definedName name="pos_31429662_2Y9899103X9899179" localSheetId="3">GuV!#REF!</definedName>
    <definedName name="pos_31429662_2Y9899103X9899179" localSheetId="2">Passiva!#REF!</definedName>
    <definedName name="pos_31429662_2Y9899103X9899179" localSheetId="5">'Steuerlicher Gewinn'!#REF!</definedName>
    <definedName name="pos_31429662_2Y9899103X9899179">Aktiva!#REF!</definedName>
    <definedName name="pos_31429665_1Y15358212X15352973X15353283X15353725" localSheetId="4">Ergebnisverwendung!#REF!</definedName>
    <definedName name="pos_31429665_1Y15358212X15352973X15353283X15353725" localSheetId="3">GuV!#REF!</definedName>
    <definedName name="pos_31429665_1Y15358212X15352973X15353283X15353725" localSheetId="2">Passiva!#REF!</definedName>
    <definedName name="pos_31429665_1Y15358212X15352973X15353283X15353725" localSheetId="5">'Steuerlicher Gewinn'!#REF!</definedName>
    <definedName name="pos_31429665_1Y15358212X15352973X15353283X15353725">Aktiva!$A$175</definedName>
    <definedName name="pos_31429672_1Y15358212X15352973X15353283X15353288X15365489" localSheetId="4">Ergebnisverwendung!#REF!</definedName>
    <definedName name="pos_31429672_1Y15358212X15352973X15353283X15353288X15365489" localSheetId="3">GuV!#REF!</definedName>
    <definedName name="pos_31429672_1Y15358212X15352973X15353283X15353288X15365489" localSheetId="2">Passiva!#REF!</definedName>
    <definedName name="pos_31429672_1Y15358212X15352973X15353283X15353288X15365489" localSheetId="5">'Steuerlicher Gewinn'!#REF!</definedName>
    <definedName name="pos_31429672_1Y15358212X15352973X15353283X15353288X15365489">Aktiva!$A$174</definedName>
    <definedName name="pos_31429683_2Y9899067X9899161" localSheetId="4">Ergebnisverwendung!#REF!</definedName>
    <definedName name="pos_31429683_2Y9899067X9899161" localSheetId="3">GuV!#REF!</definedName>
    <definedName name="pos_31429683_2Y9899067X9899161" localSheetId="2">Passiva!#REF!</definedName>
    <definedName name="pos_31429683_2Y9899067X9899161" localSheetId="5">'Steuerlicher Gewinn'!#REF!</definedName>
    <definedName name="pos_31429683_2Y9899067X9899161">Aktiva!#REF!</definedName>
    <definedName name="pos_31429690_1Y15352375X15354279X15354460X15365548" localSheetId="4">Ergebnisverwendung!#REF!</definedName>
    <definedName name="pos_31429690_1Y15352375X15354279X15354460X15365548" localSheetId="3">GuV!#REF!</definedName>
    <definedName name="pos_31429690_1Y15352375X15354279X15354460X15365548" localSheetId="2">Passiva!$A$323</definedName>
    <definedName name="pos_31429690_1Y15352375X15354279X15354460X15365548" localSheetId="5">'Steuerlicher Gewinn'!#REF!</definedName>
    <definedName name="pos_31429690_1Y15352375X15354279X15354460X15365548">Aktiva!#REF!</definedName>
    <definedName name="pos_31429690_8Y25539798X25540429X25540418X25541936X25541927" localSheetId="4">Ergebnisverwendung!#REF!</definedName>
    <definedName name="pos_31429690_8Y25539798X25540429X25540418X25541936X25541927" localSheetId="3">GuV!#REF!</definedName>
    <definedName name="pos_31429690_8Y25539798X25540429X25540418X25541936X25541927" localSheetId="2">Passiva!#REF!</definedName>
    <definedName name="pos_31429690_8Y25539798X25540429X25540418X25541936X25541927" localSheetId="5">'Steuerlicher Gewinn'!#REF!</definedName>
    <definedName name="pos_31429690_8Y25539798X25540429X25540418X25541936X25541927">Aktiva!#REF!</definedName>
    <definedName name="pos_31429702_2Y9899188" localSheetId="4">Ergebnisverwendung!#REF!</definedName>
    <definedName name="pos_31429702_2Y9899188" localSheetId="3">GuV!#REF!</definedName>
    <definedName name="pos_31429702_2Y9899188" localSheetId="2">Passiva!#REF!</definedName>
    <definedName name="pos_31429702_2Y9899188" localSheetId="5">'Steuerlicher Gewinn'!#REF!</definedName>
    <definedName name="pos_31429702_2Y9899188">Aktiva!#REF!</definedName>
    <definedName name="pos_31429709_2Y9899170" localSheetId="4">Ergebnisverwendung!#REF!</definedName>
    <definedName name="pos_31429709_2Y9899170" localSheetId="3">GuV!#REF!</definedName>
    <definedName name="pos_31429709_2Y9899170" localSheetId="2">Passiva!#REF!</definedName>
    <definedName name="pos_31429709_2Y9899170" localSheetId="5">'Steuerlicher Gewinn'!#REF!</definedName>
    <definedName name="pos_31429709_2Y9899170">Aktiva!#REF!</definedName>
    <definedName name="pos_31429727_2Y9899094" localSheetId="4">Ergebnisverwendung!#REF!</definedName>
    <definedName name="pos_31429727_2Y9899094" localSheetId="3">GuV!#REF!</definedName>
    <definedName name="pos_31429727_2Y9899094" localSheetId="2">Passiva!#REF!</definedName>
    <definedName name="pos_31429727_2Y9899094" localSheetId="5">'Steuerlicher Gewinn'!#REF!</definedName>
    <definedName name="pos_31429727_2Y9899094">Aktiva!#REF!</definedName>
    <definedName name="pos_31429730_1Y15358212X15352973X15352978X15365480" localSheetId="4">Ergebnisverwendung!#REF!</definedName>
    <definedName name="pos_31429730_1Y15358212X15352973X15352978X15365480" localSheetId="3">GuV!#REF!</definedName>
    <definedName name="pos_31429730_1Y15358212X15352973X15352978X15365480" localSheetId="2">Passiva!#REF!</definedName>
    <definedName name="pos_31429730_1Y15358212X15352973X15352978X15365480" localSheetId="5">'Steuerlicher Gewinn'!#REF!</definedName>
    <definedName name="pos_31429730_1Y15358212X15352973X15352978X15365480">Aktiva!$A$163</definedName>
    <definedName name="pos_31429737_1Y15352375X15354279X15354707X15365557" localSheetId="4">Ergebnisverwendung!#REF!</definedName>
    <definedName name="pos_31429737_1Y15352375X15354279X15354707X15365557" localSheetId="3">GuV!#REF!</definedName>
    <definedName name="pos_31429737_1Y15352375X15354279X15354707X15365557" localSheetId="2">Passiva!$A$372</definedName>
    <definedName name="pos_31429737_1Y15352375X15354279X15354707X15365557" localSheetId="5">'Steuerlicher Gewinn'!#REF!</definedName>
    <definedName name="pos_31429737_1Y15352375X15354279X15354707X15365557">Aktiva!#REF!</definedName>
    <definedName name="pos_31429737_8Y25539798X25540429X25540418X25541762X25542449" localSheetId="4">Ergebnisverwendung!#REF!</definedName>
    <definedName name="pos_31429737_8Y25539798X25540429X25540418X25541762X25542449" localSheetId="3">GuV!#REF!</definedName>
    <definedName name="pos_31429737_8Y25539798X25540429X25540418X25541762X25542449" localSheetId="2">Passiva!#REF!</definedName>
    <definedName name="pos_31429737_8Y25539798X25540429X25540418X25541762X25542449" localSheetId="5">'Steuerlicher Gewinn'!#REF!</definedName>
    <definedName name="pos_31429737_8Y25539798X25540429X25540418X25541762X25542449">Aktiva!#REF!</definedName>
    <definedName name="pos_31429748_1Y15352375X15352380X15355652X15365570" localSheetId="4">Ergebnisverwendung!#REF!</definedName>
    <definedName name="pos_31429748_1Y15352375X15352380X15355652X15365570" localSheetId="3">GuV!#REF!</definedName>
    <definedName name="pos_31429748_1Y15352375X15352380X15355652X15365570" localSheetId="2">Passiva!$A$224</definedName>
    <definedName name="pos_31429748_1Y15352375X15352380X15355652X15365570" localSheetId="5">'Steuerlicher Gewinn'!#REF!</definedName>
    <definedName name="pos_31429748_1Y15352375X15352380X15355652X15365570">Aktiva!#REF!</definedName>
    <definedName name="pos_31429755_1Y15352375X15354279X15365507" localSheetId="4">Ergebnisverwendung!#REF!</definedName>
    <definedName name="pos_31429755_1Y15352375X15354279X15365507" localSheetId="3">GuV!#REF!</definedName>
    <definedName name="pos_31429755_1Y15352375X15354279X15365507" localSheetId="2">Passiva!$A$300</definedName>
    <definedName name="pos_31429755_1Y15352375X15354279X15365507" localSheetId="5">'Steuerlicher Gewinn'!#REF!</definedName>
    <definedName name="pos_31429755_1Y15352375X15354279X15365507">Aktiva!#REF!</definedName>
    <definedName name="pos_31429755_8Y25539798X25540429X25540418X25542629" localSheetId="4">Ergebnisverwendung!#REF!</definedName>
    <definedName name="pos_31429755_8Y25539798X25540429X25540418X25542629" localSheetId="3">GuV!#REF!</definedName>
    <definedName name="pos_31429755_8Y25539798X25540429X25540418X25542629" localSheetId="2">Passiva!#REF!</definedName>
    <definedName name="pos_31429755_8Y25539798X25540429X25540418X25542629" localSheetId="5">'Steuerlicher Gewinn'!#REF!</definedName>
    <definedName name="pos_31429755_8Y25539798X25540429X25540418X25542629">Aktiva!#REF!</definedName>
    <definedName name="pos_31429775_1Y15352375X15352380X15355652X15355872" localSheetId="4">Ergebnisverwendung!#REF!</definedName>
    <definedName name="pos_31429775_1Y15352375X15352380X15355652X15355872" localSheetId="3">GuV!#REF!</definedName>
    <definedName name="pos_31429775_1Y15352375X15352380X15355652X15355872" localSheetId="2">Passiva!$A$231</definedName>
    <definedName name="pos_31429775_1Y15352375X15352380X15355652X15355872" localSheetId="5">'Steuerlicher Gewinn'!#REF!</definedName>
    <definedName name="pos_31429775_1Y15352375X15352380X15355652X15355872">Aktiva!#REF!</definedName>
    <definedName name="pos_31429777_1Y15352375X15352380X15355355X15365400X15365601" localSheetId="4">Ergebnisverwendung!#REF!</definedName>
    <definedName name="pos_31429777_1Y15352375X15352380X15355355X15365400X15365601" localSheetId="3">GuV!#REF!</definedName>
    <definedName name="pos_31429777_1Y15352375X15352380X15355355X15365400X15365601" localSheetId="2">Passiva!$A$178</definedName>
    <definedName name="pos_31429777_1Y15352375X15352380X15355355X15365400X15365601" localSheetId="5">'Steuerlicher Gewinn'!#REF!</definedName>
    <definedName name="pos_31429777_1Y15352375X15352380X15355355X15365400X15365601">Aktiva!#REF!</definedName>
    <definedName name="pos_31429784_1Y15352375X15352380X15355652X15355881" localSheetId="4">Ergebnisverwendung!#REF!</definedName>
    <definedName name="pos_31429784_1Y15352375X15352380X15355652X15355881" localSheetId="3">GuV!#REF!</definedName>
    <definedName name="pos_31429784_1Y15352375X15352380X15355652X15355881" localSheetId="2">Passiva!$A$232</definedName>
    <definedName name="pos_31429784_1Y15352375X15352380X15355652X15355881" localSheetId="5">'Steuerlicher Gewinn'!#REF!</definedName>
    <definedName name="pos_31429784_1Y15352375X15352380X15355652X15355881">Aktiva!#REF!</definedName>
    <definedName name="pos_31429796_1Y15352375X15352380X15355652X15365593" localSheetId="4">Ergebnisverwendung!#REF!</definedName>
    <definedName name="pos_31429796_1Y15352375X15352380X15355652X15365593" localSheetId="3">GuV!#REF!</definedName>
    <definedName name="pos_31429796_1Y15352375X15352380X15355652X15365593" localSheetId="2">Passiva!$A$228</definedName>
    <definedName name="pos_31429796_1Y15352375X15352380X15355652X15365593" localSheetId="5">'Steuerlicher Gewinn'!#REF!</definedName>
    <definedName name="pos_31429796_1Y15352375X15352380X15355652X15365593">Aktiva!#REF!</definedName>
    <definedName name="pos_31429803_1Y15352375X15352380X15355355X15365400" localSheetId="4">Ergebnisverwendung!#REF!</definedName>
    <definedName name="pos_31429803_1Y15352375X15352380X15355355X15365400" localSheetId="3">GuV!#REF!</definedName>
    <definedName name="pos_31429803_1Y15352375X15352380X15355355X15365400" localSheetId="2">Passiva!$A$177</definedName>
    <definedName name="pos_31429803_1Y15352375X15352380X15355355X15365400" localSheetId="5">'Steuerlicher Gewinn'!#REF!</definedName>
    <definedName name="pos_31429803_1Y15352375X15352380X15355355X15365400">Aktiva!#REF!</definedName>
    <definedName name="pos_31429814_1Y15352375X15352380X15355652X15355675" localSheetId="4">Ergebnisverwendung!#REF!</definedName>
    <definedName name="pos_31429814_1Y15352375X15352380X15355652X15355675" localSheetId="3">GuV!#REF!</definedName>
    <definedName name="pos_31429814_1Y15352375X15352380X15355652X15355675" localSheetId="2">Passiva!$A$230</definedName>
    <definedName name="pos_31429814_1Y15352375X15352380X15355652X15355675" localSheetId="5">'Steuerlicher Gewinn'!#REF!</definedName>
    <definedName name="pos_31429814_1Y15352375X15352380X15355652X15355675">Aktiva!#REF!</definedName>
    <definedName name="pos_31429821_1Y15352375X15352380X15355652X15355666" localSheetId="4">Ergebnisverwendung!#REF!</definedName>
    <definedName name="pos_31429821_1Y15352375X15352380X15355652X15355666" localSheetId="3">GuV!#REF!</definedName>
    <definedName name="pos_31429821_1Y15352375X15352380X15355652X15355666" localSheetId="2">Passiva!$A$229</definedName>
    <definedName name="pos_31429821_1Y15352375X15352380X15355652X15355666" localSheetId="5">'Steuerlicher Gewinn'!#REF!</definedName>
    <definedName name="pos_31429821_1Y15352375X15352380X15355652X15355666">Aktiva!#REF!</definedName>
    <definedName name="pos_31429825_1Y15358212X15352973X15353283X15353365X15365444" localSheetId="4">Ergebnisverwendung!#REF!</definedName>
    <definedName name="pos_31429825_1Y15358212X15352973X15353283X15353365X15365444" localSheetId="3">GuV!#REF!</definedName>
    <definedName name="pos_31429825_1Y15358212X15352973X15353283X15353365X15365444" localSheetId="2">Passiva!#REF!</definedName>
    <definedName name="pos_31429825_1Y15358212X15352973X15353283X15353365X15365444" localSheetId="5">'Steuerlicher Gewinn'!#REF!</definedName>
    <definedName name="pos_31429825_1Y15358212X15352973X15353283X15353365X15365444">Aktiva!$A$229</definedName>
    <definedName name="pos_31429833_9Y11421337X11421447X11420763" localSheetId="4">Ergebnisverwendung!#REF!</definedName>
    <definedName name="pos_31429833_9Y11421337X11421447X11420763" localSheetId="3">GuV!#REF!</definedName>
    <definedName name="pos_31429833_9Y11421337X11421447X11420763" localSheetId="2">Passiva!#REF!</definedName>
    <definedName name="pos_31429833_9Y11421337X11421447X11420763" localSheetId="5">'Steuerlicher Gewinn'!#REF!</definedName>
    <definedName name="pos_31429833_9Y11421337X11421447X11420763">Aktiva!#REF!</definedName>
    <definedName name="pos_31429843_4Y6059747" localSheetId="4">Ergebnisverwendung!$A$35</definedName>
    <definedName name="pos_31429843_4Y6059747" localSheetId="3">GuV!#REF!</definedName>
    <definedName name="pos_31429843_4Y6059747" localSheetId="2">Passiva!#REF!</definedName>
    <definedName name="pos_31429843_4Y6059747" localSheetId="5">'Steuerlicher Gewinn'!#REF!</definedName>
    <definedName name="pos_31429843_4Y6059747">Aktiva!#REF!</definedName>
    <definedName name="pos_31429850_1Y15352375X15354279X15354707X15365562" localSheetId="4">Ergebnisverwendung!#REF!</definedName>
    <definedName name="pos_31429850_1Y15352375X15354279X15354707X15365562" localSheetId="3">GuV!#REF!</definedName>
    <definedName name="pos_31429850_1Y15352375X15354279X15354707X15365562" localSheetId="2">Passiva!$A$371</definedName>
    <definedName name="pos_31429850_1Y15352375X15354279X15354707X15365562" localSheetId="5">'Steuerlicher Gewinn'!#REF!</definedName>
    <definedName name="pos_31429850_1Y15352375X15354279X15354707X15365562">Aktiva!#REF!</definedName>
    <definedName name="pos_31429850_8Y25539798X25540429X25540418X25541762X25542454" localSheetId="4">Ergebnisverwendung!#REF!</definedName>
    <definedName name="pos_31429850_8Y25539798X25540429X25540418X25541762X25542454" localSheetId="3">GuV!#REF!</definedName>
    <definedName name="pos_31429850_8Y25539798X25540429X25540418X25541762X25542454" localSheetId="2">Passiva!#REF!</definedName>
    <definedName name="pos_31429850_8Y25539798X25540429X25540418X25541762X25542454" localSheetId="5">'Steuerlicher Gewinn'!#REF!</definedName>
    <definedName name="pos_31429850_8Y25539798X25540429X25540418X25541762X25542454">Aktiva!#REF!</definedName>
    <definedName name="pos_31429856_1Y15352375X15352380X15365598" localSheetId="4">Ergebnisverwendung!#REF!</definedName>
    <definedName name="pos_31429856_1Y15352375X15352380X15365598" localSheetId="3">GuV!#REF!</definedName>
    <definedName name="pos_31429856_1Y15352375X15352380X15365598" localSheetId="2">Passiva!$A$234</definedName>
    <definedName name="pos_31429856_1Y15352375X15352380X15365598" localSheetId="5">'Steuerlicher Gewinn'!#REF!</definedName>
    <definedName name="pos_31429856_1Y15352375X15352380X15365598">Aktiva!#REF!</definedName>
    <definedName name="pos_31429873_9Y11421337X11421447X11420752" localSheetId="4">Ergebnisverwendung!#REF!</definedName>
    <definedName name="pos_31429873_9Y11421337X11421447X11420752" localSheetId="3">GuV!#REF!</definedName>
    <definedName name="pos_31429873_9Y11421337X11421447X11420752" localSheetId="2">Passiva!#REF!</definedName>
    <definedName name="pos_31429873_9Y11421337X11421447X11420752" localSheetId="5">'Steuerlicher Gewinn'!#REF!</definedName>
    <definedName name="pos_31429873_9Y11421337X11421447X11420752">Aktiva!#REF!</definedName>
    <definedName name="pos_31429881_9Y11420770" localSheetId="4">Ergebnisverwendung!#REF!</definedName>
    <definedName name="pos_31429881_9Y11420770" localSheetId="3">GuV!#REF!</definedName>
    <definedName name="pos_31429881_9Y11420770" localSheetId="2">Passiva!#REF!</definedName>
    <definedName name="pos_31429881_9Y11420770" localSheetId="5">'Steuerlicher Gewinn'!#REF!</definedName>
    <definedName name="pos_31429881_9Y11420770">Aktiva!#REF!</definedName>
    <definedName name="pos_31429888_10Y27136471X27136479X27136292" localSheetId="4">Ergebnisverwendung!#REF!</definedName>
    <definedName name="pos_31429888_10Y27136471X27136479X27136292" localSheetId="3">GuV!#REF!</definedName>
    <definedName name="pos_31429888_10Y27136471X27136479X27136292" localSheetId="2">Passiva!#REF!</definedName>
    <definedName name="pos_31429888_10Y27136471X27136479X27136292" localSheetId="5">'Steuerlicher Gewinn'!#REF!</definedName>
    <definedName name="pos_31429888_10Y27136471X27136479X27136292">Aktiva!#REF!</definedName>
    <definedName name="pos_31429904_10Y27136471X27136479X27136306" localSheetId="4">Ergebnisverwendung!#REF!</definedName>
    <definedName name="pos_31429904_10Y27136471X27136479X27136306" localSheetId="3">GuV!#REF!</definedName>
    <definedName name="pos_31429904_10Y27136471X27136479X27136306" localSheetId="2">Passiva!#REF!</definedName>
    <definedName name="pos_31429904_10Y27136471X27136479X27136306" localSheetId="5">'Steuerlicher Gewinn'!#REF!</definedName>
    <definedName name="pos_31429904_10Y27136471X27136479X27136306">Aktiva!#REF!</definedName>
    <definedName name="pos_31429912_10Y27136471X27136479X27136301" localSheetId="4">Ergebnisverwendung!#REF!</definedName>
    <definedName name="pos_31429912_10Y27136471X27136479X27136301" localSheetId="3">GuV!#REF!</definedName>
    <definedName name="pos_31429912_10Y27136471X27136479X27136301" localSheetId="2">Passiva!#REF!</definedName>
    <definedName name="pos_31429912_10Y27136471X27136479X27136301" localSheetId="5">'Steuerlicher Gewinn'!#REF!</definedName>
    <definedName name="pos_31429912_10Y27136471X27136479X27136301">Aktiva!#REF!</definedName>
    <definedName name="pos_31429923_10Y27136471X27136479" localSheetId="4">Ergebnisverwendung!#REF!</definedName>
    <definedName name="pos_31429923_10Y27136471X27136479" localSheetId="3">GuV!#REF!</definedName>
    <definedName name="pos_31429923_10Y27136471X27136479" localSheetId="2">Passiva!#REF!</definedName>
    <definedName name="pos_31429923_10Y27136471X27136479" localSheetId="5">'Steuerlicher Gewinn'!#REF!</definedName>
    <definedName name="pos_31429923_10Y27136471X27136479">Aktiva!#REF!</definedName>
    <definedName name="pos_31429965_10Y27136471" localSheetId="4">Ergebnisverwendung!#REF!</definedName>
    <definedName name="pos_31429965_10Y27136471" localSheetId="3">GuV!#REF!</definedName>
    <definedName name="pos_31429965_10Y27136471" localSheetId="2">Passiva!#REF!</definedName>
    <definedName name="pos_31429965_10Y27136471" localSheetId="5">'Steuerlicher Gewinn'!#REF!</definedName>
    <definedName name="pos_31429965_10Y27136471">Aktiva!#REF!</definedName>
    <definedName name="pos_31429986_1Y15352375X15352380X15355652X15365584" localSheetId="4">Ergebnisverwendung!#REF!</definedName>
    <definedName name="pos_31429986_1Y15352375X15352380X15355652X15365584" localSheetId="3">GuV!#REF!</definedName>
    <definedName name="pos_31429986_1Y15352375X15352380X15355652X15365584" localSheetId="2">Passiva!$A$227</definedName>
    <definedName name="pos_31429986_1Y15352375X15352380X15355652X15365584" localSheetId="5">'Steuerlicher Gewinn'!#REF!</definedName>
    <definedName name="pos_31429986_1Y15352375X15352380X15355652X15365584">Aktiva!#REF!</definedName>
    <definedName name="pos_31429993_1Y15352375X15352380X15355652X15365579" localSheetId="4">Ergebnisverwendung!#REF!</definedName>
    <definedName name="pos_31429993_1Y15352375X15352380X15355652X15365579" localSheetId="3">GuV!#REF!</definedName>
    <definedName name="pos_31429993_1Y15352375X15352380X15355652X15365579" localSheetId="2">Passiva!$A$226</definedName>
    <definedName name="pos_31429993_1Y15352375X15352380X15355652X15365579" localSheetId="5">'Steuerlicher Gewinn'!#REF!</definedName>
    <definedName name="pos_31429993_1Y15352375X15352380X15355652X15365579">Aktiva!#REF!</definedName>
    <definedName name="pos_31430004_10Y" localSheetId="4">Ergebnisverwendung!#REF!</definedName>
    <definedName name="pos_31430004_10Y" localSheetId="3">GuV!#REF!</definedName>
    <definedName name="pos_31430004_10Y" localSheetId="2">Passiva!#REF!</definedName>
    <definedName name="pos_31430004_10Y" localSheetId="5">'Steuerlicher Gewinn'!#REF!</definedName>
    <definedName name="pos_31430004_10Y">Aktiva!#REF!</definedName>
    <definedName name="pos_31430011_1Y15358212X15353779X15365417" localSheetId="4">Ergebnisverwendung!#REF!</definedName>
    <definedName name="pos_31430011_1Y15358212X15353779X15365417" localSheetId="3">GuV!#REF!</definedName>
    <definedName name="pos_31430011_1Y15358212X15353779X15365417" localSheetId="2">Passiva!#REF!</definedName>
    <definedName name="pos_31430011_1Y15358212X15353779X15365417" localSheetId="5">'Steuerlicher Gewinn'!#REF!</definedName>
    <definedName name="pos_31430011_1Y15358212X15353779X15365417">Aktiva!$A$256</definedName>
    <definedName name="pos_31430018_10Y27136471X27136371" localSheetId="4">Ergebnisverwendung!#REF!</definedName>
    <definedName name="pos_31430018_10Y27136471X27136371" localSheetId="3">GuV!#REF!</definedName>
    <definedName name="pos_31430018_10Y27136471X27136371" localSheetId="2">Passiva!#REF!</definedName>
    <definedName name="pos_31430018_10Y27136471X27136371" localSheetId="5">'Steuerlicher Gewinn'!#REF!</definedName>
    <definedName name="pos_31430018_10Y27136471X27136371">Aktiva!#REF!</definedName>
    <definedName name="pos_31430025_10Y27136471X27136279X27136362" localSheetId="4">Ergebnisverwendung!#REF!</definedName>
    <definedName name="pos_31430025_10Y27136471X27136279X27136362" localSheetId="3">GuV!#REF!</definedName>
    <definedName name="pos_31430025_10Y27136471X27136279X27136362" localSheetId="2">Passiva!#REF!</definedName>
    <definedName name="pos_31430025_10Y27136471X27136279X27136362" localSheetId="5">'Steuerlicher Gewinn'!#REF!</definedName>
    <definedName name="pos_31430025_10Y27136471X27136279X27136362">Aktiva!#REF!</definedName>
    <definedName name="pos_31430064_10Y27136471X27136279X27136357" localSheetId="4">Ergebnisverwendung!#REF!</definedName>
    <definedName name="pos_31430064_10Y27136471X27136279X27136357" localSheetId="3">GuV!#REF!</definedName>
    <definedName name="pos_31430064_10Y27136471X27136279X27136357" localSheetId="2">Passiva!#REF!</definedName>
    <definedName name="pos_31430064_10Y27136471X27136279X27136357" localSheetId="5">'Steuerlicher Gewinn'!#REF!</definedName>
    <definedName name="pos_31430064_10Y27136471X27136279X27136357">Aktiva!#REF!</definedName>
    <definedName name="pos_31430072_10Y27136471X27136279X27136284" localSheetId="4">Ergebnisverwendung!#REF!</definedName>
    <definedName name="pos_31430072_10Y27136471X27136279X27136284" localSheetId="3">GuV!#REF!</definedName>
    <definedName name="pos_31430072_10Y27136471X27136279X27136284" localSheetId="2">Passiva!#REF!</definedName>
    <definedName name="pos_31430072_10Y27136471X27136279X27136284" localSheetId="5">'Steuerlicher Gewinn'!#REF!</definedName>
    <definedName name="pos_31430072_10Y27136471X27136279X27136284">Aktiva!#REF!</definedName>
    <definedName name="pos_31430084_10Y27136471X27136315X27136270" localSheetId="4">Ergebnisverwendung!#REF!</definedName>
    <definedName name="pos_31430084_10Y27136471X27136315X27136270" localSheetId="3">GuV!#REF!</definedName>
    <definedName name="pos_31430084_10Y27136471X27136315X27136270" localSheetId="2">Passiva!#REF!</definedName>
    <definedName name="pos_31430084_10Y27136471X27136315X27136270" localSheetId="5">'Steuerlicher Gewinn'!#REF!</definedName>
    <definedName name="pos_31430084_10Y27136471X27136315X27136270">Aktiva!#REF!</definedName>
    <definedName name="pos_31430091_10Y27136471X27136315X27136265" localSheetId="4">Ergebnisverwendung!#REF!</definedName>
    <definedName name="pos_31430091_10Y27136471X27136315X27136265" localSheetId="3">GuV!#REF!</definedName>
    <definedName name="pos_31430091_10Y27136471X27136315X27136265" localSheetId="2">Passiva!#REF!</definedName>
    <definedName name="pos_31430091_10Y27136471X27136315X27136265" localSheetId="5">'Steuerlicher Gewinn'!#REF!</definedName>
    <definedName name="pos_31430091_10Y27136471X27136315X27136265">Aktiva!#REF!</definedName>
    <definedName name="pos_31430109_10Y27136471X27136279" localSheetId="4">Ergebnisverwendung!#REF!</definedName>
    <definedName name="pos_31430109_10Y27136471X27136279" localSheetId="3">GuV!#REF!</definedName>
    <definedName name="pos_31430109_10Y27136471X27136279" localSheetId="2">Passiva!#REF!</definedName>
    <definedName name="pos_31430109_10Y27136471X27136279" localSheetId="5">'Steuerlicher Gewinn'!#REF!</definedName>
    <definedName name="pos_31430109_10Y27136471X27136279">Aktiva!#REF!</definedName>
    <definedName name="pos_31430120_10Y27136471X27136315" localSheetId="4">Ergebnisverwendung!#REF!</definedName>
    <definedName name="pos_31430120_10Y27136471X27136315" localSheetId="3">GuV!#REF!</definedName>
    <definedName name="pos_31430120_10Y27136471X27136315" localSheetId="2">Passiva!#REF!</definedName>
    <definedName name="pos_31430120_10Y27136471X27136315" localSheetId="5">'Steuerlicher Gewinn'!#REF!</definedName>
    <definedName name="pos_31430120_10Y27136471X27136315">Aktiva!#REF!</definedName>
    <definedName name="pos_31430131_10Y27136471X27136315X27136256" localSheetId="4">Ergebnisverwendung!#REF!</definedName>
    <definedName name="pos_31430131_10Y27136471X27136315X27136256" localSheetId="3">GuV!#REF!</definedName>
    <definedName name="pos_31430131_10Y27136471X27136315X27136256" localSheetId="2">Passiva!#REF!</definedName>
    <definedName name="pos_31430131_10Y27136471X27136315X27136256" localSheetId="5">'Steuerlicher Gewinn'!#REF!</definedName>
    <definedName name="pos_31430131_10Y27136471X27136315X27136256">Aktiva!#REF!</definedName>
    <definedName name="pos_31430144_1Y" localSheetId="4">Ergebnisverwendung!#REF!</definedName>
    <definedName name="pos_31430144_1Y" localSheetId="3">GuV!#REF!</definedName>
    <definedName name="pos_31430144_1Y" localSheetId="2">Passiva!$A$8</definedName>
    <definedName name="pos_31430144_1Y" localSheetId="5">'Steuerlicher Gewinn'!#REF!</definedName>
    <definedName name="pos_31430144_1Y">Aktiva!$A$8</definedName>
    <definedName name="pos_31430152_10Y27136335" localSheetId="4">Ergebnisverwendung!#REF!</definedName>
    <definedName name="pos_31430152_10Y27136335" localSheetId="3">GuV!#REF!</definedName>
    <definedName name="pos_31430152_10Y27136335" localSheetId="2">Passiva!#REF!</definedName>
    <definedName name="pos_31430152_10Y27136335" localSheetId="5">'Steuerlicher Gewinn'!#REF!</definedName>
    <definedName name="pos_31430152_10Y27136335">Aktiva!#REF!</definedName>
    <definedName name="pos_31430183_12Y5489589" localSheetId="4">Ergebnisverwendung!#REF!</definedName>
    <definedName name="pos_31430183_12Y5489589" localSheetId="3">GuV!#REF!</definedName>
    <definedName name="pos_31430183_12Y5489589" localSheetId="2">Passiva!#REF!</definedName>
    <definedName name="pos_31430183_12Y5489589" localSheetId="5">'Steuerlicher Gewinn'!#REF!</definedName>
    <definedName name="pos_31430183_12Y5489589">Aktiva!#REF!</definedName>
    <definedName name="pos_31430191_12Y5489612" localSheetId="4">Ergebnisverwendung!#REF!</definedName>
    <definedName name="pos_31430191_12Y5489612" localSheetId="3">GuV!#REF!</definedName>
    <definedName name="pos_31430191_12Y5489612" localSheetId="2">Passiva!#REF!</definedName>
    <definedName name="pos_31430191_12Y5489612" localSheetId="5">'Steuerlicher Gewinn'!#REF!</definedName>
    <definedName name="pos_31430191_12Y5489612">Aktiva!#REF!</definedName>
    <definedName name="pos_31430207_10Y" localSheetId="4">Ergebnisverwendung!#REF!</definedName>
    <definedName name="pos_31430207_10Y" localSheetId="3">GuV!#REF!</definedName>
    <definedName name="pos_31430207_10Y" localSheetId="2">Passiva!#REF!</definedName>
    <definedName name="pos_31430207_10Y" localSheetId="5">'Steuerlicher Gewinn'!#REF!</definedName>
    <definedName name="pos_31430207_10Y">Aktiva!#REF!</definedName>
    <definedName name="pos_31430231_12Y5489607" localSheetId="4">Ergebnisverwendung!#REF!</definedName>
    <definedName name="pos_31430231_12Y5489607" localSheetId="3">GuV!#REF!</definedName>
    <definedName name="pos_31430231_12Y5489607" localSheetId="2">Passiva!#REF!</definedName>
    <definedName name="pos_31430231_12Y5489607" localSheetId="5">'Steuerlicher Gewinn'!#REF!</definedName>
    <definedName name="pos_31430231_12Y5489607">Aktiva!#REF!</definedName>
    <definedName name="pos_31430239_12Y5489630" localSheetId="4">Ergebnisverwendung!#REF!</definedName>
    <definedName name="pos_31430239_12Y5489630" localSheetId="3">GuV!#REF!</definedName>
    <definedName name="pos_31430239_12Y5489630" localSheetId="2">Passiva!#REF!</definedName>
    <definedName name="pos_31430239_12Y5489630" localSheetId="5">'Steuerlicher Gewinn'!#REF!</definedName>
    <definedName name="pos_31430239_12Y5489630">Aktiva!#REF!</definedName>
    <definedName name="pos_31430240_10Y27136471X27136371X27136321" localSheetId="4">Ergebnisverwendung!#REF!</definedName>
    <definedName name="pos_31430240_10Y27136471X27136371X27136321" localSheetId="3">GuV!#REF!</definedName>
    <definedName name="pos_31430240_10Y27136471X27136371X27136321" localSheetId="2">Passiva!#REF!</definedName>
    <definedName name="pos_31430240_10Y27136471X27136371X27136321" localSheetId="5">'Steuerlicher Gewinn'!#REF!</definedName>
    <definedName name="pos_31430240_10Y27136471X27136371X27136321">Aktiva!#REF!</definedName>
    <definedName name="pos_31430248_10Y27136471X27136371X27136376" localSheetId="4">Ergebnisverwendung!#REF!</definedName>
    <definedName name="pos_31430248_10Y27136471X27136371X27136376" localSheetId="3">GuV!#REF!</definedName>
    <definedName name="pos_31430248_10Y27136471X27136371X27136376" localSheetId="2">Passiva!#REF!</definedName>
    <definedName name="pos_31430248_10Y27136471X27136371X27136376" localSheetId="5">'Steuerlicher Gewinn'!#REF!</definedName>
    <definedName name="pos_31430248_10Y27136471X27136371X27136376">Aktiva!#REF!</definedName>
    <definedName name="pos_31430257_12Y" localSheetId="4">Ergebnisverwendung!#REF!</definedName>
    <definedName name="pos_31430257_12Y" localSheetId="3">GuV!#REF!</definedName>
    <definedName name="pos_31430257_12Y" localSheetId="2">Passiva!#REF!</definedName>
    <definedName name="pos_31430257_12Y" localSheetId="5">'Steuerlicher Gewinn'!#REF!</definedName>
    <definedName name="pos_31430257_12Y">Aktiva!#REF!</definedName>
    <definedName name="pos_31430265_10Y27136471X27136326" localSheetId="4">Ergebnisverwendung!#REF!</definedName>
    <definedName name="pos_31430265_10Y27136471X27136326" localSheetId="3">GuV!#REF!</definedName>
    <definedName name="pos_31430265_10Y27136471X27136326" localSheetId="2">Passiva!#REF!</definedName>
    <definedName name="pos_31430265_10Y27136471X27136326" localSheetId="5">'Steuerlicher Gewinn'!#REF!</definedName>
    <definedName name="pos_31430265_10Y27136471X27136326">Aktiva!#REF!</definedName>
    <definedName name="pos_31430660_8Y25541233X25541231X25541195X25541184" localSheetId="4">Ergebnisverwendung!#REF!</definedName>
    <definedName name="pos_31430660_8Y25541233X25541231X25541195X25541184" localSheetId="3">GuV!#REF!</definedName>
    <definedName name="pos_31430660_8Y25541233X25541231X25541195X25541184" localSheetId="2">Passiva!#REF!</definedName>
    <definedName name="pos_31430660_8Y25541233X25541231X25541195X25541184" localSheetId="5">'Steuerlicher Gewinn'!#REF!</definedName>
    <definedName name="pos_31430660_8Y25541233X25541231X25541195X25541184">Aktiva!#REF!</definedName>
    <definedName name="pos_31430676_8Y25541233X25541231X25541182" localSheetId="4">Ergebnisverwendung!#REF!</definedName>
    <definedName name="pos_31430676_8Y25541233X25541231X25541182" localSheetId="3">GuV!#REF!</definedName>
    <definedName name="pos_31430676_8Y25541233X25541231X25541182" localSheetId="2">Passiva!#REF!</definedName>
    <definedName name="pos_31430676_8Y25541233X25541231X25541182" localSheetId="5">'Steuerlicher Gewinn'!#REF!</definedName>
    <definedName name="pos_31430676_8Y25541233X25541231X25541182">Aktiva!#REF!</definedName>
    <definedName name="pos_31430684_8Y25541233X25541231X25541195X25541177" localSheetId="4">Ergebnisverwendung!#REF!</definedName>
    <definedName name="pos_31430684_8Y25541233X25541231X25541195X25541177" localSheetId="3">GuV!#REF!</definedName>
    <definedName name="pos_31430684_8Y25541233X25541231X25541195X25541177" localSheetId="2">Passiva!#REF!</definedName>
    <definedName name="pos_31430684_8Y25541233X25541231X25541195X25541177" localSheetId="5">'Steuerlicher Gewinn'!#REF!</definedName>
    <definedName name="pos_31430684_8Y25541233X25541231X25541195X25541177">Aktiva!#REF!</definedName>
    <definedName name="pos_31430692_8Y25541233X25541231X25541202" localSheetId="4">Ergebnisverwendung!#REF!</definedName>
    <definedName name="pos_31430692_8Y25541233X25541231X25541202" localSheetId="3">GuV!#REF!</definedName>
    <definedName name="pos_31430692_8Y25541233X25541231X25541202" localSheetId="2">Passiva!#REF!</definedName>
    <definedName name="pos_31430692_8Y25541233X25541231X25541202" localSheetId="5">'Steuerlicher Gewinn'!#REF!</definedName>
    <definedName name="pos_31430692_8Y25541233X25541231X25541202">Aktiva!#REF!</definedName>
    <definedName name="pos_31430700_8Y25541233X25541231X25541213" localSheetId="4">Ergebnisverwendung!#REF!</definedName>
    <definedName name="pos_31430700_8Y25541233X25541231X25541213" localSheetId="3">GuV!#REF!</definedName>
    <definedName name="pos_31430700_8Y25541233X25541231X25541213" localSheetId="2">Passiva!#REF!</definedName>
    <definedName name="pos_31430700_8Y25541233X25541231X25541213" localSheetId="5">'Steuerlicher Gewinn'!#REF!</definedName>
    <definedName name="pos_31430700_8Y25541233X25541231X25541213">Aktiva!#REF!</definedName>
    <definedName name="pos_31430716_8Y25541233X25541231X25541195" localSheetId="4">Ergebnisverwendung!#REF!</definedName>
    <definedName name="pos_31430716_8Y25541233X25541231X25541195" localSheetId="3">GuV!#REF!</definedName>
    <definedName name="pos_31430716_8Y25541233X25541231X25541195" localSheetId="2">Passiva!#REF!</definedName>
    <definedName name="pos_31430716_8Y25541233X25541231X25541195" localSheetId="5">'Steuerlicher Gewinn'!#REF!</definedName>
    <definedName name="pos_31430716_8Y25541233X25541231X25541195">Aktiva!#REF!</definedName>
    <definedName name="pos_31430740_8Y25541233X25541231X25541220" localSheetId="4">Ergebnisverwendung!#REF!</definedName>
    <definedName name="pos_31430740_8Y25541233X25541231X25541220" localSheetId="3">GuV!#REF!</definedName>
    <definedName name="pos_31430740_8Y25541233X25541231X25541220" localSheetId="2">Passiva!#REF!</definedName>
    <definedName name="pos_31430740_8Y25541233X25541231X25541220" localSheetId="5">'Steuerlicher Gewinn'!#REF!</definedName>
    <definedName name="pos_31430740_8Y25541233X25541231X25541220">Aktiva!#REF!</definedName>
    <definedName name="pos_31430797_8Y25541121X25541339" localSheetId="4">Ergebnisverwendung!#REF!</definedName>
    <definedName name="pos_31430797_8Y25541121X25541339" localSheetId="3">GuV!#REF!</definedName>
    <definedName name="pos_31430797_8Y25541121X25541339" localSheetId="2">Passiva!#REF!</definedName>
    <definedName name="pos_31430797_8Y25541121X25541339" localSheetId="5">'Steuerlicher Gewinn'!#REF!</definedName>
    <definedName name="pos_31430797_8Y25541121X25541339">Aktiva!#REF!</definedName>
    <definedName name="pos_31430821_8Y25541121X25541364" localSheetId="4">Ergebnisverwendung!#REF!</definedName>
    <definedName name="pos_31430821_8Y25541121X25541364" localSheetId="3">GuV!#REF!</definedName>
    <definedName name="pos_31430821_8Y25541121X25541364" localSheetId="2">Passiva!#REF!</definedName>
    <definedName name="pos_31430821_8Y25541121X25541364" localSheetId="5">'Steuerlicher Gewinn'!#REF!</definedName>
    <definedName name="pos_31430821_8Y25541121X25541364">Aktiva!#REF!</definedName>
    <definedName name="pos_31430829_8Y25541121X25541375" localSheetId="4">Ergebnisverwendung!#REF!</definedName>
    <definedName name="pos_31430829_8Y25541121X25541375" localSheetId="3">GuV!#REF!</definedName>
    <definedName name="pos_31430829_8Y25541121X25541375" localSheetId="2">Passiva!#REF!</definedName>
    <definedName name="pos_31430829_8Y25541121X25541375" localSheetId="5">'Steuerlicher Gewinn'!#REF!</definedName>
    <definedName name="pos_31430829_8Y25541121X25541375">Aktiva!#REF!</definedName>
    <definedName name="pos_31430837_8Y25541121X25541346" localSheetId="4">Ergebnisverwendung!#REF!</definedName>
    <definedName name="pos_31430837_8Y25541121X25541346" localSheetId="3">GuV!#REF!</definedName>
    <definedName name="pos_31430837_8Y25541121X25541346" localSheetId="2">Passiva!#REF!</definedName>
    <definedName name="pos_31430837_8Y25541121X25541346" localSheetId="5">'Steuerlicher Gewinn'!#REF!</definedName>
    <definedName name="pos_31430837_8Y25541121X25541346">Aktiva!#REF!</definedName>
    <definedName name="pos_31430845_8Y25541121X25541357" localSheetId="4">Ergebnisverwendung!#REF!</definedName>
    <definedName name="pos_31430845_8Y25541121X25541357" localSheetId="3">GuV!#REF!</definedName>
    <definedName name="pos_31430845_8Y25541121X25541357" localSheetId="2">Passiva!#REF!</definedName>
    <definedName name="pos_31430845_8Y25541121X25541357" localSheetId="5">'Steuerlicher Gewinn'!#REF!</definedName>
    <definedName name="pos_31430845_8Y25541121X25541357">Aktiva!#REF!</definedName>
    <definedName name="pos_31430852_8Y25541233X25541231X25541128" localSheetId="4">Ergebnisverwendung!#REF!</definedName>
    <definedName name="pos_31430852_8Y25541233X25541231X25541128" localSheetId="3">GuV!#REF!</definedName>
    <definedName name="pos_31430852_8Y25541233X25541231X25541128" localSheetId="2">Passiva!#REF!</definedName>
    <definedName name="pos_31430852_8Y25541233X25541231X25541128" localSheetId="5">'Steuerlicher Gewinn'!#REF!</definedName>
    <definedName name="pos_31430852_8Y25541233X25541231X25541128">Aktiva!#REF!</definedName>
    <definedName name="pos_31430860_8Y25541233X25541231X25541139" localSheetId="4">Ergebnisverwendung!#REF!</definedName>
    <definedName name="pos_31430860_8Y25541233X25541231X25541139" localSheetId="3">GuV!#REF!</definedName>
    <definedName name="pos_31430860_8Y25541233X25541231X25541139" localSheetId="2">Passiva!#REF!</definedName>
    <definedName name="pos_31430860_8Y25541233X25541231X25541139" localSheetId="5">'Steuerlicher Gewinn'!#REF!</definedName>
    <definedName name="pos_31430860_8Y25541233X25541231X25541139">Aktiva!#REF!</definedName>
    <definedName name="pos_31430869_8Y25541121X25541126" localSheetId="4">Ergebnisverwendung!#REF!</definedName>
    <definedName name="pos_31430869_8Y25541121X25541126" localSheetId="3">GuV!#REF!</definedName>
    <definedName name="pos_31430869_8Y25541121X25541126" localSheetId="2">Passiva!#REF!</definedName>
    <definedName name="pos_31430869_8Y25541121X25541126" localSheetId="5">'Steuerlicher Gewinn'!#REF!</definedName>
    <definedName name="pos_31430869_8Y25541121X25541126">Aktiva!#REF!</definedName>
    <definedName name="pos_31430876_8Y25541121" localSheetId="4">Ergebnisverwendung!#REF!</definedName>
    <definedName name="pos_31430876_8Y25541121" localSheetId="3">GuV!#REF!</definedName>
    <definedName name="pos_31430876_8Y25541121" localSheetId="2">Passiva!#REF!</definedName>
    <definedName name="pos_31430876_8Y25541121" localSheetId="5">'Steuerlicher Gewinn'!#REF!</definedName>
    <definedName name="pos_31430876_8Y25541121">Aktiva!#REF!</definedName>
    <definedName name="pos_31430884_8Y25541233X25541231X25541164" localSheetId="4">Ergebnisverwendung!#REF!</definedName>
    <definedName name="pos_31430884_8Y25541233X25541231X25541164" localSheetId="3">GuV!#REF!</definedName>
    <definedName name="pos_31430884_8Y25541233X25541231X25541164" localSheetId="2">Passiva!#REF!</definedName>
    <definedName name="pos_31430884_8Y25541233X25541231X25541164" localSheetId="5">'Steuerlicher Gewinn'!#REF!</definedName>
    <definedName name="pos_31430884_8Y25541233X25541231X25541164">Aktiva!#REF!</definedName>
    <definedName name="pos_31430892_8Y25541233X25541231X25541175" localSheetId="4">Ergebnisverwendung!#REF!</definedName>
    <definedName name="pos_31430892_8Y25541233X25541231X25541175" localSheetId="3">GuV!#REF!</definedName>
    <definedName name="pos_31430892_8Y25541233X25541231X25541175" localSheetId="2">Passiva!#REF!</definedName>
    <definedName name="pos_31430892_8Y25541233X25541231X25541175" localSheetId="5">'Steuerlicher Gewinn'!#REF!</definedName>
    <definedName name="pos_31430892_8Y25541233X25541231X25541175">Aktiva!#REF!</definedName>
    <definedName name="pos_31430900_8Y25541233X25541231X25541146" localSheetId="4">Ergebnisverwendung!#REF!</definedName>
    <definedName name="pos_31430900_8Y25541233X25541231X25541146" localSheetId="3">GuV!#REF!</definedName>
    <definedName name="pos_31430900_8Y25541233X25541231X25541146" localSheetId="2">Passiva!#REF!</definedName>
    <definedName name="pos_31430900_8Y25541233X25541231X25541146" localSheetId="5">'Steuerlicher Gewinn'!#REF!</definedName>
    <definedName name="pos_31430900_8Y25541233X25541231X25541146">Aktiva!#REF!</definedName>
    <definedName name="pos_31430908_8Y25541233X25541231X25541157" localSheetId="4">Ergebnisverwendung!#REF!</definedName>
    <definedName name="pos_31430908_8Y25541233X25541231X25541157" localSheetId="3">GuV!#REF!</definedName>
    <definedName name="pos_31430908_8Y25541233X25541231X25541157" localSheetId="2">Passiva!#REF!</definedName>
    <definedName name="pos_31430908_8Y25541233X25541231X25541157" localSheetId="5">'Steuerlicher Gewinn'!#REF!</definedName>
    <definedName name="pos_31430908_8Y25541233X25541231X25541157">Aktiva!#REF!</definedName>
    <definedName name="pos_31430916_8Y25541121X25541301X25541270" localSheetId="4">Ergebnisverwendung!#REF!</definedName>
    <definedName name="pos_31430916_8Y25541121X25541301X25541270" localSheetId="3">GuV!#REF!</definedName>
    <definedName name="pos_31430916_8Y25541121X25541301X25541270" localSheetId="2">Passiva!#REF!</definedName>
    <definedName name="pos_31430916_8Y25541121X25541301X25541270" localSheetId="5">'Steuerlicher Gewinn'!#REF!</definedName>
    <definedName name="pos_31430916_8Y25541121X25541301X25541270">Aktiva!#REF!</definedName>
    <definedName name="pos_31430924_8Y25541121X25541301X25541265" localSheetId="4">Ergebnisverwendung!#REF!</definedName>
    <definedName name="pos_31430924_8Y25541121X25541301X25541265" localSheetId="3">GuV!#REF!</definedName>
    <definedName name="pos_31430924_8Y25541121X25541301X25541265" localSheetId="2">Passiva!#REF!</definedName>
    <definedName name="pos_31430924_8Y25541121X25541301X25541265" localSheetId="5">'Steuerlicher Gewinn'!#REF!</definedName>
    <definedName name="pos_31430924_8Y25541121X25541301X25541265">Aktiva!#REF!</definedName>
    <definedName name="pos_31430932_8Y25541121X25541252" localSheetId="4">Ergebnisverwendung!#REF!</definedName>
    <definedName name="pos_31430932_8Y25541121X25541252" localSheetId="3">GuV!#REF!</definedName>
    <definedName name="pos_31430932_8Y25541121X25541252" localSheetId="2">Passiva!#REF!</definedName>
    <definedName name="pos_31430932_8Y25541121X25541252" localSheetId="5">'Steuerlicher Gewinn'!#REF!</definedName>
    <definedName name="pos_31430932_8Y25541121X25541252">Aktiva!#REF!</definedName>
    <definedName name="pos_31430940_8Y25541121X25541263" localSheetId="4">Ergebnisverwendung!#REF!</definedName>
    <definedName name="pos_31430940_8Y25541121X25541263" localSheetId="3">GuV!#REF!</definedName>
    <definedName name="pos_31430940_8Y25541121X25541263" localSheetId="2">Passiva!#REF!</definedName>
    <definedName name="pos_31430940_8Y25541121X25541263" localSheetId="5">'Steuerlicher Gewinn'!#REF!</definedName>
    <definedName name="pos_31430940_8Y25541121X25541263">Aktiva!#REF!</definedName>
    <definedName name="pos_31430948_8Y25541121X25541301X25541290" localSheetId="4">Ergebnisverwendung!#REF!</definedName>
    <definedName name="pos_31430948_8Y25541121X25541301X25541290" localSheetId="3">GuV!#REF!</definedName>
    <definedName name="pos_31430948_8Y25541121X25541301X25541290" localSheetId="2">Passiva!#REF!</definedName>
    <definedName name="pos_31430948_8Y25541121X25541301X25541290" localSheetId="5">'Steuerlicher Gewinn'!#REF!</definedName>
    <definedName name="pos_31430948_8Y25541121X25541301X25541290">Aktiva!#REF!</definedName>
    <definedName name="pos_31430964_8Y25541121X25541301X25541272" localSheetId="4">Ergebnisverwendung!#REF!</definedName>
    <definedName name="pos_31430964_8Y25541121X25541301X25541272" localSheetId="3">GuV!#REF!</definedName>
    <definedName name="pos_31430964_8Y25541121X25541301X25541272" localSheetId="2">Passiva!#REF!</definedName>
    <definedName name="pos_31430964_8Y25541121X25541301X25541272" localSheetId="5">'Steuerlicher Gewinn'!#REF!</definedName>
    <definedName name="pos_31430964_8Y25541121X25541301X25541272">Aktiva!#REF!</definedName>
    <definedName name="pos_31430972_8Y25541121X25541301X25541283" localSheetId="4">Ergebnisverwendung!#REF!</definedName>
    <definedName name="pos_31430972_8Y25541121X25541301X25541283" localSheetId="3">GuV!#REF!</definedName>
    <definedName name="pos_31430972_8Y25541121X25541301X25541283" localSheetId="2">Passiva!#REF!</definedName>
    <definedName name="pos_31430972_8Y25541121X25541301X25541283" localSheetId="5">'Steuerlicher Gewinn'!#REF!</definedName>
    <definedName name="pos_31430972_8Y25541121X25541301X25541283">Aktiva!#REF!</definedName>
    <definedName name="pos_31430979_8Y25541121X25541301" localSheetId="4">Ergebnisverwendung!#REF!</definedName>
    <definedName name="pos_31430979_8Y25541121X25541301" localSheetId="3">GuV!#REF!</definedName>
    <definedName name="pos_31430979_8Y25541121X25541301" localSheetId="2">Passiva!#REF!</definedName>
    <definedName name="pos_31430979_8Y25541121X25541301" localSheetId="5">'Steuerlicher Gewinn'!#REF!</definedName>
    <definedName name="pos_31430979_8Y25541121X25541301">Aktiva!#REF!</definedName>
    <definedName name="pos_31430987_8Y25541121X25541308" localSheetId="4">Ergebnisverwendung!#REF!</definedName>
    <definedName name="pos_31430987_8Y25541121X25541308" localSheetId="3">GuV!#REF!</definedName>
    <definedName name="pos_31430987_8Y25541121X25541308" localSheetId="2">Passiva!#REF!</definedName>
    <definedName name="pos_31430987_8Y25541121X25541308" localSheetId="5">'Steuerlicher Gewinn'!#REF!</definedName>
    <definedName name="pos_31430987_8Y25541121X25541308">Aktiva!#REF!</definedName>
    <definedName name="pos_31431011_8Y25541121X25541339X25541321" localSheetId="4">Ergebnisverwendung!#REF!</definedName>
    <definedName name="pos_31431011_8Y25541121X25541339X25541321" localSheetId="3">GuV!#REF!</definedName>
    <definedName name="pos_31431011_8Y25541121X25541339X25541321" localSheetId="2">Passiva!#REF!</definedName>
    <definedName name="pos_31431011_8Y25541121X25541339X25541321" localSheetId="5">'Steuerlicher Gewinn'!#REF!</definedName>
    <definedName name="pos_31431011_8Y25541121X25541339X25541321">Aktiva!#REF!</definedName>
    <definedName name="pos_31431019_8Y25541121X25541339X25541328" localSheetId="4">Ergebnisverwendung!#REF!</definedName>
    <definedName name="pos_31431019_8Y25541121X25541339X25541328" localSheetId="3">GuV!#REF!</definedName>
    <definedName name="pos_31431019_8Y25541121X25541339X25541328" localSheetId="2">Passiva!#REF!</definedName>
    <definedName name="pos_31431019_8Y25541121X25541339X25541328" localSheetId="5">'Steuerlicher Gewinn'!#REF!</definedName>
    <definedName name="pos_31431019_8Y25541121X25541339X25541328">Aktiva!#REF!</definedName>
    <definedName name="pos_31431027_8Y25541121X25541339X25541319" localSheetId="4">Ergebnisverwendung!#REF!</definedName>
    <definedName name="pos_31431027_8Y25541121X25541339X25541319" localSheetId="3">GuV!#REF!</definedName>
    <definedName name="pos_31431027_8Y25541121X25541339X25541319" localSheetId="2">Passiva!#REF!</definedName>
    <definedName name="pos_31431027_8Y25541121X25541339X25541319" localSheetId="5">'Steuerlicher Gewinn'!#REF!</definedName>
    <definedName name="pos_31431027_8Y25541121X25541339X25541319">Aktiva!#REF!</definedName>
    <definedName name="pos_31431035_8Y25541121X25541339X25541326" localSheetId="4">Ergebnisverwendung!#REF!</definedName>
    <definedName name="pos_31431035_8Y25541121X25541339X25541326" localSheetId="3">GuV!#REF!</definedName>
    <definedName name="pos_31431035_8Y25541121X25541339X25541326" localSheetId="2">Passiva!#REF!</definedName>
    <definedName name="pos_31431035_8Y25541121X25541339X25541326" localSheetId="5">'Steuerlicher Gewinn'!#REF!</definedName>
    <definedName name="pos_31431035_8Y25541121X25541339X25541326">Aktiva!#REF!</definedName>
    <definedName name="pos_31431045_8Y25539798X25539791" localSheetId="4">Ergebnisverwendung!#REF!</definedName>
    <definedName name="pos_31431045_8Y25539798X25539791" localSheetId="3">GuV!#REF!</definedName>
    <definedName name="pos_31431045_8Y25539798X25539791" localSheetId="2">Passiva!#REF!</definedName>
    <definedName name="pos_31431045_8Y25539798X25539791" localSheetId="5">'Steuerlicher Gewinn'!#REF!</definedName>
    <definedName name="pos_31431045_8Y25539798X25539791">Aktiva!#REF!</definedName>
    <definedName name="pos_31431052_8Y25539798" localSheetId="4">Ergebnisverwendung!#REF!</definedName>
    <definedName name="pos_31431052_8Y25539798" localSheetId="3">GuV!#REF!</definedName>
    <definedName name="pos_31431052_8Y25539798" localSheetId="2">Passiva!#REF!</definedName>
    <definedName name="pos_31431052_8Y25539798" localSheetId="5">'Steuerlicher Gewinn'!#REF!</definedName>
    <definedName name="pos_31431052_8Y25539798">Aktiva!#REF!</definedName>
    <definedName name="pos_31431061_8Y25539798X25539773" localSheetId="4">Ergebnisverwendung!#REF!</definedName>
    <definedName name="pos_31431061_8Y25539798X25539773" localSheetId="3">GuV!#REF!</definedName>
    <definedName name="pos_31431061_8Y25539798X25539773" localSheetId="2">Passiva!#REF!</definedName>
    <definedName name="pos_31431061_8Y25539798X25539773" localSheetId="5">'Steuerlicher Gewinn'!#REF!</definedName>
    <definedName name="pos_31431061_8Y25539798X25539773">Aktiva!#REF!</definedName>
    <definedName name="pos_31431069_8Y25539798X25539780" localSheetId="4">Ergebnisverwendung!#REF!</definedName>
    <definedName name="pos_31431069_8Y25539798X25539780" localSheetId="3">GuV!#REF!</definedName>
    <definedName name="pos_31431069_8Y25539798X25539780" localSheetId="2">Passiva!#REF!</definedName>
    <definedName name="pos_31431069_8Y25539798X25539780" localSheetId="5">'Steuerlicher Gewinn'!#REF!</definedName>
    <definedName name="pos_31431069_8Y25539798X25539780">Aktiva!#REF!</definedName>
    <definedName name="pos_31431076_8Y25541121X25539898" localSheetId="4">Ergebnisverwendung!#REF!</definedName>
    <definedName name="pos_31431076_8Y25541121X25539898" localSheetId="3">GuV!#REF!</definedName>
    <definedName name="pos_31431076_8Y25541121X25539898" localSheetId="2">Passiva!#REF!</definedName>
    <definedName name="pos_31431076_8Y25541121X25539898" localSheetId="5">'Steuerlicher Gewinn'!#REF!</definedName>
    <definedName name="pos_31431076_8Y25541121X25539898">Aktiva!#REF!</definedName>
    <definedName name="pos_31431084_8Y25541121X25539909" localSheetId="4">Ergebnisverwendung!#REF!</definedName>
    <definedName name="pos_31431084_8Y25541121X25539909" localSheetId="3">GuV!#REF!</definedName>
    <definedName name="pos_31431084_8Y25541121X25539909" localSheetId="2">Passiva!#REF!</definedName>
    <definedName name="pos_31431084_8Y25541121X25539909" localSheetId="5">'Steuerlicher Gewinn'!#REF!</definedName>
    <definedName name="pos_31431084_8Y25541121X25539909">Aktiva!#REF!</definedName>
    <definedName name="pos_31431092_8Y25541121X25539880" localSheetId="4">Ergebnisverwendung!#REF!</definedName>
    <definedName name="pos_31431092_8Y25541121X25539880" localSheetId="3">GuV!#REF!</definedName>
    <definedName name="pos_31431092_8Y25541121X25539880" localSheetId="2">Passiva!#REF!</definedName>
    <definedName name="pos_31431092_8Y25541121X25539880" localSheetId="5">'Steuerlicher Gewinn'!#REF!</definedName>
    <definedName name="pos_31431092_8Y25541121X25539880">Aktiva!#REF!</definedName>
    <definedName name="pos_31431100_8Y25541121X25539891" localSheetId="4">Ergebnisverwendung!#REF!</definedName>
    <definedName name="pos_31431100_8Y25541121X25539891" localSheetId="3">GuV!#REF!</definedName>
    <definedName name="pos_31431100_8Y25541121X25539891" localSheetId="2">Passiva!#REF!</definedName>
    <definedName name="pos_31431100_8Y25541121X25539891" localSheetId="5">'Steuerlicher Gewinn'!#REF!</definedName>
    <definedName name="pos_31431100_8Y25541121X25539891">Aktiva!#REF!</definedName>
    <definedName name="pos_31431108_8Y25541121X25539934" localSheetId="4">Ergebnisverwendung!#REF!</definedName>
    <definedName name="pos_31431108_8Y25541121X25539934" localSheetId="3">GuV!#REF!</definedName>
    <definedName name="pos_31431108_8Y25541121X25539934" localSheetId="2">Passiva!#REF!</definedName>
    <definedName name="pos_31431108_8Y25541121X25539934" localSheetId="5">'Steuerlicher Gewinn'!#REF!</definedName>
    <definedName name="pos_31431108_8Y25541121X25539934">Aktiva!#REF!</definedName>
    <definedName name="pos_31431116_8Y25541121X25539929" localSheetId="4">Ergebnisverwendung!#REF!</definedName>
    <definedName name="pos_31431116_8Y25541121X25539929" localSheetId="3">GuV!#REF!</definedName>
    <definedName name="pos_31431116_8Y25541121X25539929" localSheetId="2">Passiva!#REF!</definedName>
    <definedName name="pos_31431116_8Y25541121X25539929" localSheetId="5">'Steuerlicher Gewinn'!#REF!</definedName>
    <definedName name="pos_31431116_8Y25541121X25539929">Aktiva!#REF!</definedName>
    <definedName name="pos_31431124_8Y25541121X25539916" localSheetId="4">Ergebnisverwendung!#REF!</definedName>
    <definedName name="pos_31431124_8Y25541121X25539916" localSheetId="3">GuV!#REF!</definedName>
    <definedName name="pos_31431124_8Y25541121X25539916" localSheetId="2">Passiva!#REF!</definedName>
    <definedName name="pos_31431124_8Y25541121X25539916" localSheetId="5">'Steuerlicher Gewinn'!#REF!</definedName>
    <definedName name="pos_31431124_8Y25541121X25539916">Aktiva!#REF!</definedName>
    <definedName name="pos_31431132_8Y25541121X25539927" localSheetId="4">Ergebnisverwendung!#REF!</definedName>
    <definedName name="pos_31431132_8Y25541121X25539927" localSheetId="3">GuV!#REF!</definedName>
    <definedName name="pos_31431132_8Y25541121X25539927" localSheetId="2">Passiva!#REF!</definedName>
    <definedName name="pos_31431132_8Y25541121X25539927" localSheetId="5">'Steuerlicher Gewinn'!#REF!</definedName>
    <definedName name="pos_31431132_8Y25541121X25539927">Aktiva!#REF!</definedName>
    <definedName name="pos_31431140_8Y25541121X25539954" localSheetId="4">Ergebnisverwendung!#REF!</definedName>
    <definedName name="pos_31431140_8Y25541121X25539954" localSheetId="3">GuV!#REF!</definedName>
    <definedName name="pos_31431140_8Y25541121X25539954" localSheetId="2">Passiva!#REF!</definedName>
    <definedName name="pos_31431140_8Y25541121X25539954" localSheetId="5">'Steuerlicher Gewinn'!#REF!</definedName>
    <definedName name="pos_31431140_8Y25541121X25539954">Aktiva!#REF!</definedName>
    <definedName name="pos_31431148_8Y25541121X25539965" localSheetId="4">Ergebnisverwendung!#REF!</definedName>
    <definedName name="pos_31431148_8Y25541121X25539965" localSheetId="3">GuV!#REF!</definedName>
    <definedName name="pos_31431148_8Y25541121X25539965" localSheetId="2">Passiva!#REF!</definedName>
    <definedName name="pos_31431148_8Y25541121X25539965" localSheetId="5">'Steuerlicher Gewinn'!#REF!</definedName>
    <definedName name="pos_31431148_8Y25541121X25539965">Aktiva!#REF!</definedName>
    <definedName name="pos_31431156_8Y25541121X25539936" localSheetId="4">Ergebnisverwendung!#REF!</definedName>
    <definedName name="pos_31431156_8Y25541121X25539936" localSheetId="3">GuV!#REF!</definedName>
    <definedName name="pos_31431156_8Y25541121X25539936" localSheetId="2">Passiva!#REF!</definedName>
    <definedName name="pos_31431156_8Y25541121X25539936" localSheetId="5">'Steuerlicher Gewinn'!#REF!</definedName>
    <definedName name="pos_31431156_8Y25541121X25539936">Aktiva!#REF!</definedName>
    <definedName name="pos_31431164_8Y25541121X25539947" localSheetId="4">Ergebnisverwendung!#REF!</definedName>
    <definedName name="pos_31431164_8Y25541121X25539947" localSheetId="3">GuV!#REF!</definedName>
    <definedName name="pos_31431164_8Y25541121X25539947" localSheetId="2">Passiva!#REF!</definedName>
    <definedName name="pos_31431164_8Y25541121X25539947" localSheetId="5">'Steuerlicher Gewinn'!#REF!</definedName>
    <definedName name="pos_31431164_8Y25541121X25539947">Aktiva!#REF!</definedName>
    <definedName name="pos_31431173_8Y25539798X25540454" localSheetId="4">Ergebnisverwendung!#REF!</definedName>
    <definedName name="pos_31431173_8Y25539798X25540454" localSheetId="3">GuV!#REF!</definedName>
    <definedName name="pos_31431173_8Y25539798X25540454" localSheetId="2">Passiva!#REF!</definedName>
    <definedName name="pos_31431173_8Y25539798X25540454" localSheetId="5">'Steuerlicher Gewinn'!#REF!</definedName>
    <definedName name="pos_31431173_8Y25539798X25540454">Aktiva!#REF!</definedName>
    <definedName name="pos_31431181_8Y25539798X25540449" localSheetId="4">Ergebnisverwendung!#REF!</definedName>
    <definedName name="pos_31431181_8Y25539798X25540449" localSheetId="3">GuV!#REF!</definedName>
    <definedName name="pos_31431181_8Y25539798X25540449" localSheetId="2">Passiva!#REF!</definedName>
    <definedName name="pos_31431181_8Y25539798X25540449" localSheetId="5">'Steuerlicher Gewinn'!#REF!</definedName>
    <definedName name="pos_31431181_8Y25539798X25540449">Aktiva!#REF!</definedName>
    <definedName name="pos_31431189_8Y25539798X25540436" localSheetId="4">Ergebnisverwendung!#REF!</definedName>
    <definedName name="pos_31431189_8Y25539798X25540436" localSheetId="3">GuV!#REF!</definedName>
    <definedName name="pos_31431189_8Y25539798X25540436" localSheetId="2">Passiva!#REF!</definedName>
    <definedName name="pos_31431189_8Y25539798X25540436" localSheetId="5">'Steuerlicher Gewinn'!#REF!</definedName>
    <definedName name="pos_31431189_8Y25539798X25540436">Aktiva!#REF!</definedName>
    <definedName name="pos_31431197_8Y25539798X25540447" localSheetId="4">Ergebnisverwendung!#REF!</definedName>
    <definedName name="pos_31431197_8Y25539798X25540447" localSheetId="3">GuV!#REF!</definedName>
    <definedName name="pos_31431197_8Y25539798X25540447" localSheetId="2">Passiva!#REF!</definedName>
    <definedName name="pos_31431197_8Y25539798X25540447" localSheetId="5">'Steuerlicher Gewinn'!#REF!</definedName>
    <definedName name="pos_31431197_8Y25539798X25540447">Aktiva!#REF!</definedName>
    <definedName name="pos_31431205_8Y25539798X25540474" localSheetId="4">Ergebnisverwendung!#REF!</definedName>
    <definedName name="pos_31431205_8Y25539798X25540474" localSheetId="3">GuV!#REF!</definedName>
    <definedName name="pos_31431205_8Y25539798X25540474" localSheetId="2">Passiva!#REF!</definedName>
    <definedName name="pos_31431205_8Y25539798X25540474" localSheetId="5">'Steuerlicher Gewinn'!#REF!</definedName>
    <definedName name="pos_31431205_8Y25539798X25540474">Aktiva!#REF!</definedName>
    <definedName name="pos_31431213_8Y25539798X25539717" localSheetId="4">Ergebnisverwendung!#REF!</definedName>
    <definedName name="pos_31431213_8Y25539798X25539717" localSheetId="3">GuV!#REF!</definedName>
    <definedName name="pos_31431213_8Y25539798X25539717" localSheetId="2">Passiva!#REF!</definedName>
    <definedName name="pos_31431213_8Y25539798X25539717" localSheetId="5">'Steuerlicher Gewinn'!#REF!</definedName>
    <definedName name="pos_31431213_8Y25539798X25539717">Aktiva!#REF!</definedName>
    <definedName name="pos_31431221_8Y25539798X25540456" localSheetId="4">Ergebnisverwendung!#REF!</definedName>
    <definedName name="pos_31431221_8Y25539798X25540456" localSheetId="3">GuV!#REF!</definedName>
    <definedName name="pos_31431221_8Y25539798X25540456" localSheetId="2">Passiva!#REF!</definedName>
    <definedName name="pos_31431221_8Y25539798X25540456" localSheetId="5">'Steuerlicher Gewinn'!#REF!</definedName>
    <definedName name="pos_31431221_8Y25539798X25540456">Aktiva!#REF!</definedName>
    <definedName name="pos_31431229_8Y25539798X25540467" localSheetId="4">Ergebnisverwendung!#REF!</definedName>
    <definedName name="pos_31431229_8Y25539798X25540467" localSheetId="3">GuV!#REF!</definedName>
    <definedName name="pos_31431229_8Y25539798X25540467" localSheetId="2">Passiva!#REF!</definedName>
    <definedName name="pos_31431229_8Y25539798X25540467" localSheetId="5">'Steuerlicher Gewinn'!#REF!</definedName>
    <definedName name="pos_31431229_8Y25539798X25540467">Aktiva!#REF!</definedName>
    <definedName name="pos_31431237_8Y25539798X25539737" localSheetId="4">Ergebnisverwendung!#REF!</definedName>
    <definedName name="pos_31431237_8Y25539798X25539737" localSheetId="3">GuV!#REF!</definedName>
    <definedName name="pos_31431237_8Y25539798X25539737" localSheetId="2">Passiva!#REF!</definedName>
    <definedName name="pos_31431237_8Y25539798X25539737" localSheetId="5">'Steuerlicher Gewinn'!#REF!</definedName>
    <definedName name="pos_31431237_8Y25539798X25539737">Aktiva!#REF!</definedName>
    <definedName name="pos_31431245_8Y25539798X25540535" localSheetId="4">Ergebnisverwendung!#REF!</definedName>
    <definedName name="pos_31431245_8Y25539798X25540535" localSheetId="3">GuV!#REF!</definedName>
    <definedName name="pos_31431245_8Y25539798X25540535" localSheetId="2">Passiva!#REF!</definedName>
    <definedName name="pos_31431245_8Y25539798X25540535" localSheetId="5">'Steuerlicher Gewinn'!#REF!</definedName>
    <definedName name="pos_31431245_8Y25539798X25540535">Aktiva!#REF!</definedName>
    <definedName name="pos_31431253_8Y25539798X25539724" localSheetId="4">Ergebnisverwendung!#REF!</definedName>
    <definedName name="pos_31431253_8Y25539798X25539724" localSheetId="3">GuV!#REF!</definedName>
    <definedName name="pos_31431253_8Y25539798X25539724" localSheetId="2">Passiva!#REF!</definedName>
    <definedName name="pos_31431253_8Y25539798X25539724" localSheetId="5">'Steuerlicher Gewinn'!#REF!</definedName>
    <definedName name="pos_31431253_8Y25539798X25539724">Aktiva!#REF!</definedName>
    <definedName name="pos_31431261_8Y25539798X25539742" localSheetId="4">Ergebnisverwendung!#REF!</definedName>
    <definedName name="pos_31431261_8Y25539798X25539742" localSheetId="3">GuV!#REF!</definedName>
    <definedName name="pos_31431261_8Y25539798X25539742" localSheetId="2">Passiva!#REF!</definedName>
    <definedName name="pos_31431261_8Y25539798X25539742" localSheetId="5">'Steuerlicher Gewinn'!#REF!</definedName>
    <definedName name="pos_31431261_8Y25539798X25539742">Aktiva!#REF!</definedName>
    <definedName name="pos_31431269_8Y25539798X25539755" localSheetId="4">Ergebnisverwendung!#REF!</definedName>
    <definedName name="pos_31431269_8Y25539798X25539755" localSheetId="3">GuV!#REF!</definedName>
    <definedName name="pos_31431269_8Y25539798X25539755" localSheetId="2">Passiva!#REF!</definedName>
    <definedName name="pos_31431269_8Y25539798X25539755" localSheetId="5">'Steuerlicher Gewinn'!#REF!</definedName>
    <definedName name="pos_31431269_8Y25539798X25539755">Aktiva!#REF!</definedName>
    <definedName name="pos_31431277_8Y25539798X25539762" localSheetId="4">Ergebnisverwendung!#REF!</definedName>
    <definedName name="pos_31431277_8Y25539798X25539762" localSheetId="3">GuV!#REF!</definedName>
    <definedName name="pos_31431277_8Y25539798X25539762" localSheetId="2">Passiva!#REF!</definedName>
    <definedName name="pos_31431277_8Y25539798X25539762" localSheetId="5">'Steuerlicher Gewinn'!#REF!</definedName>
    <definedName name="pos_31431277_8Y25539798X25539762">Aktiva!#REF!</definedName>
    <definedName name="pos_31431285_8Y25539798X25539744" localSheetId="4">Ergebnisverwendung!#REF!</definedName>
    <definedName name="pos_31431285_8Y25539798X25539744" localSheetId="3">GuV!#REF!</definedName>
    <definedName name="pos_31431285_8Y25539798X25539744" localSheetId="2">Passiva!#REF!</definedName>
    <definedName name="pos_31431285_8Y25539798X25539744" localSheetId="5">'Steuerlicher Gewinn'!#REF!</definedName>
    <definedName name="pos_31431285_8Y25539798X25539744">Aktiva!#REF!</definedName>
    <definedName name="pos_31431293_8Y25539798X25539735" localSheetId="4">Ergebnisverwendung!#REF!</definedName>
    <definedName name="pos_31431293_8Y25539798X25539735" localSheetId="3">GuV!#REF!</definedName>
    <definedName name="pos_31431293_8Y25539798X25539735" localSheetId="2">Passiva!#REF!</definedName>
    <definedName name="pos_31431293_8Y25539798X25539735" localSheetId="5">'Steuerlicher Gewinn'!#REF!</definedName>
    <definedName name="pos_31431293_8Y25539798X25539735">Aktiva!#REF!</definedName>
    <definedName name="pos_31431303_8Y25539798X25540362" localSheetId="4">Ergebnisverwendung!#REF!</definedName>
    <definedName name="pos_31431303_8Y25539798X25540362" localSheetId="3">GuV!#REF!</definedName>
    <definedName name="pos_31431303_8Y25539798X25540362" localSheetId="2">Passiva!#REF!</definedName>
    <definedName name="pos_31431303_8Y25539798X25540362" localSheetId="5">'Steuerlicher Gewinn'!#REF!</definedName>
    <definedName name="pos_31431303_8Y25539798X25540362">Aktiva!#REF!</definedName>
    <definedName name="pos_31431311_8Y25539798X25540373" localSheetId="4">Ergebnisverwendung!#REF!</definedName>
    <definedName name="pos_31431311_8Y25539798X25540373" localSheetId="3">GuV!#REF!</definedName>
    <definedName name="pos_31431311_8Y25539798X25540373" localSheetId="2">Passiva!#REF!</definedName>
    <definedName name="pos_31431311_8Y25539798X25540373" localSheetId="5">'Steuerlicher Gewinn'!#REF!</definedName>
    <definedName name="pos_31431311_8Y25539798X25540373">Aktiva!#REF!</definedName>
    <definedName name="pos_31431319_8Y25539798X25540600" localSheetId="4">Ergebnisverwendung!#REF!</definedName>
    <definedName name="pos_31431319_8Y25539798X25540600" localSheetId="3">GuV!#REF!</definedName>
    <definedName name="pos_31431319_8Y25539798X25540600" localSheetId="2">Passiva!#REF!</definedName>
    <definedName name="pos_31431319_8Y25539798X25540600" localSheetId="5">'Steuerlicher Gewinn'!#REF!</definedName>
    <definedName name="pos_31431319_8Y25539798X25540600">Aktiva!#REF!</definedName>
    <definedName name="pos_31431327_8Y25539798X25540355" localSheetId="4">Ergebnisverwendung!#REF!</definedName>
    <definedName name="pos_31431327_8Y25539798X25540355" localSheetId="3">GuV!#REF!</definedName>
    <definedName name="pos_31431327_8Y25539798X25540355" localSheetId="2">Passiva!#REF!</definedName>
    <definedName name="pos_31431327_8Y25539798X25540355" localSheetId="5">'Steuerlicher Gewinn'!#REF!</definedName>
    <definedName name="pos_31431327_8Y25539798X25540355">Aktiva!#REF!</definedName>
    <definedName name="pos_31431335_8Y25539798X25540398" localSheetId="4">Ergebnisverwendung!#REF!</definedName>
    <definedName name="pos_31431335_8Y25539798X25540398" localSheetId="3">GuV!#REF!</definedName>
    <definedName name="pos_31431335_8Y25539798X25540398" localSheetId="2">Passiva!#REF!</definedName>
    <definedName name="pos_31431335_8Y25539798X25540398" localSheetId="5">'Steuerlicher Gewinn'!#REF!</definedName>
    <definedName name="pos_31431335_8Y25539798X25540398">Aktiva!#REF!</definedName>
    <definedName name="pos_31431343_8Y25539798X25540393" localSheetId="4">Ergebnisverwendung!#REF!</definedName>
    <definedName name="pos_31431343_8Y25539798X25540393" localSheetId="3">GuV!#REF!</definedName>
    <definedName name="pos_31431343_8Y25539798X25540393" localSheetId="2">Passiva!#REF!</definedName>
    <definedName name="pos_31431343_8Y25539798X25540393" localSheetId="5">'Steuerlicher Gewinn'!#REF!</definedName>
    <definedName name="pos_31431343_8Y25539798X25540393">Aktiva!#REF!</definedName>
    <definedName name="pos_31431351_8Y25539798X25540380" localSheetId="4">Ergebnisverwendung!#REF!</definedName>
    <definedName name="pos_31431351_8Y25539798X25540380" localSheetId="3">GuV!#REF!</definedName>
    <definedName name="pos_31431351_8Y25539798X25540380" localSheetId="2">Passiva!#REF!</definedName>
    <definedName name="pos_31431351_8Y25539798X25540380" localSheetId="5">'Steuerlicher Gewinn'!#REF!</definedName>
    <definedName name="pos_31431351_8Y25539798X25540380">Aktiva!#REF!</definedName>
    <definedName name="pos_31431359_8Y25539798X25540391" localSheetId="4">Ergebnisverwendung!#REF!</definedName>
    <definedName name="pos_31431359_8Y25539798X25540391" localSheetId="3">GuV!#REF!</definedName>
    <definedName name="pos_31431359_8Y25539798X25540391" localSheetId="2">Passiva!#REF!</definedName>
    <definedName name="pos_31431359_8Y25539798X25540391" localSheetId="5">'Steuerlicher Gewinn'!#REF!</definedName>
    <definedName name="pos_31431359_8Y25539798X25540391">Aktiva!#REF!</definedName>
    <definedName name="pos_31431366_8Y25539798X25540537" localSheetId="4">Ergebnisverwendung!#REF!</definedName>
    <definedName name="pos_31431366_8Y25539798X25540537" localSheetId="3">GuV!#REF!</definedName>
    <definedName name="pos_31431366_8Y25539798X25540537" localSheetId="2">Passiva!#REF!</definedName>
    <definedName name="pos_31431366_8Y25539798X25540537" localSheetId="5">'Steuerlicher Gewinn'!#REF!</definedName>
    <definedName name="pos_31431366_8Y25539798X25540537">Aktiva!#REF!</definedName>
    <definedName name="pos_31431373_8Y25539798X25540555X25540544" localSheetId="4">Ergebnisverwendung!#REF!</definedName>
    <definedName name="pos_31431373_8Y25539798X25540555X25540544" localSheetId="3">GuV!#REF!</definedName>
    <definedName name="pos_31431373_8Y25539798X25540555X25540544" localSheetId="2">Passiva!#REF!</definedName>
    <definedName name="pos_31431373_8Y25539798X25540555X25540544" localSheetId="5">'Steuerlicher Gewinn'!#REF!</definedName>
    <definedName name="pos_31431373_8Y25539798X25540555X25540544">Aktiva!#REF!</definedName>
    <definedName name="pos_31431383_8Y25539798X25540400" localSheetId="4">Ergebnisverwendung!#REF!</definedName>
    <definedName name="pos_31431383_8Y25539798X25540400" localSheetId="3">GuV!#REF!</definedName>
    <definedName name="pos_31431383_8Y25539798X25540400" localSheetId="2">Passiva!#REF!</definedName>
    <definedName name="pos_31431383_8Y25539798X25540400" localSheetId="5">'Steuerlicher Gewinn'!#REF!</definedName>
    <definedName name="pos_31431383_8Y25539798X25540400">Aktiva!#REF!</definedName>
    <definedName name="pos_31431390_8Y25539798X25540537X25540542" localSheetId="4">Ergebnisverwendung!#REF!</definedName>
    <definedName name="pos_31431390_8Y25539798X25540537X25540542" localSheetId="3">GuV!#REF!</definedName>
    <definedName name="pos_31431390_8Y25539798X25540537X25540542" localSheetId="2">Passiva!#REF!</definedName>
    <definedName name="pos_31431390_8Y25539798X25540537X25540542" localSheetId="5">'Steuerlicher Gewinn'!#REF!</definedName>
    <definedName name="pos_31431390_8Y25539798X25540537X25540542">Aktiva!#REF!</definedName>
    <definedName name="pos_31431397_8Y25539798X25540429" localSheetId="4">Ergebnisverwendung!#REF!</definedName>
    <definedName name="pos_31431397_8Y25539798X25540429" localSheetId="3">GuV!#REF!</definedName>
    <definedName name="pos_31431397_8Y25539798X25540429" localSheetId="2">Passiva!#REF!</definedName>
    <definedName name="pos_31431397_8Y25539798X25540429" localSheetId="5">'Steuerlicher Gewinn'!#REF!</definedName>
    <definedName name="pos_31431397_8Y25539798X25540429">Aktiva!#REF!</definedName>
    <definedName name="pos_31431405_8Y25539798X25540562" localSheetId="4">Ergebnisverwendung!#REF!</definedName>
    <definedName name="pos_31431405_8Y25539798X25540562" localSheetId="3">GuV!#REF!</definedName>
    <definedName name="pos_31431405_8Y25539798X25540562" localSheetId="2">Passiva!#REF!</definedName>
    <definedName name="pos_31431405_8Y25539798X25540562" localSheetId="5">'Steuerlicher Gewinn'!#REF!</definedName>
    <definedName name="pos_31431405_8Y25539798X25540562">Aktiva!#REF!</definedName>
    <definedName name="pos_31431413_8Y25539798X25540555" localSheetId="4">Ergebnisverwendung!#REF!</definedName>
    <definedName name="pos_31431413_8Y25539798X25540555" localSheetId="3">GuV!#REF!</definedName>
    <definedName name="pos_31431413_8Y25539798X25540555" localSheetId="2">Passiva!#REF!</definedName>
    <definedName name="pos_31431413_8Y25539798X25540555" localSheetId="5">'Steuerlicher Gewinn'!#REF!</definedName>
    <definedName name="pos_31431413_8Y25539798X25540555">Aktiva!#REF!</definedName>
    <definedName name="pos_31431421_8Y25539798X25540411" localSheetId="4">Ergebnisverwendung!#REF!</definedName>
    <definedName name="pos_31431421_8Y25539798X25540411" localSheetId="3">GuV!#REF!</definedName>
    <definedName name="pos_31431421_8Y25539798X25540411" localSheetId="2">Passiva!#REF!</definedName>
    <definedName name="pos_31431421_8Y25539798X25540411" localSheetId="5">'Steuerlicher Gewinn'!#REF!</definedName>
    <definedName name="pos_31431421_8Y25539798X25540411">Aktiva!#REF!</definedName>
    <definedName name="pos_31431431_8Y25541121X25540091" localSheetId="4">Ergebnisverwendung!#REF!</definedName>
    <definedName name="pos_31431431_8Y25541121X25540091" localSheetId="3">GuV!#REF!</definedName>
    <definedName name="pos_31431431_8Y25541121X25540091" localSheetId="2">Passiva!#REF!</definedName>
    <definedName name="pos_31431431_8Y25541121X25540091" localSheetId="5">'Steuerlicher Gewinn'!#REF!</definedName>
    <definedName name="pos_31431431_8Y25541121X25540091">Aktiva!#REF!</definedName>
    <definedName name="pos_31431439_8Y25541121X25539842" localSheetId="4">Ergebnisverwendung!#REF!</definedName>
    <definedName name="pos_31431439_8Y25541121X25539842" localSheetId="3">GuV!#REF!</definedName>
    <definedName name="pos_31431439_8Y25541121X25539842" localSheetId="2">Passiva!#REF!</definedName>
    <definedName name="pos_31431439_8Y25541121X25539842" localSheetId="5">'Steuerlicher Gewinn'!#REF!</definedName>
    <definedName name="pos_31431439_8Y25541121X25539842">Aktiva!#REF!</definedName>
    <definedName name="pos_31431447_8Y25541121X25540073" localSheetId="4">Ergebnisverwendung!#REF!</definedName>
    <definedName name="pos_31431447_8Y25541121X25540073" localSheetId="3">GuV!#REF!</definedName>
    <definedName name="pos_31431447_8Y25541121X25540073" localSheetId="2">Passiva!#REF!</definedName>
    <definedName name="pos_31431447_8Y25541121X25540073" localSheetId="5">'Steuerlicher Gewinn'!#REF!</definedName>
    <definedName name="pos_31431447_8Y25541121X25540073">Aktiva!#REF!</definedName>
    <definedName name="pos_31431455_8Y25541121X25540080" localSheetId="4">Ergebnisverwendung!#REF!</definedName>
    <definedName name="pos_31431455_8Y25541121X25540080" localSheetId="3">GuV!#REF!</definedName>
    <definedName name="pos_31431455_8Y25541121X25540080" localSheetId="2">Passiva!#REF!</definedName>
    <definedName name="pos_31431455_8Y25541121X25540080" localSheetId="5">'Steuerlicher Gewinn'!#REF!</definedName>
    <definedName name="pos_31431455_8Y25541121X25540080">Aktiva!#REF!</definedName>
    <definedName name="pos_31431479_8Y25541121X25539871X25539853" localSheetId="4">Ergebnisverwendung!#REF!</definedName>
    <definedName name="pos_31431479_8Y25541121X25539871X25539853" localSheetId="3">GuV!#REF!</definedName>
    <definedName name="pos_31431479_8Y25541121X25539871X25539853" localSheetId="2">Passiva!#REF!</definedName>
    <definedName name="pos_31431479_8Y25541121X25539871X25539853" localSheetId="5">'Steuerlicher Gewinn'!#REF!</definedName>
    <definedName name="pos_31431479_8Y25541121X25539871X25539853">Aktiva!#REF!</definedName>
    <definedName name="pos_31431487_8Y25541121X25539871X25539860" localSheetId="4">Ergebnisverwendung!#REF!</definedName>
    <definedName name="pos_31431487_8Y25541121X25539871X25539860" localSheetId="3">GuV!#REF!</definedName>
    <definedName name="pos_31431487_8Y25541121X25539871X25539860" localSheetId="2">Passiva!#REF!</definedName>
    <definedName name="pos_31431487_8Y25541121X25539871X25539860" localSheetId="5">'Steuerlicher Gewinn'!#REF!</definedName>
    <definedName name="pos_31431487_8Y25541121X25539871X25539860">Aktiva!#REF!</definedName>
    <definedName name="pos_31431495_8Y25541121X25539873" localSheetId="4">Ergebnisverwendung!#REF!</definedName>
    <definedName name="pos_31431495_8Y25541121X25539873" localSheetId="3">GuV!#REF!</definedName>
    <definedName name="pos_31431495_8Y25541121X25539873" localSheetId="2">Passiva!#REF!</definedName>
    <definedName name="pos_31431495_8Y25541121X25539873" localSheetId="5">'Steuerlicher Gewinn'!#REF!</definedName>
    <definedName name="pos_31431495_8Y25541121X25539873">Aktiva!#REF!</definedName>
    <definedName name="pos_31431503_8Y25539798X25540573" localSheetId="4">Ergebnisverwendung!#REF!</definedName>
    <definedName name="pos_31431503_8Y25539798X25540573" localSheetId="3">GuV!#REF!</definedName>
    <definedName name="pos_31431503_8Y25539798X25540573" localSheetId="2">Passiva!#REF!</definedName>
    <definedName name="pos_31431503_8Y25539798X25540573" localSheetId="5">'Steuerlicher Gewinn'!#REF!</definedName>
    <definedName name="pos_31431503_8Y25539798X25540573">Aktiva!#REF!</definedName>
    <definedName name="pos_31431511_8Y25541121X25539871" localSheetId="4">Ergebnisverwendung!#REF!</definedName>
    <definedName name="pos_31431511_8Y25541121X25539871" localSheetId="3">GuV!#REF!</definedName>
    <definedName name="pos_31431511_8Y25541121X25539871" localSheetId="2">Passiva!#REF!</definedName>
    <definedName name="pos_31431511_8Y25541121X25539871" localSheetId="5">'Steuerlicher Gewinn'!#REF!</definedName>
    <definedName name="pos_31431511_8Y25541121X25539871">Aktiva!#REF!</definedName>
    <definedName name="pos_31431519_8Y25541121X25539878" localSheetId="4">Ergebnisverwendung!#REF!</definedName>
    <definedName name="pos_31431519_8Y25541121X25539878" localSheetId="3">GuV!#REF!</definedName>
    <definedName name="pos_31431519_8Y25541121X25539878" localSheetId="2">Passiva!#REF!</definedName>
    <definedName name="pos_31431519_8Y25541121X25539878" localSheetId="5">'Steuerlicher Gewinn'!#REF!</definedName>
    <definedName name="pos_31431519_8Y25541121X25539878">Aktiva!#REF!</definedName>
    <definedName name="pos_31431527_8Y25539798X25540598" localSheetId="4">Ergebnisverwendung!#REF!</definedName>
    <definedName name="pos_31431527_8Y25539798X25540598" localSheetId="3">GuV!#REF!</definedName>
    <definedName name="pos_31431527_8Y25539798X25540598" localSheetId="2">Passiva!#REF!</definedName>
    <definedName name="pos_31431527_8Y25539798X25540598" localSheetId="5">'Steuerlicher Gewinn'!#REF!</definedName>
    <definedName name="pos_31431527_8Y25539798X25540598">Aktiva!#REF!</definedName>
    <definedName name="pos_31431535_8Y25539798X25540593" localSheetId="4">Ergebnisverwendung!#REF!</definedName>
    <definedName name="pos_31431535_8Y25539798X25540593" localSheetId="3">GuV!#REF!</definedName>
    <definedName name="pos_31431535_8Y25539798X25540593" localSheetId="2">Passiva!#REF!</definedName>
    <definedName name="pos_31431535_8Y25539798X25540593" localSheetId="5">'Steuerlicher Gewinn'!#REF!</definedName>
    <definedName name="pos_31431535_8Y25539798X25540593">Aktiva!#REF!</definedName>
    <definedName name="pos_31431543_8Y25539798X25540580" localSheetId="4">Ergebnisverwendung!#REF!</definedName>
    <definedName name="pos_31431543_8Y25539798X25540580" localSheetId="3">GuV!#REF!</definedName>
    <definedName name="pos_31431543_8Y25539798X25540580" localSheetId="2">Passiva!#REF!</definedName>
    <definedName name="pos_31431543_8Y25539798X25540580" localSheetId="5">'Steuerlicher Gewinn'!#REF!</definedName>
    <definedName name="pos_31431543_8Y25539798X25540580">Aktiva!#REF!</definedName>
    <definedName name="pos_31431551_8Y25539798X25540591" localSheetId="4">Ergebnisverwendung!#REF!</definedName>
    <definedName name="pos_31431551_8Y25539798X25540591" localSheetId="3">GuV!#REF!</definedName>
    <definedName name="pos_31431551_8Y25539798X25540591" localSheetId="2">Passiva!#REF!</definedName>
    <definedName name="pos_31431551_8Y25539798X25540591" localSheetId="5">'Steuerlicher Gewinn'!#REF!</definedName>
    <definedName name="pos_31431551_8Y25539798X25540591">Aktiva!#REF!</definedName>
    <definedName name="pos_31431559_8Y25541121X25539979" localSheetId="4">Ergebnisverwendung!#REF!</definedName>
    <definedName name="pos_31431559_8Y25541121X25539979" localSheetId="3">GuV!#REF!</definedName>
    <definedName name="pos_31431559_8Y25541121X25539979" localSheetId="2">Passiva!#REF!</definedName>
    <definedName name="pos_31431559_8Y25541121X25539979" localSheetId="5">'Steuerlicher Gewinn'!#REF!</definedName>
    <definedName name="pos_31431559_8Y25541121X25539979">Aktiva!#REF!</definedName>
    <definedName name="pos_31431567_8Y25541121X25539986" localSheetId="4">Ergebnisverwendung!#REF!</definedName>
    <definedName name="pos_31431567_8Y25541121X25539986" localSheetId="3">GuV!#REF!</definedName>
    <definedName name="pos_31431567_8Y25541121X25539986" localSheetId="2">Passiva!#REF!</definedName>
    <definedName name="pos_31431567_8Y25541121X25539986" localSheetId="5">'Steuerlicher Gewinn'!#REF!</definedName>
    <definedName name="pos_31431567_8Y25541121X25539986">Aktiva!#REF!</definedName>
    <definedName name="pos_31431591_8Y25541121X25540015" localSheetId="4">Ergebnisverwendung!#REF!</definedName>
    <definedName name="pos_31431591_8Y25541121X25540015" localSheetId="3">GuV!#REF!</definedName>
    <definedName name="pos_31431591_8Y25541121X25540015" localSheetId="2">Passiva!#REF!</definedName>
    <definedName name="pos_31431591_8Y25541121X25540015" localSheetId="5">'Steuerlicher Gewinn'!#REF!</definedName>
    <definedName name="pos_31431591_8Y25541121X25540015">Aktiva!#REF!</definedName>
    <definedName name="pos_31431599_8Y25541121X25540022" localSheetId="4">Ergebnisverwendung!#REF!</definedName>
    <definedName name="pos_31431599_8Y25541121X25540022" localSheetId="3">GuV!#REF!</definedName>
    <definedName name="pos_31431599_8Y25541121X25540022" localSheetId="2">Passiva!#REF!</definedName>
    <definedName name="pos_31431599_8Y25541121X25540022" localSheetId="5">'Steuerlicher Gewinn'!#REF!</definedName>
    <definedName name="pos_31431599_8Y25541121X25540022">Aktiva!#REF!</definedName>
    <definedName name="pos_31431607_8Y25541121X25539997" localSheetId="4">Ergebnisverwendung!#REF!</definedName>
    <definedName name="pos_31431607_8Y25541121X25539997" localSheetId="3">GuV!#REF!</definedName>
    <definedName name="pos_31431607_8Y25541121X25539997" localSheetId="2">Passiva!#REF!</definedName>
    <definedName name="pos_31431607_8Y25541121X25539997" localSheetId="5">'Steuerlicher Gewinn'!#REF!</definedName>
    <definedName name="pos_31431607_8Y25541121X25539997">Aktiva!#REF!</definedName>
    <definedName name="pos_31431615_8Y25541121X25540004" localSheetId="4">Ergebnisverwendung!#REF!</definedName>
    <definedName name="pos_31431615_8Y25541121X25540004" localSheetId="3">GuV!#REF!</definedName>
    <definedName name="pos_31431615_8Y25541121X25540004" localSheetId="2">Passiva!#REF!</definedName>
    <definedName name="pos_31431615_8Y25541121X25540004" localSheetId="5">'Steuerlicher Gewinn'!#REF!</definedName>
    <definedName name="pos_31431615_8Y25541121X25540004">Aktiva!#REF!</definedName>
    <definedName name="pos_31431623_8Y25541121X25540035" localSheetId="4">Ergebnisverwendung!#REF!</definedName>
    <definedName name="pos_31431623_8Y25541121X25540035" localSheetId="3">GuV!#REF!</definedName>
    <definedName name="pos_31431623_8Y25541121X25540035" localSheetId="2">Passiva!#REF!</definedName>
    <definedName name="pos_31431623_8Y25541121X25540035" localSheetId="5">'Steuerlicher Gewinn'!#REF!</definedName>
    <definedName name="pos_31431623_8Y25541121X25540035">Aktiva!#REF!</definedName>
    <definedName name="pos_31431631_8Y25541121X25540042" localSheetId="4">Ergebnisverwendung!#REF!</definedName>
    <definedName name="pos_31431631_8Y25541121X25540042" localSheetId="3">GuV!#REF!</definedName>
    <definedName name="pos_31431631_8Y25541121X25540042" localSheetId="2">Passiva!#REF!</definedName>
    <definedName name="pos_31431631_8Y25541121X25540042" localSheetId="5">'Steuerlicher Gewinn'!#REF!</definedName>
    <definedName name="pos_31431631_8Y25541121X25540042">Aktiva!#REF!</definedName>
    <definedName name="pos_31431639_8Y25541121X25540017" localSheetId="4">Ergebnisverwendung!#REF!</definedName>
    <definedName name="pos_31431639_8Y25541121X25540017" localSheetId="3">GuV!#REF!</definedName>
    <definedName name="pos_31431639_8Y25541121X25540017" localSheetId="2">Passiva!#REF!</definedName>
    <definedName name="pos_31431639_8Y25541121X25540017" localSheetId="5">'Steuerlicher Gewinn'!#REF!</definedName>
    <definedName name="pos_31431639_8Y25541121X25540017">Aktiva!#REF!</definedName>
    <definedName name="pos_31431647_8Y25541121X25540024" localSheetId="4">Ergebnisverwendung!#REF!</definedName>
    <definedName name="pos_31431647_8Y25541121X25540024" localSheetId="3">GuV!#REF!</definedName>
    <definedName name="pos_31431647_8Y25541121X25540024" localSheetId="2">Passiva!#REF!</definedName>
    <definedName name="pos_31431647_8Y25541121X25540024" localSheetId="5">'Steuerlicher Gewinn'!#REF!</definedName>
    <definedName name="pos_31431647_8Y25541121X25540024">Aktiva!#REF!</definedName>
    <definedName name="pos_31431655_8Y25541121X25540071" localSheetId="4">Ergebnisverwendung!#REF!</definedName>
    <definedName name="pos_31431655_8Y25541121X25540071" localSheetId="3">GuV!#REF!</definedName>
    <definedName name="pos_31431655_8Y25541121X25540071" localSheetId="2">Passiva!#REF!</definedName>
    <definedName name="pos_31431655_8Y25541121X25540071" localSheetId="5">'Steuerlicher Gewinn'!#REF!</definedName>
    <definedName name="pos_31431655_8Y25541121X25540071">Aktiva!#REF!</definedName>
    <definedName name="pos_31431663_8Y25541121X25540078" localSheetId="4">Ergebnisverwendung!#REF!</definedName>
    <definedName name="pos_31431663_8Y25541121X25540078" localSheetId="3">GuV!#REF!</definedName>
    <definedName name="pos_31431663_8Y25541121X25540078" localSheetId="2">Passiva!#REF!</definedName>
    <definedName name="pos_31431663_8Y25541121X25540078" localSheetId="5">'Steuerlicher Gewinn'!#REF!</definedName>
    <definedName name="pos_31431663_8Y25541121X25540078">Aktiva!#REF!</definedName>
    <definedName name="pos_31431671_8Y25541121X25540053" localSheetId="4">Ergebnisverwendung!#REF!</definedName>
    <definedName name="pos_31431671_8Y25541121X25540053" localSheetId="3">GuV!#REF!</definedName>
    <definedName name="pos_31431671_8Y25541121X25540053" localSheetId="2">Passiva!#REF!</definedName>
    <definedName name="pos_31431671_8Y25541121X25540053" localSheetId="5">'Steuerlicher Gewinn'!#REF!</definedName>
    <definedName name="pos_31431671_8Y25541121X25540053">Aktiva!#REF!</definedName>
    <definedName name="pos_31431679_8Y25541121X25540060" localSheetId="4">Ergebnisverwendung!#REF!</definedName>
    <definedName name="pos_31431679_8Y25541121X25540060" localSheetId="3">GuV!#REF!</definedName>
    <definedName name="pos_31431679_8Y25541121X25540060" localSheetId="2">Passiva!#REF!</definedName>
    <definedName name="pos_31431679_8Y25541121X25540060" localSheetId="5">'Steuerlicher Gewinn'!#REF!</definedName>
    <definedName name="pos_31431679_8Y25541121X25540060">Aktiva!#REF!</definedName>
    <definedName name="pos_31431686_8Y25541121X25539674X25539667" localSheetId="4">Ergebnisverwendung!#REF!</definedName>
    <definedName name="pos_31431686_8Y25541121X25539674X25539667" localSheetId="3">GuV!#REF!</definedName>
    <definedName name="pos_31431686_8Y25541121X25539674X25539667" localSheetId="2">Passiva!#REF!</definedName>
    <definedName name="pos_31431686_8Y25541121X25539674X25539667" localSheetId="5">'Steuerlicher Gewinn'!#REF!</definedName>
    <definedName name="pos_31431686_8Y25541121X25539674X25539667">Aktiva!#REF!</definedName>
    <definedName name="pos_31431702_8Y25541121X25539674X25539649" localSheetId="4">Ergebnisverwendung!#REF!</definedName>
    <definedName name="pos_31431702_8Y25541121X25539674X25539649" localSheetId="3">GuV!#REF!</definedName>
    <definedName name="pos_31431702_8Y25541121X25539674X25539649" localSheetId="2">Passiva!#REF!</definedName>
    <definedName name="pos_31431702_8Y25541121X25539674X25539649" localSheetId="5">'Steuerlicher Gewinn'!#REF!</definedName>
    <definedName name="pos_31431702_8Y25541121X25539674X25539649">Aktiva!#REF!</definedName>
    <definedName name="pos_31431710_8Y25541121X25539674X25539656" localSheetId="4">Ergebnisverwendung!#REF!</definedName>
    <definedName name="pos_31431710_8Y25541121X25539674X25539656" localSheetId="3">GuV!#REF!</definedName>
    <definedName name="pos_31431710_8Y25541121X25539674X25539656" localSheetId="2">Passiva!#REF!</definedName>
    <definedName name="pos_31431710_8Y25541121X25539674X25539656" localSheetId="5">'Steuerlicher Gewinn'!#REF!</definedName>
    <definedName name="pos_31431710_8Y25541121X25539674X25539656">Aktiva!#REF!</definedName>
    <definedName name="pos_31431717_8Y25541121X25539674" localSheetId="4">Ergebnisverwendung!#REF!</definedName>
    <definedName name="pos_31431717_8Y25541121X25539674" localSheetId="3">GuV!#REF!</definedName>
    <definedName name="pos_31431717_8Y25541121X25539674" localSheetId="2">Passiva!#REF!</definedName>
    <definedName name="pos_31431717_8Y25541121X25539674" localSheetId="5">'Steuerlicher Gewinn'!#REF!</definedName>
    <definedName name="pos_31431717_8Y25541121X25539674">Aktiva!#REF!</definedName>
    <definedName name="pos_31431725_8Y25541121X25539979X25539685" localSheetId="4">Ergebnisverwendung!#REF!</definedName>
    <definedName name="pos_31431725_8Y25541121X25539979X25539685" localSheetId="3">GuV!#REF!</definedName>
    <definedName name="pos_31431725_8Y25541121X25539979X25539685" localSheetId="2">Passiva!#REF!</definedName>
    <definedName name="pos_31431725_8Y25541121X25539979X25539685" localSheetId="5">'Steuerlicher Gewinn'!#REF!</definedName>
    <definedName name="pos_31431725_8Y25541121X25539979X25539685">Aktiva!#REF!</definedName>
    <definedName name="pos_31431748_8Y25541121X25539979X25539703" localSheetId="4">Ergebnisverwendung!#REF!</definedName>
    <definedName name="pos_31431748_8Y25541121X25539979X25539703" localSheetId="3">GuV!#REF!</definedName>
    <definedName name="pos_31431748_8Y25541121X25539979X25539703" localSheetId="2">Passiva!#REF!</definedName>
    <definedName name="pos_31431748_8Y25541121X25539979X25539703" localSheetId="5">'Steuerlicher Gewinn'!#REF!</definedName>
    <definedName name="pos_31431748_8Y25541121X25539979X25539703">Aktiva!#REF!</definedName>
    <definedName name="pos_31431756_8Y25541121X25539979X25539710" localSheetId="4">Ergebnisverwendung!#REF!</definedName>
    <definedName name="pos_31431756_8Y25541121X25539979X25539710" localSheetId="3">GuV!#REF!</definedName>
    <definedName name="pos_31431756_8Y25541121X25539979X25539710" localSheetId="2">Passiva!#REF!</definedName>
    <definedName name="pos_31431756_8Y25541121X25539979X25539710" localSheetId="5">'Steuerlicher Gewinn'!#REF!</definedName>
    <definedName name="pos_31431756_8Y25541121X25539979X25539710">Aktiva!#REF!</definedName>
    <definedName name="pos_31431765_8Y25541121X25539979X25539692" localSheetId="4">Ergebnisverwendung!#REF!</definedName>
    <definedName name="pos_31431765_8Y25541121X25539979X25539692" localSheetId="3">GuV!#REF!</definedName>
    <definedName name="pos_31431765_8Y25541121X25539979X25539692" localSheetId="2">Passiva!#REF!</definedName>
    <definedName name="pos_31431765_8Y25541121X25539979X25539692" localSheetId="5">'Steuerlicher Gewinn'!#REF!</definedName>
    <definedName name="pos_31431765_8Y25541121X25539979X25539692">Aktiva!#REF!</definedName>
    <definedName name="pos_31431772_1Y15358212X15358460X15358536X15365475" localSheetId="4">Ergebnisverwendung!#REF!</definedName>
    <definedName name="pos_31431772_1Y15358212X15358460X15358536X15365475" localSheetId="3">GuV!#REF!</definedName>
    <definedName name="pos_31431772_1Y15358212X15358460X15358536X15365475" localSheetId="2">Passiva!#REF!</definedName>
    <definedName name="pos_31431772_1Y15358212X15358460X15358536X15365475" localSheetId="5">'Steuerlicher Gewinn'!#REF!</definedName>
    <definedName name="pos_31431772_1Y15358212X15358460X15358536X15365475">Aktiva!$A$63</definedName>
    <definedName name="pos_31431772_8Y25542573X25539108X25539101X25539085X25539074X25539312X25534546X25535357" localSheetId="4">Ergebnisverwendung!#REF!</definedName>
    <definedName name="pos_31431772_8Y25542573X25539108X25539101X25539085X25539074X25539312X25534546X25535357" localSheetId="3">GuV!#REF!</definedName>
    <definedName name="pos_31431772_8Y25542573X25539108X25539101X25539085X25539074X25539312X25534546X25535357" localSheetId="2">Passiva!#REF!</definedName>
    <definedName name="pos_31431772_8Y25542573X25539108X25539101X25539085X25539074X25539312X25534546X25535357" localSheetId="5">'Steuerlicher Gewinn'!#REF!</definedName>
    <definedName name="pos_31431772_8Y25542573X25539108X25539101X25539085X25539074X25539312X25534546X25535357">Aktiva!#REF!</definedName>
    <definedName name="pos_31431772_8Y25542573X25540897X25540902X25540886X25540879X25541117X25534546X25535357" localSheetId="4">Ergebnisverwendung!#REF!</definedName>
    <definedName name="pos_31431772_8Y25542573X25540897X25540902X25540886X25540879X25541117X25534546X25535357" localSheetId="3">GuV!#REF!</definedName>
    <definedName name="pos_31431772_8Y25542573X25540897X25540902X25540886X25540879X25541117X25534546X25535357" localSheetId="2">Passiva!#REF!</definedName>
    <definedName name="pos_31431772_8Y25542573X25540897X25540902X25540886X25540879X25541117X25534546X25535357" localSheetId="5">'Steuerlicher Gewinn'!#REF!</definedName>
    <definedName name="pos_31431772_8Y25542573X25540897X25540902X25540886X25540879X25541117X25534546X25535357">Aktiva!#REF!</definedName>
    <definedName name="pos_31431772_8Y25542573X25542166X25542159X25542399X25542388X25542370X25534546X25535357" localSheetId="4">Ergebnisverwendung!#REF!</definedName>
    <definedName name="pos_31431772_8Y25542573X25542166X25542159X25542399X25542388X25542370X25534546X25535357" localSheetId="3">GuV!#REF!</definedName>
    <definedName name="pos_31431772_8Y25542573X25542166X25542159X25542399X25542388X25542370X25534546X25535357" localSheetId="2">Passiva!#REF!</definedName>
    <definedName name="pos_31431772_8Y25542573X25542166X25542159X25542399X25542388X25542370X25534546X25535357" localSheetId="5">'Steuerlicher Gewinn'!#REF!</definedName>
    <definedName name="pos_31431772_8Y25542573X25542166X25542159X25542399X25542388X25542370X25534546X25535357">Aktiva!#REF!</definedName>
    <definedName name="pos_31431796_8Y25541121X25539979X25539705" localSheetId="4">Ergebnisverwendung!#REF!</definedName>
    <definedName name="pos_31431796_8Y25541121X25539979X25539705" localSheetId="3">GuV!#REF!</definedName>
    <definedName name="pos_31431796_8Y25541121X25539979X25539705" localSheetId="2">Passiva!#REF!</definedName>
    <definedName name="pos_31431796_8Y25541121X25539979X25539705" localSheetId="5">'Steuerlicher Gewinn'!#REF!</definedName>
    <definedName name="pos_31431796_8Y25541121X25539979X25539705">Aktiva!#REF!</definedName>
    <definedName name="pos_31431804_8Y25541121X25539979X25539968" localSheetId="4">Ergebnisverwendung!#REF!</definedName>
    <definedName name="pos_31431804_8Y25541121X25539979X25539968" localSheetId="3">GuV!#REF!</definedName>
    <definedName name="pos_31431804_8Y25541121X25539979X25539968" localSheetId="2">Passiva!#REF!</definedName>
    <definedName name="pos_31431804_8Y25541121X25539979X25539968" localSheetId="5">'Steuerlicher Gewinn'!#REF!</definedName>
    <definedName name="pos_31431804_8Y25541121X25539979X25539968">Aktiva!#REF!</definedName>
    <definedName name="pos_31431814_8Y25541121X25539829X25539800" localSheetId="4">Ergebnisverwendung!#REF!</definedName>
    <definedName name="pos_31431814_8Y25541121X25539829X25539800" localSheetId="3">GuV!#REF!</definedName>
    <definedName name="pos_31431814_8Y25541121X25539829X25539800" localSheetId="2">Passiva!#REF!</definedName>
    <definedName name="pos_31431814_8Y25541121X25539829X25539800" localSheetId="5">'Steuerlicher Gewinn'!#REF!</definedName>
    <definedName name="pos_31431814_8Y25541121X25539829X25539800">Aktiva!#REF!</definedName>
    <definedName name="pos_31431822_8Y25541121X25539829X25539811" localSheetId="4">Ergebnisverwendung!#REF!</definedName>
    <definedName name="pos_31431822_8Y25541121X25539829X25539811" localSheetId="3">GuV!#REF!</definedName>
    <definedName name="pos_31431822_8Y25541121X25539829X25539811" localSheetId="2">Passiva!#REF!</definedName>
    <definedName name="pos_31431822_8Y25541121X25539829X25539811" localSheetId="5">'Steuerlicher Gewinn'!#REF!</definedName>
    <definedName name="pos_31431822_8Y25541121X25539829X25539811">Aktiva!#REF!</definedName>
    <definedName name="pos_31431830_8Y25540524" localSheetId="4">Ergebnisverwendung!#REF!</definedName>
    <definedName name="pos_31431830_8Y25540524" localSheetId="3">GuV!#REF!</definedName>
    <definedName name="pos_31431830_8Y25540524" localSheetId="2">Passiva!#REF!</definedName>
    <definedName name="pos_31431830_8Y25540524" localSheetId="5">'Steuerlicher Gewinn'!#REF!</definedName>
    <definedName name="pos_31431830_8Y25540524">Aktiva!#REF!</definedName>
    <definedName name="pos_31431838_8Y25541121X25539793" localSheetId="4">Ergebnisverwendung!#REF!</definedName>
    <definedName name="pos_31431838_8Y25541121X25539793" localSheetId="3">GuV!#REF!</definedName>
    <definedName name="pos_31431838_8Y25541121X25539793" localSheetId="2">Passiva!#REF!</definedName>
    <definedName name="pos_31431838_8Y25541121X25539793" localSheetId="5">'Steuerlicher Gewinn'!#REF!</definedName>
    <definedName name="pos_31431838_8Y25541121X25539793">Aktiva!#REF!</definedName>
    <definedName name="pos_31431846_8Y25541121X25539836" localSheetId="4">Ergebnisverwendung!#REF!</definedName>
    <definedName name="pos_31431846_8Y25541121X25539836" localSheetId="3">GuV!#REF!</definedName>
    <definedName name="pos_31431846_8Y25541121X25539836" localSheetId="2">Passiva!#REF!</definedName>
    <definedName name="pos_31431846_8Y25541121X25539836" localSheetId="5">'Steuerlicher Gewinn'!#REF!</definedName>
    <definedName name="pos_31431846_8Y25541121X25539836">Aktiva!#REF!</definedName>
    <definedName name="pos_31431854_8Y25541121X25539591" localSheetId="4">Ergebnisverwendung!#REF!</definedName>
    <definedName name="pos_31431854_8Y25541121X25539591" localSheetId="3">GuV!#REF!</definedName>
    <definedName name="pos_31431854_8Y25541121X25539591" localSheetId="2">Passiva!#REF!</definedName>
    <definedName name="pos_31431854_8Y25541121X25539591" localSheetId="5">'Steuerlicher Gewinn'!#REF!</definedName>
    <definedName name="pos_31431854_8Y25541121X25539591">Aktiva!#REF!</definedName>
    <definedName name="pos_31431862_8Y25541121X25539829X25539818" localSheetId="4">Ergebnisverwendung!#REF!</definedName>
    <definedName name="pos_31431862_8Y25541121X25539829X25539818" localSheetId="3">GuV!#REF!</definedName>
    <definedName name="pos_31431862_8Y25541121X25539829X25539818" localSheetId="2">Passiva!#REF!</definedName>
    <definedName name="pos_31431862_8Y25541121X25539829X25539818" localSheetId="5">'Steuerlicher Gewinn'!#REF!</definedName>
    <definedName name="pos_31431862_8Y25541121X25539829X25539818">Aktiva!#REF!</definedName>
    <definedName name="pos_31431870_8Y25541121X25539829" localSheetId="4">Ergebnisverwendung!#REF!</definedName>
    <definedName name="pos_31431870_8Y25541121X25539829" localSheetId="3">GuV!#REF!</definedName>
    <definedName name="pos_31431870_8Y25541121X25539829" localSheetId="2">Passiva!#REF!</definedName>
    <definedName name="pos_31431870_8Y25541121X25539829" localSheetId="5">'Steuerlicher Gewinn'!#REF!</definedName>
    <definedName name="pos_31431870_8Y25541121X25539829">Aktiva!#REF!</definedName>
    <definedName name="pos_31431878_8Y25541121X25539600" localSheetId="4">Ergebnisverwendung!#REF!</definedName>
    <definedName name="pos_31431878_8Y25541121X25539600" localSheetId="3">GuV!#REF!</definedName>
    <definedName name="pos_31431878_8Y25541121X25539600" localSheetId="2">Passiva!#REF!</definedName>
    <definedName name="pos_31431878_8Y25541121X25539600" localSheetId="5">'Steuerlicher Gewinn'!#REF!</definedName>
    <definedName name="pos_31431878_8Y25541121X25539600">Aktiva!#REF!</definedName>
    <definedName name="pos_31431886_8Y25541121X25539611" localSheetId="4">Ergebnisverwendung!#REF!</definedName>
    <definedName name="pos_31431886_8Y25541121X25539611" localSheetId="3">GuV!#REF!</definedName>
    <definedName name="pos_31431886_8Y25541121X25539611" localSheetId="2">Passiva!#REF!</definedName>
    <definedName name="pos_31431886_8Y25541121X25539611" localSheetId="5">'Steuerlicher Gewinn'!#REF!</definedName>
    <definedName name="pos_31431886_8Y25541121X25539611">Aktiva!#REF!</definedName>
    <definedName name="pos_31431894_8Y25541121X25539598" localSheetId="4">Ergebnisverwendung!#REF!</definedName>
    <definedName name="pos_31431894_8Y25541121X25539598" localSheetId="3">GuV!#REF!</definedName>
    <definedName name="pos_31431894_8Y25541121X25539598" localSheetId="2">Passiva!#REF!</definedName>
    <definedName name="pos_31431894_8Y25541121X25539598" localSheetId="5">'Steuerlicher Gewinn'!#REF!</definedName>
    <definedName name="pos_31431894_8Y25541121X25539598">Aktiva!#REF!</definedName>
    <definedName name="pos_31431902_8Y25541121X25539593" localSheetId="4">Ergebnisverwendung!#REF!</definedName>
    <definedName name="pos_31431902_8Y25541121X25539593" localSheetId="3">GuV!#REF!</definedName>
    <definedName name="pos_31431902_8Y25541121X25539593" localSheetId="2">Passiva!#REF!</definedName>
    <definedName name="pos_31431902_8Y25541121X25539593" localSheetId="5">'Steuerlicher Gewinn'!#REF!</definedName>
    <definedName name="pos_31431902_8Y25541121X25539593">Aktiva!#REF!</definedName>
    <definedName name="pos_31431910_8Y25541121X25539674X25539647" localSheetId="4">Ergebnisverwendung!#REF!</definedName>
    <definedName name="pos_31431910_8Y25541121X25539674X25539647" localSheetId="3">GuV!#REF!</definedName>
    <definedName name="pos_31431910_8Y25541121X25539674X25539647" localSheetId="2">Passiva!#REF!</definedName>
    <definedName name="pos_31431910_8Y25541121X25539674X25539647" localSheetId="5">'Steuerlicher Gewinn'!#REF!</definedName>
    <definedName name="pos_31431910_8Y25541121X25539674X25539647">Aktiva!#REF!</definedName>
    <definedName name="pos_31431918_8Y25541121X25539674X25539654" localSheetId="4">Ergebnisverwendung!#REF!</definedName>
    <definedName name="pos_31431918_8Y25541121X25539674X25539654" localSheetId="3">GuV!#REF!</definedName>
    <definedName name="pos_31431918_8Y25541121X25539674X25539654" localSheetId="2">Passiva!#REF!</definedName>
    <definedName name="pos_31431918_8Y25541121X25539674X25539654" localSheetId="5">'Steuerlicher Gewinn'!#REF!</definedName>
    <definedName name="pos_31431918_8Y25541121X25539674X25539654">Aktiva!#REF!</definedName>
    <definedName name="pos_31431926_8Y25541121X25539618" localSheetId="4">Ergebnisverwendung!#REF!</definedName>
    <definedName name="pos_31431926_8Y25541121X25539618" localSheetId="3">GuV!#REF!</definedName>
    <definedName name="pos_31431926_8Y25541121X25539618" localSheetId="2">Passiva!#REF!</definedName>
    <definedName name="pos_31431926_8Y25541121X25539618" localSheetId="5">'Steuerlicher Gewinn'!#REF!</definedName>
    <definedName name="pos_31431926_8Y25541121X25539618">Aktiva!#REF!</definedName>
    <definedName name="pos_31431934_8Y25541121X25539629" localSheetId="4">Ergebnisverwendung!#REF!</definedName>
    <definedName name="pos_31431934_8Y25541121X25539629" localSheetId="3">GuV!#REF!</definedName>
    <definedName name="pos_31431934_8Y25541121X25539629" localSheetId="2">Passiva!#REF!</definedName>
    <definedName name="pos_31431934_8Y25541121X25539629" localSheetId="5">'Steuerlicher Gewinn'!#REF!</definedName>
    <definedName name="pos_31431934_8Y25541121X25539629">Aktiva!#REF!</definedName>
    <definedName name="pos_31431943_8Y25540524X25540174" localSheetId="4">Ergebnisverwendung!#REF!</definedName>
    <definedName name="pos_31431943_8Y25540524X25540174" localSheetId="3">GuV!#REF!</definedName>
    <definedName name="pos_31431943_8Y25540524X25540174" localSheetId="2">Passiva!#REF!</definedName>
    <definedName name="pos_31431943_8Y25540524X25540174" localSheetId="5">'Steuerlicher Gewinn'!#REF!</definedName>
    <definedName name="pos_31431943_8Y25540524X25540174">Aktiva!#REF!</definedName>
    <definedName name="pos_31431951_8Y25540524X25540169" localSheetId="4">Ergebnisverwendung!#REF!</definedName>
    <definedName name="pos_31431951_8Y25540524X25540169" localSheetId="3">GuV!#REF!</definedName>
    <definedName name="pos_31431951_8Y25540524X25540169" localSheetId="2">Passiva!#REF!</definedName>
    <definedName name="pos_31431951_8Y25540524X25540169" localSheetId="5">'Steuerlicher Gewinn'!#REF!</definedName>
    <definedName name="pos_31431951_8Y25540524X25540169">Aktiva!#REF!</definedName>
    <definedName name="pos_31431959_8Y25540156" localSheetId="4">Ergebnisverwendung!#REF!</definedName>
    <definedName name="pos_31431959_8Y25540156" localSheetId="3">GuV!#REF!</definedName>
    <definedName name="pos_31431959_8Y25540156" localSheetId="2">Passiva!#REF!</definedName>
    <definedName name="pos_31431959_8Y25540156" localSheetId="5">'Steuerlicher Gewinn'!#REF!</definedName>
    <definedName name="pos_31431959_8Y25540156">Aktiva!#REF!</definedName>
    <definedName name="pos_31431967_8Y25540524X25540167" localSheetId="4">Ergebnisverwendung!#REF!</definedName>
    <definedName name="pos_31431967_8Y25540524X25540167" localSheetId="3">GuV!#REF!</definedName>
    <definedName name="pos_31431967_8Y25540524X25540167" localSheetId="2">Passiva!#REF!</definedName>
    <definedName name="pos_31431967_8Y25540524X25540167" localSheetId="5">'Steuerlicher Gewinn'!#REF!</definedName>
    <definedName name="pos_31431967_8Y25540524X25540167">Aktiva!#REF!</definedName>
    <definedName name="pos_31431975_8Y25540524X25540194" localSheetId="4">Ergebnisverwendung!#REF!</definedName>
    <definedName name="pos_31431975_8Y25540524X25540194" localSheetId="3">GuV!#REF!</definedName>
    <definedName name="pos_31431975_8Y25540524X25540194" localSheetId="2">Passiva!#REF!</definedName>
    <definedName name="pos_31431975_8Y25540524X25540194" localSheetId="5">'Steuerlicher Gewinn'!#REF!</definedName>
    <definedName name="pos_31431975_8Y25540524X25540194">Aktiva!#REF!</definedName>
    <definedName name="pos_31431983_8Y25540524X25540205" localSheetId="4">Ergebnisverwendung!#REF!</definedName>
    <definedName name="pos_31431983_8Y25540524X25540205" localSheetId="3">GuV!#REF!</definedName>
    <definedName name="pos_31431983_8Y25540524X25540205" localSheetId="2">Passiva!#REF!</definedName>
    <definedName name="pos_31431983_8Y25540524X25540205" localSheetId="5">'Steuerlicher Gewinn'!#REF!</definedName>
    <definedName name="pos_31431983_8Y25540524X25540205">Aktiva!#REF!</definedName>
    <definedName name="pos_31431991_8Y25540524X25540176" localSheetId="4">Ergebnisverwendung!#REF!</definedName>
    <definedName name="pos_31431991_8Y25540524X25540176" localSheetId="3">GuV!#REF!</definedName>
    <definedName name="pos_31431991_8Y25540524X25540176" localSheetId="2">Passiva!#REF!</definedName>
    <definedName name="pos_31431991_8Y25540524X25540176" localSheetId="5">'Steuerlicher Gewinn'!#REF!</definedName>
    <definedName name="pos_31431991_8Y25540524X25540176">Aktiva!#REF!</definedName>
    <definedName name="pos_31431999_8Y25540524X25540187" localSheetId="4">Ergebnisverwendung!#REF!</definedName>
    <definedName name="pos_31431999_8Y25540524X25540187" localSheetId="3">GuV!#REF!</definedName>
    <definedName name="pos_31431999_8Y25540524X25540187" localSheetId="2">Passiva!#REF!</definedName>
    <definedName name="pos_31431999_8Y25540524X25540187" localSheetId="5">'Steuerlicher Gewinn'!#REF!</definedName>
    <definedName name="pos_31431999_8Y25540524X25540187">Aktiva!#REF!</definedName>
    <definedName name="pos_31432007_8Y25540524X25540486" localSheetId="4">Ergebnisverwendung!#REF!</definedName>
    <definedName name="pos_31432007_8Y25540524X25540486" localSheetId="3">GuV!#REF!</definedName>
    <definedName name="pos_31432007_8Y25540524X25540486" localSheetId="2">Passiva!#REF!</definedName>
    <definedName name="pos_31432007_8Y25540524X25540486" localSheetId="5">'Steuerlicher Gewinn'!#REF!</definedName>
    <definedName name="pos_31432007_8Y25540524X25540486">Aktiva!#REF!</definedName>
    <definedName name="pos_31432015_8Y25540524X25540481" localSheetId="4">Ergebnisverwendung!#REF!</definedName>
    <definedName name="pos_31432015_8Y25540524X25540481" localSheetId="3">GuV!#REF!</definedName>
    <definedName name="pos_31432015_8Y25540524X25540481" localSheetId="2">Passiva!#REF!</definedName>
    <definedName name="pos_31432015_8Y25540524X25540481" localSheetId="5">'Steuerlicher Gewinn'!#REF!</definedName>
    <definedName name="pos_31432015_8Y25540524X25540481">Aktiva!#REF!</definedName>
    <definedName name="pos_31432015_8Y25541121X25539636" localSheetId="4">Ergebnisverwendung!#REF!</definedName>
    <definedName name="pos_31432015_8Y25541121X25539636" localSheetId="3">GuV!#REF!</definedName>
    <definedName name="pos_31432015_8Y25541121X25539636" localSheetId="2">Passiva!#REF!</definedName>
    <definedName name="pos_31432015_8Y25541121X25539636" localSheetId="5">'Steuerlicher Gewinn'!#REF!</definedName>
    <definedName name="pos_31432015_8Y25541121X25539636">Aktiva!#REF!</definedName>
    <definedName name="pos_31432023_8Y25540524X25540212" localSheetId="4">Ergebnisverwendung!#REF!</definedName>
    <definedName name="pos_31432023_8Y25540524X25540212" localSheetId="3">GuV!#REF!</definedName>
    <definedName name="pos_31432023_8Y25540524X25540212" localSheetId="2">Passiva!#REF!</definedName>
    <definedName name="pos_31432023_8Y25540524X25540212" localSheetId="5">'Steuerlicher Gewinn'!#REF!</definedName>
    <definedName name="pos_31432023_8Y25540524X25540212">Aktiva!#REF!</definedName>
    <definedName name="pos_31432031_8Y25540524X25540223" localSheetId="4">Ergebnisverwendung!#REF!</definedName>
    <definedName name="pos_31432031_8Y25540524X25540223" localSheetId="3">GuV!#REF!</definedName>
    <definedName name="pos_31432031_8Y25540524X25540223" localSheetId="2">Passiva!#REF!</definedName>
    <definedName name="pos_31432031_8Y25540524X25540223" localSheetId="5">'Steuerlicher Gewinn'!#REF!</definedName>
    <definedName name="pos_31432031_8Y25540524X25540223">Aktiva!#REF!</definedName>
    <definedName name="pos_31432039_8Y25540524X25540506" localSheetId="4">Ergebnisverwendung!#REF!</definedName>
    <definedName name="pos_31432039_8Y25540524X25540506" localSheetId="3">GuV!#REF!</definedName>
    <definedName name="pos_31432039_8Y25540524X25540506" localSheetId="2">Passiva!#REF!</definedName>
    <definedName name="pos_31432039_8Y25540524X25540506" localSheetId="5">'Steuerlicher Gewinn'!#REF!</definedName>
    <definedName name="pos_31432039_8Y25540524X25540506">Aktiva!#REF!</definedName>
    <definedName name="pos_31432047_8Y25540524X25540517" localSheetId="4">Ergebnisverwendung!#REF!</definedName>
    <definedName name="pos_31432047_8Y25540524X25540517" localSheetId="3">GuV!#REF!</definedName>
    <definedName name="pos_31432047_8Y25540524X25540517" localSheetId="2">Passiva!#REF!</definedName>
    <definedName name="pos_31432047_8Y25540524X25540517" localSheetId="5">'Steuerlicher Gewinn'!#REF!</definedName>
    <definedName name="pos_31432047_8Y25540524X25540517">Aktiva!#REF!</definedName>
    <definedName name="pos_31432055_8Y25540524X25540488" localSheetId="4">Ergebnisverwendung!#REF!</definedName>
    <definedName name="pos_31432055_8Y25540524X25540488" localSheetId="3">GuV!#REF!</definedName>
    <definedName name="pos_31432055_8Y25540524X25540488" localSheetId="2">Passiva!#REF!</definedName>
    <definedName name="pos_31432055_8Y25540524X25540488" localSheetId="5">'Steuerlicher Gewinn'!#REF!</definedName>
    <definedName name="pos_31432055_8Y25540524X25540488">Aktiva!#REF!</definedName>
    <definedName name="pos_31432063_8Y25540524X25540499" localSheetId="4">Ergebnisverwendung!#REF!</definedName>
    <definedName name="pos_31432063_8Y25540524X25540499" localSheetId="3">GuV!#REF!</definedName>
    <definedName name="pos_31432063_8Y25540524X25540499" localSheetId="2">Passiva!#REF!</definedName>
    <definedName name="pos_31432063_8Y25540524X25540499" localSheetId="5">'Steuerlicher Gewinn'!#REF!</definedName>
    <definedName name="pos_31432063_8Y25540524X25540499">Aktiva!#REF!</definedName>
    <definedName name="pos_31432065_8Y25540118X25540313" localSheetId="4">Ergebnisverwendung!#REF!</definedName>
    <definedName name="pos_31432065_8Y25540118X25540313" localSheetId="3">GuV!#REF!</definedName>
    <definedName name="pos_31432065_8Y25540118X25540313" localSheetId="2">Passiva!#REF!</definedName>
    <definedName name="pos_31432065_8Y25540118X25540313" localSheetId="5">'Steuerlicher Gewinn'!#REF!</definedName>
    <definedName name="pos_31432065_8Y25540118X25540313">Aktiva!#REF!</definedName>
    <definedName name="pos_31432073_8Y25540118X25540320" localSheetId="4">Ergebnisverwendung!#REF!</definedName>
    <definedName name="pos_31432073_8Y25540118X25540320" localSheetId="3">GuV!#REF!</definedName>
    <definedName name="pos_31432073_8Y25540118X25540320" localSheetId="2">Passiva!#REF!</definedName>
    <definedName name="pos_31432073_8Y25540118X25540320" localSheetId="5">'Steuerlicher Gewinn'!#REF!</definedName>
    <definedName name="pos_31432073_8Y25540118X25540320">Aktiva!#REF!</definedName>
    <definedName name="pos_31432081_8Y25540118X25540311" localSheetId="4">Ergebnisverwendung!#REF!</definedName>
    <definedName name="pos_31432081_8Y25540118X25540311" localSheetId="3">GuV!#REF!</definedName>
    <definedName name="pos_31432081_8Y25540118X25540311" localSheetId="2">Passiva!#REF!</definedName>
    <definedName name="pos_31432081_8Y25540118X25540311" localSheetId="5">'Steuerlicher Gewinn'!#REF!</definedName>
    <definedName name="pos_31432081_8Y25540118X25540311">Aktiva!#REF!</definedName>
    <definedName name="pos_31432089_8Y25540118X25540313X25540318" localSheetId="4">Ergebnisverwendung!#REF!</definedName>
    <definedName name="pos_31432089_8Y25540118X25540313X25540318" localSheetId="3">GuV!#REF!</definedName>
    <definedName name="pos_31432089_8Y25540118X25540313X25540318" localSheetId="2">Passiva!#REF!</definedName>
    <definedName name="pos_31432089_8Y25540118X25540313X25540318" localSheetId="5">'Steuerlicher Gewinn'!#REF!</definedName>
    <definedName name="pos_31432089_8Y25540118X25540313X25540318">Aktiva!#REF!</definedName>
    <definedName name="pos_31432097_8Y25540118X25540349" localSheetId="4">Ergebnisverwendung!#REF!</definedName>
    <definedName name="pos_31432097_8Y25540118X25540349" localSheetId="3">GuV!#REF!</definedName>
    <definedName name="pos_31432097_8Y25540118X25540349" localSheetId="2">Passiva!#REF!</definedName>
    <definedName name="pos_31432097_8Y25540118X25540349" localSheetId="5">'Steuerlicher Gewinn'!#REF!</definedName>
    <definedName name="pos_31432097_8Y25540118X25540349">Aktiva!#REF!</definedName>
    <definedName name="pos_31432105_8Y25540118X25540100" localSheetId="4">Ergebnisverwendung!#REF!</definedName>
    <definedName name="pos_31432105_8Y25540118X25540100" localSheetId="3">GuV!#REF!</definedName>
    <definedName name="pos_31432105_8Y25540118X25540100" localSheetId="2">Passiva!#REF!</definedName>
    <definedName name="pos_31432105_8Y25540118X25540100" localSheetId="5">'Steuerlicher Gewinn'!#REF!</definedName>
    <definedName name="pos_31432105_8Y25540118X25540100">Aktiva!#REF!</definedName>
    <definedName name="pos_31432113_8Y25540118X25540331" localSheetId="4">Ergebnisverwendung!#REF!</definedName>
    <definedName name="pos_31432113_8Y25540118X25540331" localSheetId="3">GuV!#REF!</definedName>
    <definedName name="pos_31432113_8Y25540118X25540331" localSheetId="2">Passiva!#REF!</definedName>
    <definedName name="pos_31432113_8Y25540118X25540331" localSheetId="5">'Steuerlicher Gewinn'!#REF!</definedName>
    <definedName name="pos_31432113_8Y25540118X25540331">Aktiva!#REF!</definedName>
    <definedName name="pos_31432121_8Y25540118X25540338" localSheetId="4">Ergebnisverwendung!#REF!</definedName>
    <definedName name="pos_31432121_8Y25540118X25540338" localSheetId="3">GuV!#REF!</definedName>
    <definedName name="pos_31432121_8Y25540118X25540338" localSheetId="2">Passiva!#REF!</definedName>
    <definedName name="pos_31432121_8Y25540118X25540338" localSheetId="5">'Steuerlicher Gewinn'!#REF!</definedName>
    <definedName name="pos_31432121_8Y25540118X25540338">Aktiva!#REF!</definedName>
    <definedName name="pos_31432128_8Y25540156X25540113" localSheetId="4">Ergebnisverwendung!#REF!</definedName>
    <definedName name="pos_31432128_8Y25540156X25540113" localSheetId="3">GuV!#REF!</definedName>
    <definedName name="pos_31432128_8Y25540156X25540113" localSheetId="2">Passiva!#REF!</definedName>
    <definedName name="pos_31432128_8Y25540156X25540113" localSheetId="5">'Steuerlicher Gewinn'!#REF!</definedName>
    <definedName name="pos_31432128_8Y25540156X25540113">Aktiva!#REF!</definedName>
    <definedName name="pos_31432136_8Y25540156X25540120" localSheetId="4">Ergebnisverwendung!#REF!</definedName>
    <definedName name="pos_31432136_8Y25540156X25540120" localSheetId="3">GuV!#REF!</definedName>
    <definedName name="pos_31432136_8Y25540156X25540120" localSheetId="2">Passiva!#REF!</definedName>
    <definedName name="pos_31432136_8Y25540156X25540120" localSheetId="5">'Steuerlicher Gewinn'!#REF!</definedName>
    <definedName name="pos_31432136_8Y25540156X25540120">Aktiva!#REF!</definedName>
    <definedName name="pos_31432145_8Y25540118X25540111" localSheetId="4">Ergebnisverwendung!#REF!</definedName>
    <definedName name="pos_31432145_8Y25540118X25540111" localSheetId="3">GuV!#REF!</definedName>
    <definedName name="pos_31432145_8Y25540118X25540111" localSheetId="2">Passiva!#REF!</definedName>
    <definedName name="pos_31432145_8Y25540118X25540111" localSheetId="5">'Steuerlicher Gewinn'!#REF!</definedName>
    <definedName name="pos_31432145_8Y25540118X25540111">Aktiva!#REF!</definedName>
    <definedName name="pos_31432152_8Y25540118" localSheetId="4">Ergebnisverwendung!#REF!</definedName>
    <definedName name="pos_31432152_8Y25540118" localSheetId="3">GuV!#REF!</definedName>
    <definedName name="pos_31432152_8Y25540118" localSheetId="2">Passiva!#REF!</definedName>
    <definedName name="pos_31432152_8Y25540118" localSheetId="5">'Steuerlicher Gewinn'!#REF!</definedName>
    <definedName name="pos_31432152_8Y25540118">Aktiva!#REF!</definedName>
    <definedName name="pos_31432160_8Y25540156X25540149" localSheetId="4">Ergebnisverwendung!#REF!</definedName>
    <definedName name="pos_31432160_8Y25540156X25540149" localSheetId="3">GuV!#REF!</definedName>
    <definedName name="pos_31432160_8Y25540156X25540149" localSheetId="2">Passiva!#REF!</definedName>
    <definedName name="pos_31432160_8Y25540156X25540149" localSheetId="5">'Steuerlicher Gewinn'!#REF!</definedName>
    <definedName name="pos_31432160_8Y25540156X25540149">Aktiva!#REF!</definedName>
    <definedName name="pos_31432176_8Y25540156X25540131" localSheetId="4">Ergebnisverwendung!#REF!</definedName>
    <definedName name="pos_31432176_8Y25540156X25540131" localSheetId="3">GuV!#REF!</definedName>
    <definedName name="pos_31432176_8Y25540156X25540131" localSheetId="2">Passiva!#REF!</definedName>
    <definedName name="pos_31432176_8Y25540156X25540131" localSheetId="5">'Steuerlicher Gewinn'!#REF!</definedName>
    <definedName name="pos_31432176_8Y25540156X25540131">Aktiva!#REF!</definedName>
    <definedName name="pos_31432184_8Y25540156X25540138" localSheetId="4">Ergebnisverwendung!#REF!</definedName>
    <definedName name="pos_31432184_8Y25540156X25540138" localSheetId="3">GuV!#REF!</definedName>
    <definedName name="pos_31432184_8Y25540156X25540138" localSheetId="2">Passiva!#REF!</definedName>
    <definedName name="pos_31432184_8Y25540156X25540138" localSheetId="5">'Steuerlicher Gewinn'!#REF!</definedName>
    <definedName name="pos_31432184_8Y25540156X25540138">Aktiva!#REF!</definedName>
    <definedName name="pos_31432194_8Y25540293X25538928X25538921" localSheetId="4">Ergebnisverwendung!#REF!</definedName>
    <definedName name="pos_31432194_8Y25540293X25538928X25538921" localSheetId="3">GuV!#REF!</definedName>
    <definedName name="pos_31432194_8Y25540293X25538928X25538921" localSheetId="2">Passiva!#REF!</definedName>
    <definedName name="pos_31432194_8Y25540293X25538928X25538921" localSheetId="5">'Steuerlicher Gewinn'!#REF!</definedName>
    <definedName name="pos_31432194_8Y25540293X25538928X25538921">Aktiva!#REF!</definedName>
    <definedName name="pos_31432202_8Y25540293X25538928" localSheetId="4">Ergebnisverwendung!#REF!</definedName>
    <definedName name="pos_31432202_8Y25540293X25538928" localSheetId="3">GuV!#REF!</definedName>
    <definedName name="pos_31432202_8Y25540293X25538928" localSheetId="2">Passiva!#REF!</definedName>
    <definedName name="pos_31432202_8Y25540293X25538928" localSheetId="5">'Steuerlicher Gewinn'!#REF!</definedName>
    <definedName name="pos_31432202_8Y25540293X25538928">Aktiva!#REF!</definedName>
    <definedName name="pos_31432210_8Y25540293X25538928X25538919" localSheetId="4">Ergebnisverwendung!#REF!</definedName>
    <definedName name="pos_31432210_8Y25540293X25538928X25538919" localSheetId="3">GuV!#REF!</definedName>
    <definedName name="pos_31432210_8Y25540293X25538928X25538919" localSheetId="2">Passiva!#REF!</definedName>
    <definedName name="pos_31432210_8Y25540293X25538928X25538919" localSheetId="5">'Steuerlicher Gewinn'!#REF!</definedName>
    <definedName name="pos_31432210_8Y25540293X25538928X25538919">Aktiva!#REF!</definedName>
    <definedName name="pos_31432218_8Y25540293X25538928X25538926" localSheetId="4">Ergebnisverwendung!#REF!</definedName>
    <definedName name="pos_31432218_8Y25540293X25538928X25538926" localSheetId="3">GuV!#REF!</definedName>
    <definedName name="pos_31432218_8Y25540293X25538928X25538926" localSheetId="2">Passiva!#REF!</definedName>
    <definedName name="pos_31432218_8Y25540293X25538928X25538926" localSheetId="5">'Steuerlicher Gewinn'!#REF!</definedName>
    <definedName name="pos_31432218_8Y25540293X25538928X25538926">Aktiva!#REF!</definedName>
    <definedName name="pos_31432226_8Y25540293X25540244X25540237" localSheetId="4">Ergebnisverwendung!#REF!</definedName>
    <definedName name="pos_31432226_8Y25540293X25540244X25540237" localSheetId="3">GuV!#REF!</definedName>
    <definedName name="pos_31432226_8Y25540293X25540244X25540237" localSheetId="2">Passiva!#REF!</definedName>
    <definedName name="pos_31432226_8Y25540293X25540244X25540237" localSheetId="5">'Steuerlicher Gewinn'!#REF!</definedName>
    <definedName name="pos_31432226_8Y25540293X25540244X25540237">Aktiva!#REF!</definedName>
    <definedName name="pos_31432234_8Y25540293X25540244" localSheetId="4">Ergebnisverwendung!#REF!</definedName>
    <definedName name="pos_31432234_8Y25540293X25540244" localSheetId="3">GuV!#REF!</definedName>
    <definedName name="pos_31432234_8Y25540293X25540244" localSheetId="2">Passiva!#REF!</definedName>
    <definedName name="pos_31432234_8Y25540293X25540244" localSheetId="5">'Steuerlicher Gewinn'!#REF!</definedName>
    <definedName name="pos_31432234_8Y25540293X25540244">Aktiva!#REF!</definedName>
    <definedName name="pos_31432242_8Y25540293X25540226X25538939" localSheetId="4">Ergebnisverwendung!#REF!</definedName>
    <definedName name="pos_31432242_8Y25540293X25540226X25538939" localSheetId="3">GuV!#REF!</definedName>
    <definedName name="pos_31432242_8Y25540293X25540226X25538939" localSheetId="2">Passiva!#REF!</definedName>
    <definedName name="pos_31432242_8Y25540293X25540226X25538939" localSheetId="5">'Steuerlicher Gewinn'!#REF!</definedName>
    <definedName name="pos_31432242_8Y25540293X25540226X25538939">Aktiva!#REF!</definedName>
    <definedName name="pos_31432250_8Y25540293X25540226" localSheetId="4">Ergebnisverwendung!#REF!</definedName>
    <definedName name="pos_31432250_8Y25540293X25540226" localSheetId="3">GuV!#REF!</definedName>
    <definedName name="pos_31432250_8Y25540293X25540226" localSheetId="2">Passiva!#REF!</definedName>
    <definedName name="pos_31432250_8Y25540293X25540226" localSheetId="5">'Steuerlicher Gewinn'!#REF!</definedName>
    <definedName name="pos_31432250_8Y25540293X25540226">Aktiva!#REF!</definedName>
    <definedName name="pos_31432258_8Y25540293X25540282X25540257" localSheetId="4">Ergebnisverwendung!#REF!</definedName>
    <definedName name="pos_31432258_8Y25540293X25540282X25540257" localSheetId="3">GuV!#REF!</definedName>
    <definedName name="pos_31432258_8Y25540293X25540282X25540257" localSheetId="2">Passiva!#REF!</definedName>
    <definedName name="pos_31432258_8Y25540293X25540282X25540257" localSheetId="5">'Steuerlicher Gewinn'!#REF!</definedName>
    <definedName name="pos_31432258_8Y25540293X25540282X25540257">Aktiva!#REF!</definedName>
    <definedName name="pos_31432266_8Y25540293X25540282X25540264" localSheetId="4">Ergebnisverwendung!#REF!</definedName>
    <definedName name="pos_31432266_8Y25540293X25540282X25540264" localSheetId="3">GuV!#REF!</definedName>
    <definedName name="pos_31432266_8Y25540293X25540282X25540264" localSheetId="2">Passiva!#REF!</definedName>
    <definedName name="pos_31432266_8Y25540293X25540282X25540264" localSheetId="5">'Steuerlicher Gewinn'!#REF!</definedName>
    <definedName name="pos_31432266_8Y25540293X25540282X25540264">Aktiva!#REF!</definedName>
    <definedName name="pos_31432274_8Y25540293X25540282X25540255" localSheetId="4">Ergebnisverwendung!#REF!</definedName>
    <definedName name="pos_31432274_8Y25540293X25540282X25540255" localSheetId="3">GuV!#REF!</definedName>
    <definedName name="pos_31432274_8Y25540293X25540282X25540255" localSheetId="2">Passiva!#REF!</definedName>
    <definedName name="pos_31432274_8Y25540293X25540282X25540255" localSheetId="5">'Steuerlicher Gewinn'!#REF!</definedName>
    <definedName name="pos_31432274_8Y25540293X25540282X25540255">Aktiva!#REF!</definedName>
    <definedName name="pos_31432282_8Y25540293X25540282X25540262" localSheetId="4">Ergebnisverwendung!#REF!</definedName>
    <definedName name="pos_31432282_8Y25540293X25540282X25540262" localSheetId="3">GuV!#REF!</definedName>
    <definedName name="pos_31432282_8Y25540293X25540282X25540262" localSheetId="2">Passiva!#REF!</definedName>
    <definedName name="pos_31432282_8Y25540293X25540282X25540262" localSheetId="5">'Steuerlicher Gewinn'!#REF!</definedName>
    <definedName name="pos_31432282_8Y25540293X25540282X25540262">Aktiva!#REF!</definedName>
    <definedName name="pos_31432289_8Y25540293" localSheetId="4">Ergebnisverwendung!#REF!</definedName>
    <definedName name="pos_31432289_8Y25540293" localSheetId="3">GuV!#REF!</definedName>
    <definedName name="pos_31432289_8Y25540293" localSheetId="2">Passiva!#REF!</definedName>
    <definedName name="pos_31432289_8Y25540293" localSheetId="5">'Steuerlicher Gewinn'!#REF!</definedName>
    <definedName name="pos_31432289_8Y25540293">Aktiva!#REF!</definedName>
    <definedName name="pos_31432297_8Y25540118X25540300" localSheetId="4">Ergebnisverwendung!#REF!</definedName>
    <definedName name="pos_31432297_8Y25540118X25540300" localSheetId="3">GuV!#REF!</definedName>
    <definedName name="pos_31432297_8Y25540118X25540300" localSheetId="2">Passiva!#REF!</definedName>
    <definedName name="pos_31432297_8Y25540118X25540300" localSheetId="5">'Steuerlicher Gewinn'!#REF!</definedName>
    <definedName name="pos_31432297_8Y25540118X25540300">Aktiva!#REF!</definedName>
    <definedName name="pos_31432306_8Y25540293X25540282X25540275" localSheetId="4">Ergebnisverwendung!#REF!</definedName>
    <definedName name="pos_31432306_8Y25540293X25540282X25540275" localSheetId="3">GuV!#REF!</definedName>
    <definedName name="pos_31432306_8Y25540293X25540282X25540275" localSheetId="2">Passiva!#REF!</definedName>
    <definedName name="pos_31432306_8Y25540293X25540282X25540275" localSheetId="5">'Steuerlicher Gewinn'!#REF!</definedName>
    <definedName name="pos_31432306_8Y25540293X25540282X25540275">Aktiva!#REF!</definedName>
    <definedName name="pos_31432314_8Y25540293X25540282" localSheetId="4">Ergebnisverwendung!#REF!</definedName>
    <definedName name="pos_31432314_8Y25540293X25540282" localSheetId="3">GuV!#REF!</definedName>
    <definedName name="pos_31432314_8Y25540293X25540282" localSheetId="2">Passiva!#REF!</definedName>
    <definedName name="pos_31432314_8Y25540293X25540282" localSheetId="5">'Steuerlicher Gewinn'!#REF!</definedName>
    <definedName name="pos_31432314_8Y25540293X25540282">Aktiva!#REF!</definedName>
    <definedName name="pos_31432322_8Y25540293X25539065" localSheetId="4">Ergebnisverwendung!#REF!</definedName>
    <definedName name="pos_31432322_8Y25540293X25539065" localSheetId="3">GuV!#REF!</definedName>
    <definedName name="pos_31432322_8Y25540293X25539065" localSheetId="2">Passiva!#REF!</definedName>
    <definedName name="pos_31432322_8Y25540293X25539065" localSheetId="5">'Steuerlicher Gewinn'!#REF!</definedName>
    <definedName name="pos_31432322_8Y25540293X25539065">Aktiva!#REF!</definedName>
    <definedName name="pos_31432330_8Y25540293X25538816" localSheetId="4">Ergebnisverwendung!#REF!</definedName>
    <definedName name="pos_31432330_8Y25540293X25538816" localSheetId="3">GuV!#REF!</definedName>
    <definedName name="pos_31432330_8Y25540293X25538816" localSheetId="2">Passiva!#REF!</definedName>
    <definedName name="pos_31432330_8Y25540293X25538816" localSheetId="5">'Steuerlicher Gewinn'!#REF!</definedName>
    <definedName name="pos_31432330_8Y25540293X25538816">Aktiva!#REF!</definedName>
    <definedName name="pos_31432338_8Y25539070X25539063" localSheetId="4">Ergebnisverwendung!#REF!</definedName>
    <definedName name="pos_31432338_8Y25539070X25539063" localSheetId="3">GuV!#REF!</definedName>
    <definedName name="pos_31432338_8Y25539070X25539063" localSheetId="2">Passiva!#REF!</definedName>
    <definedName name="pos_31432338_8Y25539070X25539063" localSheetId="5">'Steuerlicher Gewinn'!#REF!</definedName>
    <definedName name="pos_31432338_8Y25539070X25539063">Aktiva!#REF!</definedName>
    <definedName name="pos_31432346_8Y25539070" localSheetId="4">Ergebnisverwendung!#REF!</definedName>
    <definedName name="pos_31432346_8Y25539070" localSheetId="3">GuV!#REF!</definedName>
    <definedName name="pos_31432346_8Y25539070" localSheetId="2">Passiva!#REF!</definedName>
    <definedName name="pos_31432346_8Y25539070" localSheetId="5">'Steuerlicher Gewinn'!#REF!</definedName>
    <definedName name="pos_31432346_8Y25539070">Aktiva!#REF!</definedName>
    <definedName name="pos_31432354_8Y25540293X25538845" localSheetId="4">Ergebnisverwendung!#REF!</definedName>
    <definedName name="pos_31432354_8Y25540293X25538845" localSheetId="3">GuV!#REF!</definedName>
    <definedName name="pos_31432354_8Y25540293X25538845" localSheetId="2">Passiva!#REF!</definedName>
    <definedName name="pos_31432354_8Y25540293X25538845" localSheetId="5">'Steuerlicher Gewinn'!#REF!</definedName>
    <definedName name="pos_31432354_8Y25540293X25538845">Aktiva!#REF!</definedName>
    <definedName name="pos_31432362_8Y25540293X25538852" localSheetId="4">Ergebnisverwendung!#REF!</definedName>
    <definedName name="pos_31432362_8Y25540293X25538852" localSheetId="3">GuV!#REF!</definedName>
    <definedName name="pos_31432362_8Y25540293X25538852" localSheetId="2">Passiva!#REF!</definedName>
    <definedName name="pos_31432362_8Y25540293X25538852" localSheetId="5">'Steuerlicher Gewinn'!#REF!</definedName>
    <definedName name="pos_31432362_8Y25540293X25538852">Aktiva!#REF!</definedName>
    <definedName name="pos_31432370_8Y25540293X25538827" localSheetId="4">Ergebnisverwendung!#REF!</definedName>
    <definedName name="pos_31432370_8Y25540293X25538827" localSheetId="3">GuV!#REF!</definedName>
    <definedName name="pos_31432370_8Y25540293X25538827" localSheetId="2">Passiva!#REF!</definedName>
    <definedName name="pos_31432370_8Y25540293X25538827" localSheetId="5">'Steuerlicher Gewinn'!#REF!</definedName>
    <definedName name="pos_31432370_8Y25540293X25538827">Aktiva!#REF!</definedName>
    <definedName name="pos_31432378_8Y25540293X25538834" localSheetId="4">Ergebnisverwendung!#REF!</definedName>
    <definedName name="pos_31432378_8Y25540293X25538834" localSheetId="3">GuV!#REF!</definedName>
    <definedName name="pos_31432378_8Y25540293X25538834" localSheetId="2">Passiva!#REF!</definedName>
    <definedName name="pos_31432378_8Y25540293X25538834" localSheetId="5">'Steuerlicher Gewinn'!#REF!</definedName>
    <definedName name="pos_31432378_8Y25540293X25538834">Aktiva!#REF!</definedName>
    <definedName name="pos_31432386_8Y25540293X25538872X25538865" localSheetId="4">Ergebnisverwendung!#REF!</definedName>
    <definedName name="pos_31432386_8Y25540293X25538872X25538865" localSheetId="3">GuV!#REF!</definedName>
    <definedName name="pos_31432386_8Y25540293X25538872X25538865" localSheetId="2">Passiva!#REF!</definedName>
    <definedName name="pos_31432386_8Y25540293X25538872X25538865" localSheetId="5">'Steuerlicher Gewinn'!#REF!</definedName>
    <definedName name="pos_31432386_8Y25540293X25538872X25538865">Aktiva!#REF!</definedName>
    <definedName name="pos_31432394_8Y25540293X25538872" localSheetId="4">Ergebnisverwendung!#REF!</definedName>
    <definedName name="pos_31432394_8Y25540293X25538872" localSheetId="3">GuV!#REF!</definedName>
    <definedName name="pos_31432394_8Y25540293X25538872" localSheetId="2">Passiva!#REF!</definedName>
    <definedName name="pos_31432394_8Y25540293X25538872" localSheetId="5">'Steuerlicher Gewinn'!#REF!</definedName>
    <definedName name="pos_31432394_8Y25540293X25538872">Aktiva!#REF!</definedName>
    <definedName name="pos_31432402_8Y25540293X25538863" localSheetId="4">Ergebnisverwendung!#REF!</definedName>
    <definedName name="pos_31432402_8Y25540293X25538863" localSheetId="3">GuV!#REF!</definedName>
    <definedName name="pos_31432402_8Y25540293X25538863" localSheetId="2">Passiva!#REF!</definedName>
    <definedName name="pos_31432402_8Y25540293X25538863" localSheetId="5">'Steuerlicher Gewinn'!#REF!</definedName>
    <definedName name="pos_31432402_8Y25540293X25538863">Aktiva!#REF!</definedName>
    <definedName name="pos_31432410_8Y25540293X25538870" localSheetId="4">Ergebnisverwendung!#REF!</definedName>
    <definedName name="pos_31432410_8Y25540293X25538870" localSheetId="3">GuV!#REF!</definedName>
    <definedName name="pos_31432410_8Y25540293X25538870" localSheetId="2">Passiva!#REF!</definedName>
    <definedName name="pos_31432410_8Y25540293X25538870" localSheetId="5">'Steuerlicher Gewinn'!#REF!</definedName>
    <definedName name="pos_31432410_8Y25540293X25538870">Aktiva!#REF!</definedName>
    <definedName name="pos_31432418_8Y25540293X25538928X25538901" localSheetId="4">Ergebnisverwendung!#REF!</definedName>
    <definedName name="pos_31432418_8Y25540293X25538928X25538901" localSheetId="3">GuV!#REF!</definedName>
    <definedName name="pos_31432418_8Y25540293X25538928X25538901" localSheetId="2">Passiva!#REF!</definedName>
    <definedName name="pos_31432418_8Y25540293X25538928X25538901" localSheetId="5">'Steuerlicher Gewinn'!#REF!</definedName>
    <definedName name="pos_31432418_8Y25540293X25538928X25538901">Aktiva!#REF!</definedName>
    <definedName name="pos_31432426_8Y25540293X25538928X25538908" localSheetId="4">Ergebnisverwendung!#REF!</definedName>
    <definedName name="pos_31432426_8Y25540293X25538928X25538908" localSheetId="3">GuV!#REF!</definedName>
    <definedName name="pos_31432426_8Y25540293X25538928X25538908" localSheetId="2">Passiva!#REF!</definedName>
    <definedName name="pos_31432426_8Y25540293X25538928X25538908" localSheetId="5">'Steuerlicher Gewinn'!#REF!</definedName>
    <definedName name="pos_31432426_8Y25540293X25538928X25538908">Aktiva!#REF!</definedName>
    <definedName name="pos_31432434_8Y25540293X25538928X25538883" localSheetId="4">Ergebnisverwendung!#REF!</definedName>
    <definedName name="pos_31432434_8Y25540293X25538928X25538883" localSheetId="3">GuV!#REF!</definedName>
    <definedName name="pos_31432434_8Y25540293X25538928X25538883" localSheetId="2">Passiva!#REF!</definedName>
    <definedName name="pos_31432434_8Y25540293X25538928X25538883" localSheetId="5">'Steuerlicher Gewinn'!#REF!</definedName>
    <definedName name="pos_31432434_8Y25540293X25538928X25538883">Aktiva!#REF!</definedName>
    <definedName name="pos_31432442_8Y25540293X25538928X25538890" localSheetId="4">Ergebnisverwendung!#REF!</definedName>
    <definedName name="pos_31432442_8Y25540293X25538928X25538890" localSheetId="3">GuV!#REF!</definedName>
    <definedName name="pos_31432442_8Y25540293X25538928X25538890" localSheetId="2">Passiva!#REF!</definedName>
    <definedName name="pos_31432442_8Y25540293X25538928X25538890" localSheetId="5">'Steuerlicher Gewinn'!#REF!</definedName>
    <definedName name="pos_31432442_8Y25540293X25538928X25538890">Aktiva!#REF!</definedName>
    <definedName name="pos_31432451_8Y25539027X25538953" localSheetId="4">Ergebnisverwendung!#REF!</definedName>
    <definedName name="pos_31432451_8Y25539027X25538953" localSheetId="3">GuV!#REF!</definedName>
    <definedName name="pos_31432451_8Y25539027X25538953" localSheetId="2">Passiva!#REF!</definedName>
    <definedName name="pos_31432451_8Y25539027X25538953" localSheetId="5">'Steuerlicher Gewinn'!#REF!</definedName>
    <definedName name="pos_31432451_8Y25539027X25538953">Aktiva!#REF!</definedName>
    <definedName name="pos_31432459_8Y25539027X25538960" localSheetId="4">Ergebnisverwendung!#REF!</definedName>
    <definedName name="pos_31432459_8Y25539027X25538960" localSheetId="3">GuV!#REF!</definedName>
    <definedName name="pos_31432459_8Y25539027X25538960" localSheetId="2">Passiva!#REF!</definedName>
    <definedName name="pos_31432459_8Y25539027X25538960" localSheetId="5">'Steuerlicher Gewinn'!#REF!</definedName>
    <definedName name="pos_31432459_8Y25539027X25538960">Aktiva!#REF!</definedName>
    <definedName name="pos_31432467_8Y25539027X25538951" localSheetId="4">Ergebnisverwendung!#REF!</definedName>
    <definedName name="pos_31432467_8Y25539027X25538951" localSheetId="3">GuV!#REF!</definedName>
    <definedName name="pos_31432467_8Y25539027X25538951" localSheetId="2">Passiva!#REF!</definedName>
    <definedName name="pos_31432467_8Y25539027X25538951" localSheetId="5">'Steuerlicher Gewinn'!#REF!</definedName>
    <definedName name="pos_31432467_8Y25539027X25538951">Aktiva!#REF!</definedName>
    <definedName name="pos_31432475_8Y25539027X25538958" localSheetId="4">Ergebnisverwendung!#REF!</definedName>
    <definedName name="pos_31432475_8Y25539027X25538958" localSheetId="3">GuV!#REF!</definedName>
    <definedName name="pos_31432475_8Y25539027X25538958" localSheetId="2">Passiva!#REF!</definedName>
    <definedName name="pos_31432475_8Y25539027X25538958" localSheetId="5">'Steuerlicher Gewinn'!#REF!</definedName>
    <definedName name="pos_31432475_8Y25539027X25538958">Aktiva!#REF!</definedName>
    <definedName name="pos_31432483_8Y25539027X25538989" localSheetId="4">Ergebnisverwendung!#REF!</definedName>
    <definedName name="pos_31432483_8Y25539027X25538989" localSheetId="3">GuV!#REF!</definedName>
    <definedName name="pos_31432483_8Y25539027X25538989" localSheetId="2">Passiva!#REF!</definedName>
    <definedName name="pos_31432483_8Y25539027X25538989" localSheetId="5">'Steuerlicher Gewinn'!#REF!</definedName>
    <definedName name="pos_31432483_8Y25539027X25538989">Aktiva!#REF!</definedName>
    <definedName name="pos_31432491_8Y25539027X25538996" localSheetId="4">Ergebnisverwendung!#REF!</definedName>
    <definedName name="pos_31432491_8Y25539027X25538996" localSheetId="3">GuV!#REF!</definedName>
    <definedName name="pos_31432491_8Y25539027X25538996" localSheetId="2">Passiva!#REF!</definedName>
    <definedName name="pos_31432491_8Y25539027X25538996" localSheetId="5">'Steuerlicher Gewinn'!#REF!</definedName>
    <definedName name="pos_31432491_8Y25539027X25538996">Aktiva!#REF!</definedName>
    <definedName name="pos_31432499_8Y25539027X25538971" localSheetId="4">Ergebnisverwendung!#REF!</definedName>
    <definedName name="pos_31432499_8Y25539027X25538971" localSheetId="3">GuV!#REF!</definedName>
    <definedName name="pos_31432499_8Y25539027X25538971" localSheetId="2">Passiva!#REF!</definedName>
    <definedName name="pos_31432499_8Y25539027X25538971" localSheetId="5">'Steuerlicher Gewinn'!#REF!</definedName>
    <definedName name="pos_31432499_8Y25539027X25538971">Aktiva!#REF!</definedName>
    <definedName name="pos_31432507_8Y25539027X25538978" localSheetId="4">Ergebnisverwendung!#REF!</definedName>
    <definedName name="pos_31432507_8Y25539027X25538978" localSheetId="3">GuV!#REF!</definedName>
    <definedName name="pos_31432507_8Y25539027X25538978" localSheetId="2">Passiva!#REF!</definedName>
    <definedName name="pos_31432507_8Y25539027X25538978" localSheetId="5">'Steuerlicher Gewinn'!#REF!</definedName>
    <definedName name="pos_31432507_8Y25539027X25538978">Aktiva!#REF!</definedName>
    <definedName name="pos_31432515_8Y25539027X25539009" localSheetId="4">Ergebnisverwendung!#REF!</definedName>
    <definedName name="pos_31432515_8Y25539027X25539009" localSheetId="3">GuV!#REF!</definedName>
    <definedName name="pos_31432515_8Y25539027X25539009" localSheetId="2">Passiva!#REF!</definedName>
    <definedName name="pos_31432515_8Y25539027X25539009" localSheetId="5">'Steuerlicher Gewinn'!#REF!</definedName>
    <definedName name="pos_31432515_8Y25539027X25539009">Aktiva!#REF!</definedName>
    <definedName name="pos_31432523_8Y25539027X25539016" localSheetId="4">Ergebnisverwendung!#REF!</definedName>
    <definedName name="pos_31432523_8Y25539027X25539016" localSheetId="3">GuV!#REF!</definedName>
    <definedName name="pos_31432523_8Y25539027X25539016" localSheetId="2">Passiva!#REF!</definedName>
    <definedName name="pos_31432523_8Y25539027X25539016" localSheetId="5">'Steuerlicher Gewinn'!#REF!</definedName>
    <definedName name="pos_31432523_8Y25539027X25539016">Aktiva!#REF!</definedName>
    <definedName name="pos_31432531_8Y25539027X25539007" localSheetId="4">Ergebnisverwendung!#REF!</definedName>
    <definedName name="pos_31432531_8Y25539027X25539007" localSheetId="3">GuV!#REF!</definedName>
    <definedName name="pos_31432531_8Y25539027X25539007" localSheetId="2">Passiva!#REF!</definedName>
    <definedName name="pos_31432531_8Y25539027X25539007" localSheetId="5">'Steuerlicher Gewinn'!#REF!</definedName>
    <definedName name="pos_31432531_8Y25539027X25539007">Aktiva!#REF!</definedName>
    <definedName name="pos_31432539_8Y25539027X25539014" localSheetId="4">Ergebnisverwendung!#REF!</definedName>
    <definedName name="pos_31432539_8Y25539027X25539014" localSheetId="3">GuV!#REF!</definedName>
    <definedName name="pos_31432539_8Y25539027X25539014" localSheetId="2">Passiva!#REF!</definedName>
    <definedName name="pos_31432539_8Y25539027X25539014" localSheetId="5">'Steuerlicher Gewinn'!#REF!</definedName>
    <definedName name="pos_31432539_8Y25539027X25539014">Aktiva!#REF!</definedName>
    <definedName name="pos_31432546_8Y25539070X25539063X25539045" localSheetId="4">Ergebnisverwendung!#REF!</definedName>
    <definedName name="pos_31432546_8Y25539070X25539063X25539045" localSheetId="3">GuV!#REF!</definedName>
    <definedName name="pos_31432546_8Y25539070X25539063X25539045" localSheetId="2">Passiva!#REF!</definedName>
    <definedName name="pos_31432546_8Y25539070X25539063X25539045" localSheetId="5">'Steuerlicher Gewinn'!#REF!</definedName>
    <definedName name="pos_31432546_8Y25539070X25539063X25539045">Aktiva!#REF!</definedName>
    <definedName name="pos_31432554_8Y25539070X25539063X25539052" localSheetId="4">Ergebnisverwendung!#REF!</definedName>
    <definedName name="pos_31432554_8Y25539070X25539063X25539052" localSheetId="3">GuV!#REF!</definedName>
    <definedName name="pos_31432554_8Y25539070X25539063X25539052" localSheetId="2">Passiva!#REF!</definedName>
    <definedName name="pos_31432554_8Y25539070X25539063X25539052" localSheetId="5">'Steuerlicher Gewinn'!#REF!</definedName>
    <definedName name="pos_31432554_8Y25539070X25539063X25539052">Aktiva!#REF!</definedName>
    <definedName name="pos_31432562_8Y25539027" localSheetId="4">Ergebnisverwendung!#REF!</definedName>
    <definedName name="pos_31432562_8Y25539027" localSheetId="3">GuV!#REF!</definedName>
    <definedName name="pos_31432562_8Y25539027" localSheetId="2">Passiva!#REF!</definedName>
    <definedName name="pos_31432562_8Y25539027" localSheetId="5">'Steuerlicher Gewinn'!#REF!</definedName>
    <definedName name="pos_31432562_8Y25539027">Aktiva!#REF!</definedName>
    <definedName name="pos_31432570_8Y25539070X25539034" localSheetId="4">Ergebnisverwendung!#REF!</definedName>
    <definedName name="pos_31432570_8Y25539070X25539034" localSheetId="3">GuV!#REF!</definedName>
    <definedName name="pos_31432570_8Y25539070X25539034" localSheetId="2">Passiva!#REF!</definedName>
    <definedName name="pos_31432570_8Y25539070X25539034" localSheetId="5">'Steuerlicher Gewinn'!#REF!</definedName>
    <definedName name="pos_31432570_8Y25539070X25539034">Aktiva!#REF!</definedName>
    <definedName name="pos_31432599_8Y25538677X25538648X25538646X25538639" localSheetId="4">Ergebnisverwendung!#REF!</definedName>
    <definedName name="pos_31432599_8Y25538677X25538648X25538646X25538639" localSheetId="3">GuV!#REF!</definedName>
    <definedName name="pos_31432599_8Y25538677X25538648X25538646X25538639" localSheetId="2">Passiva!#REF!</definedName>
    <definedName name="pos_31432599_8Y25538677X25538648X25538646X25538639" localSheetId="5">'Steuerlicher Gewinn'!#REF!</definedName>
    <definedName name="pos_31432599_8Y25538677X25538648X25538646X25538639">Aktiva!#REF!</definedName>
    <definedName name="pos_31432608_8Y25538677X25538648X25538641" localSheetId="4">Ergebnisverwendung!#REF!</definedName>
    <definedName name="pos_31432608_8Y25538677X25538648X25538641" localSheetId="3">GuV!#REF!</definedName>
    <definedName name="pos_31432608_8Y25538677X25538648X25538641" localSheetId="2">Passiva!#REF!</definedName>
    <definedName name="pos_31432608_8Y25538677X25538648X25538641" localSheetId="5">'Steuerlicher Gewinn'!#REF!</definedName>
    <definedName name="pos_31432608_8Y25538677X25538648X25538641">Aktiva!#REF!</definedName>
    <definedName name="pos_31432632_8Y25538677X25538648X25538646" localSheetId="4">Ergebnisverwendung!#REF!</definedName>
    <definedName name="pos_31432632_8Y25538677X25538648X25538646" localSheetId="3">GuV!#REF!</definedName>
    <definedName name="pos_31432632_8Y25538677X25538648X25538646" localSheetId="2">Passiva!#REF!</definedName>
    <definedName name="pos_31432632_8Y25538677X25538648X25538646" localSheetId="5">'Steuerlicher Gewinn'!#REF!</definedName>
    <definedName name="pos_31432632_8Y25538677X25538648X25538646">Aktiva!#REF!</definedName>
    <definedName name="pos_31432652_8Y25538677X25538648" localSheetId="4">Ergebnisverwendung!#REF!</definedName>
    <definedName name="pos_31432652_8Y25538677X25538648" localSheetId="3">GuV!#REF!</definedName>
    <definedName name="pos_31432652_8Y25538677X25538648" localSheetId="2">Passiva!#REF!</definedName>
    <definedName name="pos_31432652_8Y25538677X25538648" localSheetId="5">'Steuerlicher Gewinn'!#REF!</definedName>
    <definedName name="pos_31432652_8Y25538677X25538648">Aktiva!#REF!</definedName>
    <definedName name="pos_31432675_8Y25538677" localSheetId="4">Ergebnisverwendung!#REF!</definedName>
    <definedName name="pos_31432675_8Y25538677" localSheetId="3">GuV!#REF!</definedName>
    <definedName name="pos_31432675_8Y25538677" localSheetId="2">Passiva!#REF!</definedName>
    <definedName name="pos_31432675_8Y25538677" localSheetId="5">'Steuerlicher Gewinn'!#REF!</definedName>
    <definedName name="pos_31432675_8Y25538677">Aktiva!#REF!</definedName>
    <definedName name="pos_31432683_8Y25539027X25538684" localSheetId="4">Ergebnisverwendung!#REF!</definedName>
    <definedName name="pos_31432683_8Y25539027X25538684" localSheetId="3">GuV!#REF!</definedName>
    <definedName name="pos_31432683_8Y25539027X25538684" localSheetId="2">Passiva!#REF!</definedName>
    <definedName name="pos_31432683_8Y25539027X25538684" localSheetId="5">'Steuerlicher Gewinn'!#REF!</definedName>
    <definedName name="pos_31432683_8Y25539027X25538684">Aktiva!#REF!</definedName>
    <definedName name="pos_31432692_8Y25538677X25538659" localSheetId="4">Ergebnisverwendung!#REF!</definedName>
    <definedName name="pos_31432692_8Y25538677X25538659" localSheetId="3">GuV!#REF!</definedName>
    <definedName name="pos_31432692_8Y25538677X25538659" localSheetId="2">Passiva!#REF!</definedName>
    <definedName name="pos_31432692_8Y25538677X25538659" localSheetId="5">'Steuerlicher Gewinn'!#REF!</definedName>
    <definedName name="pos_31432692_8Y25538677X25538659">Aktiva!#REF!</definedName>
    <definedName name="pos_31432700_8Y25538677X25538666" localSheetId="4">Ergebnisverwendung!#REF!</definedName>
    <definedName name="pos_31432700_8Y25538677X25538666" localSheetId="3">GuV!#REF!</definedName>
    <definedName name="pos_31432700_8Y25538677X25538666" localSheetId="2">Passiva!#REF!</definedName>
    <definedName name="pos_31432700_8Y25538677X25538666" localSheetId="5">'Steuerlicher Gewinn'!#REF!</definedName>
    <definedName name="pos_31432700_8Y25538677X25538666">Aktiva!#REF!</definedName>
    <definedName name="pos_31440902_1Y15352375X15354279X15354388" localSheetId="4">Ergebnisverwendung!#REF!</definedName>
    <definedName name="pos_31440902_1Y15352375X15354279X15354388" localSheetId="3">GuV!#REF!</definedName>
    <definedName name="pos_31440902_1Y15352375X15354279X15354388" localSheetId="2">Passiva!$A$335</definedName>
    <definedName name="pos_31440902_1Y15352375X15354279X15354388" localSheetId="5">'Steuerlicher Gewinn'!#REF!</definedName>
    <definedName name="pos_31440902_1Y15352375X15354279X15354388">Aktiva!#REF!</definedName>
    <definedName name="pos_31440902_8Y25539798X25540429X25540418X25542073" localSheetId="4">Ergebnisverwendung!#REF!</definedName>
    <definedName name="pos_31440902_8Y25539798X25540429X25540418X25542073" localSheetId="3">GuV!#REF!</definedName>
    <definedName name="pos_31440902_8Y25539798X25540429X25540418X25542073" localSheetId="2">Passiva!#REF!</definedName>
    <definedName name="pos_31440902_8Y25539798X25540429X25540418X25542073" localSheetId="5">'Steuerlicher Gewinn'!#REF!</definedName>
    <definedName name="pos_31440902_8Y25539798X25540429X25540418X25542073">Aktiva!#REF!</definedName>
    <definedName name="pos_31440909_8Y25539798X25540429X25540418X25541891X25542116X25542080" localSheetId="4">Ergebnisverwendung!#REF!</definedName>
    <definedName name="pos_31440909_8Y25539798X25540429X25540418X25541891X25542116X25542080" localSheetId="3">GuV!#REF!</definedName>
    <definedName name="pos_31440909_8Y25539798X25540429X25540418X25541891X25542116X25542080" localSheetId="2">Passiva!#REF!</definedName>
    <definedName name="pos_31440909_8Y25539798X25540429X25540418X25541891X25542116X25542080" localSheetId="5">'Steuerlicher Gewinn'!#REF!</definedName>
    <definedName name="pos_31440909_8Y25539798X25540429X25540418X25541891X25542116X25542080">Aktiva!#REF!</definedName>
    <definedName name="pos_31440927_1Y15352375X15354279X15354388X15354397" localSheetId="4">Ergebnisverwendung!#REF!</definedName>
    <definedName name="pos_31440927_1Y15352375X15354279X15354388X15354397" localSheetId="3">GuV!#REF!</definedName>
    <definedName name="pos_31440927_1Y15352375X15354279X15354388X15354397" localSheetId="2">Passiva!$A$336</definedName>
    <definedName name="pos_31440927_1Y15352375X15354279X15354388X15354397" localSheetId="5">'Steuerlicher Gewinn'!#REF!</definedName>
    <definedName name="pos_31440927_1Y15352375X15354279X15354388X15354397">Aktiva!#REF!</definedName>
    <definedName name="pos_31440927_8Y25539798X25540429X25540418X25542073X25542078" localSheetId="4">Ergebnisverwendung!#REF!</definedName>
    <definedName name="pos_31440927_8Y25539798X25540429X25540418X25542073X25542078" localSheetId="3">GuV!#REF!</definedName>
    <definedName name="pos_31440927_8Y25539798X25540429X25540418X25542073X25542078" localSheetId="2">Passiva!#REF!</definedName>
    <definedName name="pos_31440927_8Y25539798X25540429X25540418X25542073X25542078" localSheetId="5">'Steuerlicher Gewinn'!#REF!</definedName>
    <definedName name="pos_31440927_8Y25539798X25540429X25540418X25542073X25542078">Aktiva!#REF!</definedName>
    <definedName name="pos_31440930_8Y25539798X25540429X25540418X25541891X25542116X25542109" localSheetId="4">Ergebnisverwendung!#REF!</definedName>
    <definedName name="pos_31440930_8Y25539798X25540429X25540418X25541891X25542116X25542109" localSheetId="3">GuV!#REF!</definedName>
    <definedName name="pos_31440930_8Y25539798X25540429X25540418X25541891X25542116X25542109" localSheetId="2">Passiva!#REF!</definedName>
    <definedName name="pos_31440930_8Y25539798X25540429X25540418X25541891X25542116X25542109" localSheetId="5">'Steuerlicher Gewinn'!#REF!</definedName>
    <definedName name="pos_31440930_8Y25539798X25540429X25540418X25541891X25542116X25542109">Aktiva!#REF!</definedName>
    <definedName name="pos_31440937_8Y25539798X25540429X25540418X25541891X25542116" localSheetId="4">Ergebnisverwendung!#REF!</definedName>
    <definedName name="pos_31440937_8Y25539798X25540429X25540418X25541891X25542116" localSheetId="3">GuV!#REF!</definedName>
    <definedName name="pos_31440937_8Y25539798X25540429X25540418X25541891X25542116" localSheetId="2">Passiva!#REF!</definedName>
    <definedName name="pos_31440937_8Y25539798X25540429X25540418X25541891X25542116" localSheetId="5">'Steuerlicher Gewinn'!#REF!</definedName>
    <definedName name="pos_31440937_8Y25539798X25540429X25540418X25541891X25542116">Aktiva!#REF!</definedName>
    <definedName name="pos_31440948_8Y25539798X25540429X25540418X25541891X25542116X25542091" localSheetId="4">Ergebnisverwendung!#REF!</definedName>
    <definedName name="pos_31440948_8Y25539798X25540429X25540418X25541891X25542116X25542091" localSheetId="3">GuV!#REF!</definedName>
    <definedName name="pos_31440948_8Y25539798X25540429X25540418X25541891X25542116X25542091" localSheetId="2">Passiva!#REF!</definedName>
    <definedName name="pos_31440948_8Y25539798X25540429X25540418X25541891X25542116X25542091" localSheetId="5">'Steuerlicher Gewinn'!#REF!</definedName>
    <definedName name="pos_31440948_8Y25539798X25540429X25540418X25541891X25542116X25542091">Aktiva!#REF!</definedName>
    <definedName name="pos_31440955_8Y25539798X25540429X25540418X25541891X25542116X25542098" localSheetId="4">Ergebnisverwendung!#REF!</definedName>
    <definedName name="pos_31440955_8Y25539798X25540429X25540418X25541891X25542116X25542098" localSheetId="3">GuV!#REF!</definedName>
    <definedName name="pos_31440955_8Y25539798X25540429X25540418X25541891X25542116X25542098" localSheetId="2">Passiva!#REF!</definedName>
    <definedName name="pos_31440955_8Y25539798X25540429X25540418X25541891X25542116X25542098" localSheetId="5">'Steuerlicher Gewinn'!#REF!</definedName>
    <definedName name="pos_31440955_8Y25539798X25540429X25540418X25541891X25542116X25542098">Aktiva!#REF!</definedName>
    <definedName name="pos_31440967_1Y15352375X15354279X15354419X15354369X15354383" localSheetId="4">Ergebnisverwendung!#REF!</definedName>
    <definedName name="pos_31440967_1Y15352375X15354279X15354419X15354369X15354383" localSheetId="3">GuV!#REF!</definedName>
    <definedName name="pos_31440967_1Y15352375X15354279X15354419X15354369X15354383" localSheetId="2">Passiva!$A$333</definedName>
    <definedName name="pos_31440967_1Y15352375X15354279X15354419X15354369X15354383" localSheetId="5">'Steuerlicher Gewinn'!#REF!</definedName>
    <definedName name="pos_31440967_1Y15352375X15354279X15354419X15354369X15354383">Aktiva!#REF!</definedName>
    <definedName name="pos_31440967_8Y25539798X25540429X25540418X25541891X25542129X25542127" localSheetId="4">Ergebnisverwendung!#REF!</definedName>
    <definedName name="pos_31440967_8Y25539798X25540429X25540418X25541891X25542129X25542127" localSheetId="3">GuV!#REF!</definedName>
    <definedName name="pos_31440967_8Y25539798X25540429X25540418X25541891X25542129X25542127" localSheetId="2">Passiva!#REF!</definedName>
    <definedName name="pos_31440967_8Y25539798X25540429X25540418X25541891X25542129X25542127" localSheetId="5">'Steuerlicher Gewinn'!#REF!</definedName>
    <definedName name="pos_31440967_8Y25539798X25540429X25540418X25541891X25542129X25542127">Aktiva!#REF!</definedName>
    <definedName name="pos_31440974_1Y15352375X15354279X15354419X15354369X15354374" localSheetId="4">Ergebnisverwendung!#REF!</definedName>
    <definedName name="pos_31440974_1Y15352375X15354279X15354419X15354369X15354374" localSheetId="3">GuV!#REF!</definedName>
    <definedName name="pos_31440974_1Y15352375X15354279X15354419X15354369X15354374" localSheetId="2">Passiva!$A$332</definedName>
    <definedName name="pos_31440974_1Y15352375X15354279X15354419X15354369X15354374" localSheetId="5">'Steuerlicher Gewinn'!#REF!</definedName>
    <definedName name="pos_31440974_1Y15352375X15354279X15354419X15354369X15354374">Aktiva!#REF!</definedName>
    <definedName name="pos_31440974_8Y25539798X25540429X25540418X25541891X25542129X25542134" localSheetId="4">Ergebnisverwendung!#REF!</definedName>
    <definedName name="pos_31440974_8Y25539798X25540429X25540418X25541891X25542129X25542134" localSheetId="3">GuV!#REF!</definedName>
    <definedName name="pos_31440974_8Y25539798X25540429X25540418X25541891X25542129X25542134" localSheetId="2">Passiva!#REF!</definedName>
    <definedName name="pos_31440974_8Y25539798X25540429X25540418X25541891X25542129X25542134" localSheetId="5">'Steuerlicher Gewinn'!#REF!</definedName>
    <definedName name="pos_31440974_8Y25539798X25540429X25540418X25541891X25542129X25542134">Aktiva!#REF!</definedName>
    <definedName name="pos_31440976_1Y15352375X15354279X15354847" localSheetId="4">Ergebnisverwendung!#REF!</definedName>
    <definedName name="pos_31440976_1Y15352375X15354279X15354847" localSheetId="3">GuV!#REF!</definedName>
    <definedName name="pos_31440976_1Y15352375X15354279X15354847" localSheetId="2">Passiva!$A$334</definedName>
    <definedName name="pos_31440976_1Y15352375X15354279X15354847" localSheetId="5">'Steuerlicher Gewinn'!#REF!</definedName>
    <definedName name="pos_31440976_1Y15352375X15354279X15354847">Aktiva!#REF!</definedName>
    <definedName name="pos_31440995_1Y15352375X15354279X15354419" localSheetId="4">Ergebnisverwendung!#REF!</definedName>
    <definedName name="pos_31440995_1Y15352375X15354279X15354419" localSheetId="3">GuV!#REF!</definedName>
    <definedName name="pos_31440995_1Y15352375X15354279X15354419" localSheetId="2">Passiva!$A$329</definedName>
    <definedName name="pos_31440995_1Y15352375X15354279X15354419" localSheetId="5">'Steuerlicher Gewinn'!#REF!</definedName>
    <definedName name="pos_31440995_1Y15352375X15354279X15354419">Aktiva!#REF!</definedName>
    <definedName name="pos_31440995_8Y25539798X25540429X25540418X25541891" localSheetId="4">Ergebnisverwendung!#REF!</definedName>
    <definedName name="pos_31440995_8Y25539798X25540429X25540418X25541891" localSheetId="3">GuV!#REF!</definedName>
    <definedName name="pos_31440995_8Y25539798X25540429X25540418X25541891" localSheetId="2">Passiva!#REF!</definedName>
    <definedName name="pos_31440995_8Y25539798X25540429X25540418X25541891" localSheetId="5">'Steuerlicher Gewinn'!#REF!</definedName>
    <definedName name="pos_31440995_8Y25539798X25540429X25540418X25541891">Aktiva!#REF!</definedName>
    <definedName name="pos_31441002_8Y25539798X25540429X25540418X25541936X25541916X25541898" localSheetId="4">Ergebnisverwendung!#REF!</definedName>
    <definedName name="pos_31441002_8Y25539798X25540429X25540418X25541936X25541916X25541898" localSheetId="3">GuV!#REF!</definedName>
    <definedName name="pos_31441002_8Y25539798X25540429X25540418X25541936X25541916X25541898" localSheetId="2">Passiva!#REF!</definedName>
    <definedName name="pos_31441002_8Y25539798X25540429X25540418X25541936X25541916X25541898" localSheetId="5">'Steuerlicher Gewinn'!#REF!</definedName>
    <definedName name="pos_31441002_8Y25539798X25540429X25540418X25541936X25541916X25541898">Aktiva!#REF!</definedName>
    <definedName name="pos_31441013_1Y15352375X15354279X15354419X15354369" localSheetId="4">Ergebnisverwendung!#REF!</definedName>
    <definedName name="pos_31441013_1Y15352375X15354279X15354419X15354369" localSheetId="3">GuV!#REF!</definedName>
    <definedName name="pos_31441013_1Y15352375X15354279X15354419X15354369" localSheetId="2">Passiva!$A$331</definedName>
    <definedName name="pos_31441013_1Y15352375X15354279X15354419X15354369" localSheetId="5">'Steuerlicher Gewinn'!#REF!</definedName>
    <definedName name="pos_31441013_1Y15352375X15354279X15354419X15354369">Aktiva!#REF!</definedName>
    <definedName name="pos_31441013_8Y25539798X25540429X25540418X25541891X25542129" localSheetId="4">Ergebnisverwendung!#REF!</definedName>
    <definedName name="pos_31441013_8Y25539798X25540429X25540418X25541891X25542129" localSheetId="3">GuV!#REF!</definedName>
    <definedName name="pos_31441013_8Y25539798X25540429X25540418X25541891X25542129" localSheetId="2">Passiva!#REF!</definedName>
    <definedName name="pos_31441013_8Y25539798X25540429X25540418X25541891X25542129" localSheetId="5">'Steuerlicher Gewinn'!#REF!</definedName>
    <definedName name="pos_31441013_8Y25539798X25540429X25540418X25541891X25542129">Aktiva!#REF!</definedName>
    <definedName name="pos_31441020_1Y15352375X15354279X15354419X15354424" localSheetId="4">Ergebnisverwendung!#REF!</definedName>
    <definedName name="pos_31441020_1Y15352375X15354279X15354419X15354424" localSheetId="3">GuV!#REF!</definedName>
    <definedName name="pos_31441020_1Y15352375X15354279X15354419X15354424" localSheetId="2">Passiva!$A$330</definedName>
    <definedName name="pos_31441020_1Y15352375X15354279X15354419X15354424" localSheetId="5">'Steuerlicher Gewinn'!#REF!</definedName>
    <definedName name="pos_31441020_1Y15352375X15354279X15354419X15354424">Aktiva!#REF!</definedName>
    <definedName name="pos_31441020_8Y25539798X25540429X25540418X25541891X25542136" localSheetId="4">Ergebnisverwendung!#REF!</definedName>
    <definedName name="pos_31441020_8Y25539798X25540429X25540418X25541891X25542136" localSheetId="3">GuV!#REF!</definedName>
    <definedName name="pos_31441020_8Y25539798X25540429X25540418X25541891X25542136" localSheetId="2">Passiva!#REF!</definedName>
    <definedName name="pos_31441020_8Y25539798X25540429X25540418X25541891X25542136" localSheetId="5">'Steuerlicher Gewinn'!#REF!</definedName>
    <definedName name="pos_31441020_8Y25539798X25540429X25540418X25541891X25542136">Aktiva!#REF!</definedName>
    <definedName name="pos_31441028_8Y25539798X25540429X25540418X25542073X25541759X25541723" localSheetId="4">Ergebnisverwendung!#REF!</definedName>
    <definedName name="pos_31441028_8Y25539798X25540429X25540418X25542073X25541759X25541723" localSheetId="3">GuV!#REF!</definedName>
    <definedName name="pos_31441028_8Y25539798X25540429X25540418X25542073X25541759X25541723" localSheetId="2">Passiva!#REF!</definedName>
    <definedName name="pos_31441028_8Y25539798X25540429X25540418X25542073X25541759X25541723" localSheetId="5">'Steuerlicher Gewinn'!#REF!</definedName>
    <definedName name="pos_31441028_8Y25539798X25540429X25540418X25542073X25541759X25541723">Aktiva!#REF!</definedName>
    <definedName name="pos_31441035_8Y25539798X25540429X25540418X25542073X25541759X25541730" localSheetId="4">Ergebnisverwendung!#REF!</definedName>
    <definedName name="pos_31441035_8Y25539798X25540429X25540418X25542073X25541759X25541730" localSheetId="3">GuV!#REF!</definedName>
    <definedName name="pos_31441035_8Y25539798X25540429X25540418X25542073X25541759X25541730" localSheetId="2">Passiva!#REF!</definedName>
    <definedName name="pos_31441035_8Y25539798X25540429X25540418X25542073X25541759X25541730" localSheetId="5">'Steuerlicher Gewinn'!#REF!</definedName>
    <definedName name="pos_31441035_8Y25539798X25540429X25540418X25542073X25541759X25541730">Aktiva!#REF!</definedName>
    <definedName name="pos_31441046_8Y25539798X25540429X25540418X25542073X25541759X25541705" localSheetId="4">Ergebnisverwendung!#REF!</definedName>
    <definedName name="pos_31441046_8Y25539798X25540429X25540418X25542073X25541759X25541705" localSheetId="3">GuV!#REF!</definedName>
    <definedName name="pos_31441046_8Y25539798X25540429X25540418X25542073X25541759X25541705" localSheetId="2">Passiva!#REF!</definedName>
    <definedName name="pos_31441046_8Y25539798X25540429X25540418X25542073X25541759X25541705" localSheetId="5">'Steuerlicher Gewinn'!#REF!</definedName>
    <definedName name="pos_31441046_8Y25539798X25540429X25540418X25542073X25541759X25541705">Aktiva!#REF!</definedName>
    <definedName name="pos_31441053_8Y25539798X25540429X25540418X25542073X25541759X25541712" localSheetId="4">Ergebnisverwendung!#REF!</definedName>
    <definedName name="pos_31441053_8Y25539798X25540429X25540418X25542073X25541759X25541712" localSheetId="3">GuV!#REF!</definedName>
    <definedName name="pos_31441053_8Y25539798X25540429X25540418X25542073X25541759X25541712" localSheetId="2">Passiva!#REF!</definedName>
    <definedName name="pos_31441053_8Y25539798X25540429X25540418X25542073X25541759X25541712" localSheetId="5">'Steuerlicher Gewinn'!#REF!</definedName>
    <definedName name="pos_31441053_8Y25539798X25540429X25540418X25542073X25541759X25541712">Aktiva!#REF!</definedName>
    <definedName name="pos_31441056_8Y25539798X25540429X25540418X25542073X25541759" localSheetId="4">Ergebnisverwendung!#REF!</definedName>
    <definedName name="pos_31441056_8Y25539798X25540429X25540418X25542073X25541759" localSheetId="3">GuV!#REF!</definedName>
    <definedName name="pos_31441056_8Y25539798X25540429X25540418X25542073X25541759" localSheetId="2">Passiva!#REF!</definedName>
    <definedName name="pos_31441056_8Y25539798X25540429X25540418X25542073X25541759" localSheetId="5">'Steuerlicher Gewinn'!#REF!</definedName>
    <definedName name="pos_31441056_8Y25539798X25540429X25540418X25542073X25541759">Aktiva!#REF!</definedName>
    <definedName name="pos_31441074_8Y25539798X25540429X25540418X25542073X25541759X25541741" localSheetId="4">Ergebnisverwendung!#REF!</definedName>
    <definedName name="pos_31441074_8Y25539798X25540429X25540418X25542073X25541759X25541741" localSheetId="3">GuV!#REF!</definedName>
    <definedName name="pos_31441074_8Y25539798X25540429X25540418X25542073X25541759X25541741" localSheetId="2">Passiva!#REF!</definedName>
    <definedName name="pos_31441074_8Y25539798X25540429X25540418X25542073X25541759X25541741" localSheetId="5">'Steuerlicher Gewinn'!#REF!</definedName>
    <definedName name="pos_31441074_8Y25539798X25540429X25540418X25542073X25541759X25541741">Aktiva!#REF!</definedName>
    <definedName name="pos_31441081_8Y25539798X25540429X25540418X25542073X25541759X25541748" localSheetId="4">Ergebnisverwendung!#REF!</definedName>
    <definedName name="pos_31441081_8Y25539798X25540429X25540418X25542073X25541759X25541748" localSheetId="3">GuV!#REF!</definedName>
    <definedName name="pos_31441081_8Y25539798X25540429X25540418X25542073X25541759X25541748" localSheetId="2">Passiva!#REF!</definedName>
    <definedName name="pos_31441081_8Y25539798X25540429X25540418X25542073X25541759X25541748" localSheetId="5">'Steuerlicher Gewinn'!#REF!</definedName>
    <definedName name="pos_31441081_8Y25539798X25540429X25540418X25542073X25541759X25541748">Aktiva!#REF!</definedName>
    <definedName name="pos_31441093_1Y15352375X15354279X15354388X15354608X15354567" localSheetId="4">Ergebnisverwendung!#REF!</definedName>
    <definedName name="pos_31441093_1Y15352375X15354279X15354388X15354608X15354567" localSheetId="3">GuV!#REF!</definedName>
    <definedName name="pos_31441093_1Y15352375X15354279X15354388X15354608X15354567" localSheetId="2">Passiva!$A$342</definedName>
    <definedName name="pos_31441093_1Y15352375X15354279X15354388X15354608X15354567" localSheetId="5">'Steuerlicher Gewinn'!#REF!</definedName>
    <definedName name="pos_31441093_1Y15352375X15354279X15354388X15354608X15354567">Aktiva!#REF!</definedName>
    <definedName name="pos_31441093_8Y25539798X25540429X25540418X25542073X25542053X25542024" localSheetId="4">Ergebnisverwendung!#REF!</definedName>
    <definedName name="pos_31441093_8Y25539798X25540429X25540418X25542073X25542053X25542024" localSheetId="3">GuV!#REF!</definedName>
    <definedName name="pos_31441093_8Y25539798X25540429X25540418X25542073X25542053X25542024" localSheetId="2">Passiva!#REF!</definedName>
    <definedName name="pos_31441093_8Y25539798X25540429X25540418X25542073X25542053X25542024" localSheetId="5">'Steuerlicher Gewinn'!#REF!</definedName>
    <definedName name="pos_31441093_8Y25539798X25540429X25540418X25542073X25542053X25542024">Aktiva!#REF!</definedName>
    <definedName name="pos_31441100_1Y15352375X15354279X15354388X15354608X15354622" localSheetId="4">Ergebnisverwendung!#REF!</definedName>
    <definedName name="pos_31441100_1Y15352375X15354279X15354388X15354608X15354622" localSheetId="3">GuV!#REF!</definedName>
    <definedName name="pos_31441100_1Y15352375X15354279X15354388X15354608X15354622" localSheetId="2">Passiva!$A$341</definedName>
    <definedName name="pos_31441100_1Y15352375X15354279X15354388X15354608X15354622" localSheetId="5">'Steuerlicher Gewinn'!#REF!</definedName>
    <definedName name="pos_31441100_1Y15352375X15354279X15354388X15354608X15354622">Aktiva!#REF!</definedName>
    <definedName name="pos_31441100_8Y25539798X25540429X25540418X25542073X25542053X25542035" localSheetId="4">Ergebnisverwendung!#REF!</definedName>
    <definedName name="pos_31441100_8Y25539798X25540429X25540418X25542073X25542053X25542035" localSheetId="3">GuV!#REF!</definedName>
    <definedName name="pos_31441100_8Y25539798X25540429X25540418X25542073X25542053X25542035" localSheetId="2">Passiva!#REF!</definedName>
    <definedName name="pos_31441100_8Y25539798X25540429X25540418X25542073X25542053X25542035" localSheetId="5">'Steuerlicher Gewinn'!#REF!</definedName>
    <definedName name="pos_31441100_8Y25539798X25540429X25540418X25542073X25542053X25542035">Aktiva!#REF!</definedName>
    <definedName name="pos_31441111_1Y15352375X15354279X15354388X15354608X15354581" localSheetId="4">Ergebnisverwendung!#REF!</definedName>
    <definedName name="pos_31441111_1Y15352375X15354279X15354388X15354608X15354581" localSheetId="3">GuV!#REF!</definedName>
    <definedName name="pos_31441111_1Y15352375X15354279X15354388X15354608X15354581" localSheetId="2">Passiva!$A$344</definedName>
    <definedName name="pos_31441111_1Y15352375X15354279X15354388X15354608X15354581" localSheetId="5">'Steuerlicher Gewinn'!#REF!</definedName>
    <definedName name="pos_31441111_1Y15352375X15354279X15354388X15354608X15354581">Aktiva!#REF!</definedName>
    <definedName name="pos_31441111_8Y25539798X25540429X25540418X25542073X25542053X25542022" localSheetId="4">Ergebnisverwendung!#REF!</definedName>
    <definedName name="pos_31441111_8Y25539798X25540429X25540418X25542073X25542053X25542022" localSheetId="3">GuV!#REF!</definedName>
    <definedName name="pos_31441111_8Y25539798X25540429X25540418X25542073X25542053X25542022" localSheetId="2">Passiva!#REF!</definedName>
    <definedName name="pos_31441111_8Y25539798X25540429X25540418X25542073X25542053X25542022" localSheetId="5">'Steuerlicher Gewinn'!#REF!</definedName>
    <definedName name="pos_31441111_8Y25539798X25540429X25540418X25542073X25542053X25542022">Aktiva!#REF!</definedName>
    <definedName name="pos_31441118_1Y15352375X15354279X15354388X15354608X15354572" localSheetId="4">Ergebnisverwendung!#REF!</definedName>
    <definedName name="pos_31441118_1Y15352375X15354279X15354388X15354608X15354572" localSheetId="3">GuV!#REF!</definedName>
    <definedName name="pos_31441118_1Y15352375X15354279X15354388X15354608X15354572" localSheetId="2">Passiva!$A$343</definedName>
    <definedName name="pos_31441118_1Y15352375X15354279X15354388X15354608X15354572" localSheetId="5">'Steuerlicher Gewinn'!#REF!</definedName>
    <definedName name="pos_31441118_1Y15352375X15354279X15354388X15354608X15354572">Aktiva!#REF!</definedName>
    <definedName name="pos_31441118_8Y25539798X25540429X25540418X25542073X25542053X25542017" localSheetId="4">Ergebnisverwendung!#REF!</definedName>
    <definedName name="pos_31441118_8Y25539798X25540429X25540418X25542073X25542053X25542017" localSheetId="3">GuV!#REF!</definedName>
    <definedName name="pos_31441118_8Y25539798X25540429X25540418X25542073X25542053X25542017" localSheetId="2">Passiva!#REF!</definedName>
    <definedName name="pos_31441118_8Y25539798X25540429X25540418X25542073X25542053X25542017" localSheetId="5">'Steuerlicher Gewinn'!#REF!</definedName>
    <definedName name="pos_31441118_8Y25539798X25540429X25540418X25542073X25542053X25542017">Aktiva!#REF!</definedName>
    <definedName name="pos_31441121_1Y15352375X15354279X15354388X15354603" localSheetId="4">Ergebnisverwendung!#REF!</definedName>
    <definedName name="pos_31441121_1Y15352375X15354279X15354388X15354603" localSheetId="3">GuV!#REF!</definedName>
    <definedName name="pos_31441121_1Y15352375X15354279X15354388X15354603" localSheetId="2">Passiva!$A$338</definedName>
    <definedName name="pos_31441121_1Y15352375X15354279X15354388X15354603" localSheetId="5">'Steuerlicher Gewinn'!#REF!</definedName>
    <definedName name="pos_31441121_1Y15352375X15354279X15354388X15354603">Aktiva!#REF!</definedName>
    <definedName name="pos_31441121_8Y25539798X25540429X25540418X25542073X25542060" localSheetId="4">Ergebnisverwendung!#REF!</definedName>
    <definedName name="pos_31441121_8Y25539798X25540429X25540418X25542073X25542060" localSheetId="3">GuV!#REF!</definedName>
    <definedName name="pos_31441121_8Y25539798X25540429X25540418X25542073X25542060" localSheetId="2">Passiva!#REF!</definedName>
    <definedName name="pos_31441121_8Y25539798X25540429X25540418X25542073X25542060" localSheetId="5">'Steuerlicher Gewinn'!#REF!</definedName>
    <definedName name="pos_31441121_8Y25539798X25540429X25540418X25542073X25542060">Aktiva!#REF!</definedName>
    <definedName name="pos_31441128_1Y15352375X15354279X15354388X15354594" localSheetId="4">Ergebnisverwendung!#REF!</definedName>
    <definedName name="pos_31441128_1Y15352375X15354279X15354388X15354594" localSheetId="3">GuV!#REF!</definedName>
    <definedName name="pos_31441128_1Y15352375X15354279X15354388X15354594" localSheetId="2">Passiva!$A$337</definedName>
    <definedName name="pos_31441128_1Y15352375X15354279X15354388X15354594" localSheetId="5">'Steuerlicher Gewinn'!#REF!</definedName>
    <definedName name="pos_31441128_1Y15352375X15354279X15354388X15354594">Aktiva!#REF!</definedName>
    <definedName name="pos_31441128_8Y25539798X25540429X25540418X25542073X25542071" localSheetId="4">Ergebnisverwendung!#REF!</definedName>
    <definedName name="pos_31441128_8Y25539798X25540429X25540418X25542073X25542071" localSheetId="3">GuV!#REF!</definedName>
    <definedName name="pos_31441128_8Y25539798X25540429X25540418X25542073X25542071" localSheetId="2">Passiva!#REF!</definedName>
    <definedName name="pos_31441128_8Y25539798X25540429X25540418X25542073X25542071" localSheetId="5">'Steuerlicher Gewinn'!#REF!</definedName>
    <definedName name="pos_31441128_8Y25539798X25540429X25540418X25542073X25542071">Aktiva!#REF!</definedName>
    <definedName name="pos_31441139_1Y15352375X15354279X15354388X15354608X15354617" localSheetId="4">Ergebnisverwendung!#REF!</definedName>
    <definedName name="pos_31441139_1Y15352375X15354279X15354388X15354608X15354617" localSheetId="3">GuV!#REF!</definedName>
    <definedName name="pos_31441139_1Y15352375X15354279X15354388X15354608X15354617" localSheetId="2">Passiva!$A$340</definedName>
    <definedName name="pos_31441139_1Y15352375X15354279X15354388X15354608X15354617" localSheetId="5">'Steuerlicher Gewinn'!#REF!</definedName>
    <definedName name="pos_31441139_1Y15352375X15354279X15354388X15354608X15354617">Aktiva!#REF!</definedName>
    <definedName name="pos_31441139_8Y25539798X25540429X25540418X25542073X25542053X25542042" localSheetId="4">Ergebnisverwendung!#REF!</definedName>
    <definedName name="pos_31441139_8Y25539798X25540429X25540418X25542073X25542053X25542042" localSheetId="3">GuV!#REF!</definedName>
    <definedName name="pos_31441139_8Y25539798X25540429X25540418X25542073X25542053X25542042" localSheetId="2">Passiva!#REF!</definedName>
    <definedName name="pos_31441139_8Y25539798X25540429X25540418X25542073X25542053X25542042" localSheetId="5">'Steuerlicher Gewinn'!#REF!</definedName>
    <definedName name="pos_31441139_8Y25539798X25540429X25540418X25542073X25542053X25542042">Aktiva!#REF!</definedName>
    <definedName name="pos_31441146_1Y15352375X15354279X15354388X15354608" localSheetId="4">Ergebnisverwendung!#REF!</definedName>
    <definedName name="pos_31441146_1Y15352375X15354279X15354388X15354608" localSheetId="3">GuV!#REF!</definedName>
    <definedName name="pos_31441146_1Y15352375X15354279X15354388X15354608" localSheetId="2">Passiva!$A$339</definedName>
    <definedName name="pos_31441146_1Y15352375X15354279X15354388X15354608" localSheetId="5">'Steuerlicher Gewinn'!#REF!</definedName>
    <definedName name="pos_31441146_1Y15352375X15354279X15354388X15354608">Aktiva!#REF!</definedName>
    <definedName name="pos_31441146_8Y25539798X25540429X25540418X25542073X25542053" localSheetId="4">Ergebnisverwendung!#REF!</definedName>
    <definedName name="pos_31441146_8Y25539798X25540429X25540418X25542073X25542053" localSheetId="3">GuV!#REF!</definedName>
    <definedName name="pos_31441146_8Y25539798X25540429X25540418X25542073X25542053" localSheetId="2">Passiva!#REF!</definedName>
    <definedName name="pos_31441146_8Y25539798X25540429X25540418X25542073X25542053" localSheetId="5">'Steuerlicher Gewinn'!#REF!</definedName>
    <definedName name="pos_31441146_8Y25539798X25540429X25540418X25542073X25542053">Aktiva!#REF!</definedName>
    <definedName name="pos_31441154_8Y25539798X25540429X25540418X25541710X25541649X25541654" localSheetId="4">Ergebnisverwendung!#REF!</definedName>
    <definedName name="pos_31441154_8Y25539798X25540429X25540418X25541710X25541649X25541654" localSheetId="3">GuV!#REF!</definedName>
    <definedName name="pos_31441154_8Y25539798X25540429X25540418X25541710X25541649X25541654" localSheetId="2">Passiva!#REF!</definedName>
    <definedName name="pos_31441154_8Y25539798X25540429X25540418X25541710X25541649X25541654" localSheetId="5">'Steuerlicher Gewinn'!#REF!</definedName>
    <definedName name="pos_31441154_8Y25539798X25540429X25540418X25541710X25541649X25541654">Aktiva!#REF!</definedName>
    <definedName name="pos_31441161_8Y25539798X25540429X25540418X25541710X25541649" localSheetId="4">Ergebnisverwendung!#REF!</definedName>
    <definedName name="pos_31441161_8Y25539798X25540429X25540418X25541710X25541649" localSheetId="3">GuV!#REF!</definedName>
    <definedName name="pos_31441161_8Y25539798X25540429X25540418X25541710X25541649" localSheetId="2">Passiva!#REF!</definedName>
    <definedName name="pos_31441161_8Y25539798X25540429X25540418X25541710X25541649" localSheetId="5">'Steuerlicher Gewinn'!#REF!</definedName>
    <definedName name="pos_31441161_8Y25539798X25540429X25540418X25541710X25541649">Aktiva!#REF!</definedName>
    <definedName name="pos_31441172_8Y25539798X25540429X25540418X25541710X25541649X25541636" localSheetId="4">Ergebnisverwendung!#REF!</definedName>
    <definedName name="pos_31441172_8Y25539798X25540429X25540418X25541710X25541649X25541636" localSheetId="3">GuV!#REF!</definedName>
    <definedName name="pos_31441172_8Y25539798X25540429X25540418X25541710X25541649X25541636" localSheetId="2">Passiva!#REF!</definedName>
    <definedName name="pos_31441172_8Y25539798X25540429X25540418X25541710X25541649X25541636" localSheetId="5">'Steuerlicher Gewinn'!#REF!</definedName>
    <definedName name="pos_31441172_8Y25539798X25540429X25540418X25541710X25541649X25541636">Aktiva!#REF!</definedName>
    <definedName name="pos_31441179_8Y25539798X25540429X25540418X25541710X25541649X25541647" localSheetId="4">Ergebnisverwendung!#REF!</definedName>
    <definedName name="pos_31441179_8Y25539798X25540429X25540418X25541710X25541649X25541647" localSheetId="3">GuV!#REF!</definedName>
    <definedName name="pos_31441179_8Y25539798X25540429X25540418X25541710X25541649X25541647" localSheetId="2">Passiva!#REF!</definedName>
    <definedName name="pos_31441179_8Y25539798X25540429X25540418X25541710X25541649X25541647" localSheetId="5">'Steuerlicher Gewinn'!#REF!</definedName>
    <definedName name="pos_31441179_8Y25539798X25540429X25540418X25541710X25541649X25541647">Aktiva!#REF!</definedName>
    <definedName name="pos_31441191_1Y15352375X15354279X15354545X15354559X15354509X15354514" localSheetId="4">Ergebnisverwendung!#REF!</definedName>
    <definedName name="pos_31441191_1Y15352375X15354279X15354545X15354559X15354509X15354514" localSheetId="3">GuV!#REF!</definedName>
    <definedName name="pos_31441191_1Y15352375X15354279X15354545X15354559X15354509X15354514" localSheetId="2">Passiva!$A$353</definedName>
    <definedName name="pos_31441191_1Y15352375X15354279X15354545X15354559X15354509X15354514" localSheetId="5">'Steuerlicher Gewinn'!#REF!</definedName>
    <definedName name="pos_31441191_1Y15352375X15354279X15354545X15354559X15354509X15354514">Aktiva!#REF!</definedName>
    <definedName name="pos_31441191_8Y25539798X25540429X25540418X25541710X25541692X25541674X25541667" localSheetId="4">Ergebnisverwendung!#REF!</definedName>
    <definedName name="pos_31441191_8Y25539798X25540429X25540418X25541710X25541692X25541674X25541667" localSheetId="3">GuV!#REF!</definedName>
    <definedName name="pos_31441191_8Y25539798X25540429X25540418X25541710X25541692X25541674X25541667" localSheetId="2">Passiva!#REF!</definedName>
    <definedName name="pos_31441191_8Y25539798X25540429X25540418X25541710X25541692X25541674X25541667" localSheetId="5">'Steuerlicher Gewinn'!#REF!</definedName>
    <definedName name="pos_31441191_8Y25539798X25540429X25540418X25541710X25541692X25541674X25541667">Aktiva!#REF!</definedName>
    <definedName name="pos_31441198_1Y15352375X15354279X15354545X15354559X15354509" localSheetId="4">Ergebnisverwendung!#REF!</definedName>
    <definedName name="pos_31441198_1Y15352375X15354279X15354545X15354559X15354509" localSheetId="3">GuV!#REF!</definedName>
    <definedName name="pos_31441198_1Y15352375X15354279X15354545X15354559X15354509" localSheetId="2">Passiva!$A$352</definedName>
    <definedName name="pos_31441198_1Y15352375X15354279X15354545X15354559X15354509" localSheetId="5">'Steuerlicher Gewinn'!#REF!</definedName>
    <definedName name="pos_31441198_1Y15352375X15354279X15354545X15354559X15354509">Aktiva!#REF!</definedName>
    <definedName name="pos_31441198_8Y25539798X25540429X25540418X25541710X25541692X25541674" localSheetId="4">Ergebnisverwendung!#REF!</definedName>
    <definedName name="pos_31441198_8Y25539798X25540429X25540418X25541710X25541692X25541674" localSheetId="3">GuV!#REF!</definedName>
    <definedName name="pos_31441198_8Y25539798X25540429X25540418X25541710X25541692X25541674" localSheetId="2">Passiva!#REF!</definedName>
    <definedName name="pos_31441198_8Y25539798X25540429X25540418X25541710X25541692X25541674" localSheetId="5">'Steuerlicher Gewinn'!#REF!</definedName>
    <definedName name="pos_31441198_8Y25539798X25540429X25540418X25541710X25541692X25541674">Aktiva!#REF!</definedName>
    <definedName name="pos_31441200_1Y15352375X15354279X15354545X15354559X15354509X15354523" localSheetId="4">Ergebnisverwendung!#REF!</definedName>
    <definedName name="pos_31441200_1Y15352375X15354279X15354545X15354559X15354509X15354523" localSheetId="3">GuV!#REF!</definedName>
    <definedName name="pos_31441200_1Y15352375X15354279X15354545X15354559X15354509X15354523" localSheetId="2">Passiva!$A$354</definedName>
    <definedName name="pos_31441200_1Y15352375X15354279X15354545X15354559X15354509X15354523" localSheetId="5">'Steuerlicher Gewinn'!#REF!</definedName>
    <definedName name="pos_31441200_1Y15352375X15354279X15354545X15354559X15354509X15354523">Aktiva!#REF!</definedName>
    <definedName name="pos_31441200_8Y25539798X25540429X25540418X25541710X25541692X25541674X25541656" localSheetId="4">Ergebnisverwendung!#REF!</definedName>
    <definedName name="pos_31441200_8Y25539798X25540429X25540418X25541710X25541692X25541674X25541656" localSheetId="3">GuV!#REF!</definedName>
    <definedName name="pos_31441200_8Y25539798X25540429X25540418X25541710X25541692X25541674X25541656" localSheetId="2">Passiva!#REF!</definedName>
    <definedName name="pos_31441200_8Y25539798X25540429X25540418X25541710X25541692X25541674X25541656" localSheetId="5">'Steuerlicher Gewinn'!#REF!</definedName>
    <definedName name="pos_31441200_8Y25539798X25540429X25540418X25541710X25541692X25541674X25541656">Aktiva!#REF!</definedName>
    <definedName name="pos_31441219_1Y15352375X15354279X15354545X15354550" localSheetId="4">Ergebnisverwendung!#REF!</definedName>
    <definedName name="pos_31441219_1Y15352375X15354279X15354545X15354550" localSheetId="3">GuV!#REF!</definedName>
    <definedName name="pos_31441219_1Y15352375X15354279X15354545X15354550" localSheetId="2">Passiva!$A$349</definedName>
    <definedName name="pos_31441219_1Y15352375X15354279X15354545X15354550" localSheetId="5">'Steuerlicher Gewinn'!#REF!</definedName>
    <definedName name="pos_31441219_1Y15352375X15354279X15354545X15354550">Aktiva!#REF!</definedName>
    <definedName name="pos_31441219_8Y25539798X25540429X25540418X25541710X25541703" localSheetId="4">Ergebnisverwendung!#REF!</definedName>
    <definedName name="pos_31441219_8Y25539798X25540429X25540418X25541710X25541703" localSheetId="3">GuV!#REF!</definedName>
    <definedName name="pos_31441219_8Y25539798X25540429X25540418X25541710X25541703" localSheetId="2">Passiva!#REF!</definedName>
    <definedName name="pos_31441219_8Y25539798X25540429X25540418X25541710X25541703" localSheetId="5">'Steuerlicher Gewinn'!#REF!</definedName>
    <definedName name="pos_31441219_8Y25539798X25540429X25540418X25541710X25541703">Aktiva!#REF!</definedName>
    <definedName name="pos_31441226_1Y15352375X15354279X15354545" localSheetId="4">Ergebnisverwendung!#REF!</definedName>
    <definedName name="pos_31441226_1Y15352375X15354279X15354545" localSheetId="3">GuV!#REF!</definedName>
    <definedName name="pos_31441226_1Y15352375X15354279X15354545" localSheetId="2">Passiva!$A$348</definedName>
    <definedName name="pos_31441226_1Y15352375X15354279X15354545" localSheetId="5">'Steuerlicher Gewinn'!#REF!</definedName>
    <definedName name="pos_31441226_1Y15352375X15354279X15354545">Aktiva!#REF!</definedName>
    <definedName name="pos_31441226_8Y25539798X25540429X25540418X25541710" localSheetId="4">Ergebnisverwendung!#REF!</definedName>
    <definedName name="pos_31441226_8Y25539798X25540429X25540418X25541710" localSheetId="3">GuV!#REF!</definedName>
    <definedName name="pos_31441226_8Y25539798X25540429X25540418X25541710" localSheetId="2">Passiva!#REF!</definedName>
    <definedName name="pos_31441226_8Y25539798X25540429X25540418X25541710" localSheetId="5">'Steuerlicher Gewinn'!#REF!</definedName>
    <definedName name="pos_31441226_8Y25539798X25540429X25540418X25541710">Aktiva!#REF!</definedName>
    <definedName name="pos_31441237_1Y15352375X15354279X15354545X15354559X15354500" localSheetId="4">Ergebnisverwendung!#REF!</definedName>
    <definedName name="pos_31441237_1Y15352375X15354279X15354545X15354559X15354500" localSheetId="3">GuV!#REF!</definedName>
    <definedName name="pos_31441237_1Y15352375X15354279X15354545X15354559X15354500" localSheetId="2">Passiva!$A$351</definedName>
    <definedName name="pos_31441237_1Y15352375X15354279X15354545X15354559X15354500" localSheetId="5">'Steuerlicher Gewinn'!#REF!</definedName>
    <definedName name="pos_31441237_1Y15352375X15354279X15354545X15354559X15354500">Aktiva!#REF!</definedName>
    <definedName name="pos_31441237_8Y25539798X25540429X25540418X25541710X25541692X25541685" localSheetId="4">Ergebnisverwendung!#REF!</definedName>
    <definedName name="pos_31441237_8Y25539798X25540429X25540418X25541710X25541692X25541685" localSheetId="3">GuV!#REF!</definedName>
    <definedName name="pos_31441237_8Y25539798X25540429X25540418X25541710X25541692X25541685" localSheetId="2">Passiva!#REF!</definedName>
    <definedName name="pos_31441237_8Y25539798X25540429X25540418X25541710X25541692X25541685" localSheetId="5">'Steuerlicher Gewinn'!#REF!</definedName>
    <definedName name="pos_31441237_8Y25539798X25540429X25540418X25541710X25541692X25541685">Aktiva!#REF!</definedName>
    <definedName name="pos_31441244_1Y15352375X15354279X15354545X15354559" localSheetId="4">Ergebnisverwendung!#REF!</definedName>
    <definedName name="pos_31441244_1Y15352375X15354279X15354545X15354559" localSheetId="3">GuV!#REF!</definedName>
    <definedName name="pos_31441244_1Y15352375X15354279X15354545X15354559" localSheetId="2">Passiva!$A$350</definedName>
    <definedName name="pos_31441244_1Y15352375X15354279X15354545X15354559" localSheetId="5">'Steuerlicher Gewinn'!#REF!</definedName>
    <definedName name="pos_31441244_1Y15352375X15354279X15354545X15354559">Aktiva!#REF!</definedName>
    <definedName name="pos_31441244_8Y25539798X25540429X25540418X25541710X25541692" localSheetId="4">Ergebnisverwendung!#REF!</definedName>
    <definedName name="pos_31441244_8Y25539798X25540429X25540418X25541710X25541692" localSheetId="3">GuV!#REF!</definedName>
    <definedName name="pos_31441244_8Y25539798X25540429X25540418X25541710X25541692" localSheetId="2">Passiva!#REF!</definedName>
    <definedName name="pos_31441244_8Y25539798X25540429X25540418X25541710X25541692" localSheetId="5">'Steuerlicher Gewinn'!#REF!</definedName>
    <definedName name="pos_31441244_8Y25539798X25540429X25540418X25541710X25541692">Aktiva!#REF!</definedName>
    <definedName name="pos_31441263_1Y15352375X15354279X15354388X15354586" localSheetId="4">Ergebnisverwendung!#REF!</definedName>
    <definedName name="pos_31441263_1Y15352375X15354279X15354388X15354586" localSheetId="3">GuV!#REF!</definedName>
    <definedName name="pos_31441263_1Y15352375X15354279X15354388X15354586" localSheetId="2">Passiva!$A$345</definedName>
    <definedName name="pos_31441263_1Y15352375X15354279X15354388X15354586" localSheetId="5">'Steuerlicher Gewinn'!#REF!</definedName>
    <definedName name="pos_31441263_1Y15352375X15354279X15354388X15354586">Aktiva!#REF!</definedName>
    <definedName name="pos_31441265_1Y15352375X15354279X15354388X15354536" localSheetId="4">Ergebnisverwendung!#REF!</definedName>
    <definedName name="pos_31441265_1Y15352375X15354279X15354388X15354536" localSheetId="3">GuV!#REF!</definedName>
    <definedName name="pos_31441265_1Y15352375X15354279X15354388X15354536" localSheetId="2">Passiva!$A$347</definedName>
    <definedName name="pos_31441265_1Y15352375X15354279X15354388X15354536" localSheetId="5">'Steuerlicher Gewinn'!#REF!</definedName>
    <definedName name="pos_31441265_1Y15352375X15354279X15354388X15354536">Aktiva!#REF!</definedName>
    <definedName name="pos_31441272_1Y15352375X15354279X15354388X15354531" localSheetId="4">Ergebnisverwendung!#REF!</definedName>
    <definedName name="pos_31441272_1Y15352375X15354279X15354388X15354531" localSheetId="3">GuV!#REF!</definedName>
    <definedName name="pos_31441272_1Y15352375X15354279X15354388X15354531" localSheetId="2">Passiva!$A$346</definedName>
    <definedName name="pos_31441272_1Y15352375X15354279X15354388X15354531" localSheetId="5">'Steuerlicher Gewinn'!#REF!</definedName>
    <definedName name="pos_31441272_1Y15352375X15354279X15354388X15354531">Aktiva!#REF!</definedName>
    <definedName name="pos_31441280_1Y15352375X15354279X15354797" localSheetId="4">Ergebnisverwendung!#REF!</definedName>
    <definedName name="pos_31441280_1Y15352375X15354279X15354797" localSheetId="3">GuV!#REF!</definedName>
    <definedName name="pos_31441280_1Y15352375X15354279X15354797" localSheetId="2">Passiva!$A$363</definedName>
    <definedName name="pos_31441280_1Y15352375X15354279X15354797" localSheetId="5">'Steuerlicher Gewinn'!#REF!</definedName>
    <definedName name="pos_31441280_1Y15352375X15354279X15354797">Aktiva!#REF!</definedName>
    <definedName name="pos_31441298_8Y25539798X25540429X25540418X25541856X25541811X25541800" localSheetId="4">Ergebnisverwendung!#REF!</definedName>
    <definedName name="pos_31441298_8Y25539798X25540429X25540418X25541856X25541811X25541800" localSheetId="3">GuV!#REF!</definedName>
    <definedName name="pos_31441298_8Y25539798X25540429X25540418X25541856X25541811X25541800" localSheetId="2">Passiva!#REF!</definedName>
    <definedName name="pos_31441298_8Y25539798X25540429X25540418X25541856X25541811X25541800" localSheetId="5">'Steuerlicher Gewinn'!#REF!</definedName>
    <definedName name="pos_31441298_8Y25539798X25540429X25540418X25541856X25541811X25541800">Aktiva!#REF!</definedName>
    <definedName name="pos_31441305_8Y25539798X25540429X25540418X25541856X25541811" localSheetId="4">Ergebnisverwendung!#REF!</definedName>
    <definedName name="pos_31441305_8Y25539798X25540429X25540418X25541856X25541811" localSheetId="3">GuV!#REF!</definedName>
    <definedName name="pos_31441305_8Y25539798X25540429X25540418X25541856X25541811" localSheetId="2">Passiva!#REF!</definedName>
    <definedName name="pos_31441305_8Y25539798X25540429X25540418X25541856X25541811" localSheetId="5">'Steuerlicher Gewinn'!#REF!</definedName>
    <definedName name="pos_31441305_8Y25539798X25540429X25540418X25541856X25541811">Aktiva!#REF!</definedName>
    <definedName name="pos_31441317_1Y15352375X15354279X15354720X15354734X15354748" localSheetId="4">Ergebnisverwendung!#REF!</definedName>
    <definedName name="pos_31441317_1Y15352375X15354279X15354720X15354734X15354748" localSheetId="3">GuV!#REF!</definedName>
    <definedName name="pos_31441317_1Y15352375X15354279X15354720X15354734X15354748" localSheetId="2">Passiva!$A$360</definedName>
    <definedName name="pos_31441317_1Y15352375X15354279X15354720X15354734X15354748" localSheetId="5">'Steuerlicher Gewinn'!#REF!</definedName>
    <definedName name="pos_31441317_1Y15352375X15354279X15354720X15354734X15354748">Aktiva!#REF!</definedName>
    <definedName name="pos_31441317_8Y25539798X25540429X25540418X25541856X25541854X25541836" localSheetId="4">Ergebnisverwendung!#REF!</definedName>
    <definedName name="pos_31441317_8Y25539798X25540429X25540418X25541856X25541854X25541836" localSheetId="3">GuV!#REF!</definedName>
    <definedName name="pos_31441317_8Y25539798X25540429X25540418X25541856X25541854X25541836" localSheetId="2">Passiva!#REF!</definedName>
    <definedName name="pos_31441317_8Y25539798X25540429X25540418X25541856X25541854X25541836" localSheetId="5">'Steuerlicher Gewinn'!#REF!</definedName>
    <definedName name="pos_31441317_8Y25539798X25540429X25540418X25541856X25541854X25541836">Aktiva!#REF!</definedName>
    <definedName name="pos_31441324_1Y15352375X15354279X15354720X15354734X15354743" localSheetId="4">Ergebnisverwendung!#REF!</definedName>
    <definedName name="pos_31441324_1Y15352375X15354279X15354720X15354734X15354743" localSheetId="3">GuV!#REF!</definedName>
    <definedName name="pos_31441324_1Y15352375X15354279X15354720X15354734X15354743" localSheetId="2">Passiva!$A$359</definedName>
    <definedName name="pos_31441324_1Y15352375X15354279X15354720X15354734X15354743" localSheetId="5">'Steuerlicher Gewinn'!#REF!</definedName>
    <definedName name="pos_31441324_1Y15352375X15354279X15354720X15354734X15354743">Aktiva!#REF!</definedName>
    <definedName name="pos_31441324_8Y25539798X25540429X25540418X25541856X25541854X25541847" localSheetId="4">Ergebnisverwendung!#REF!</definedName>
    <definedName name="pos_31441324_8Y25539798X25540429X25540418X25541856X25541854X25541847" localSheetId="3">GuV!#REF!</definedName>
    <definedName name="pos_31441324_8Y25539798X25540429X25540418X25541856X25541854X25541847" localSheetId="2">Passiva!#REF!</definedName>
    <definedName name="pos_31441324_8Y25539798X25540429X25540418X25541856X25541854X25541847" localSheetId="5">'Steuerlicher Gewinn'!#REF!</definedName>
    <definedName name="pos_31441324_8Y25539798X25540429X25540418X25541856X25541854X25541847">Aktiva!#REF!</definedName>
    <definedName name="pos_31441335_1Y15352375X15354279X15354720X15354734X15354698" localSheetId="4">Ergebnisverwendung!#REF!</definedName>
    <definedName name="pos_31441335_1Y15352375X15354279X15354720X15354734X15354698" localSheetId="3">GuV!#REF!</definedName>
    <definedName name="pos_31441335_1Y15352375X15354279X15354720X15354734X15354698" localSheetId="2">Passiva!$A$362</definedName>
    <definedName name="pos_31441335_1Y15352375X15354279X15354720X15354734X15354698" localSheetId="5">'Steuerlicher Gewinn'!#REF!</definedName>
    <definedName name="pos_31441335_1Y15352375X15354279X15354720X15354734X15354698">Aktiva!#REF!</definedName>
    <definedName name="pos_31441335_8Y25539798X25540429X25540418X25541856X25541854X25541818" localSheetId="4">Ergebnisverwendung!#REF!</definedName>
    <definedName name="pos_31441335_8Y25539798X25540429X25540418X25541856X25541854X25541818" localSheetId="3">GuV!#REF!</definedName>
    <definedName name="pos_31441335_8Y25539798X25540429X25540418X25541856X25541854X25541818" localSheetId="2">Passiva!#REF!</definedName>
    <definedName name="pos_31441335_8Y25539798X25540429X25540418X25541856X25541854X25541818" localSheetId="5">'Steuerlicher Gewinn'!#REF!</definedName>
    <definedName name="pos_31441335_8Y25539798X25540429X25540418X25541856X25541854X25541818">Aktiva!#REF!</definedName>
    <definedName name="pos_31441342_1Y15352375X15354279X15354720X15354734X15354693" localSheetId="4">Ergebnisverwendung!#REF!</definedName>
    <definedName name="pos_31441342_1Y15352375X15354279X15354720X15354734X15354693" localSheetId="3">GuV!#REF!</definedName>
    <definedName name="pos_31441342_1Y15352375X15354279X15354720X15354734X15354693" localSheetId="2">Passiva!$A$361</definedName>
    <definedName name="pos_31441342_1Y15352375X15354279X15354720X15354734X15354693" localSheetId="5">'Steuerlicher Gewinn'!#REF!</definedName>
    <definedName name="pos_31441342_1Y15352375X15354279X15354720X15354734X15354693">Aktiva!#REF!</definedName>
    <definedName name="pos_31441342_8Y25539798X25540429X25540418X25541856X25541854X25541829" localSheetId="4">Ergebnisverwendung!#REF!</definedName>
    <definedName name="pos_31441342_8Y25539798X25540429X25540418X25541856X25541854X25541829" localSheetId="3">GuV!#REF!</definedName>
    <definedName name="pos_31441342_8Y25539798X25540429X25540418X25541856X25541854X25541829" localSheetId="2">Passiva!#REF!</definedName>
    <definedName name="pos_31441342_8Y25539798X25540429X25540418X25541856X25541854X25541829" localSheetId="5">'Steuerlicher Gewinn'!#REF!</definedName>
    <definedName name="pos_31441342_8Y25539798X25540429X25540418X25541856X25541854X25541829">Aktiva!#REF!</definedName>
    <definedName name="pos_31441345_1Y15352375X15354279X15354720" localSheetId="4">Ergebnisverwendung!#REF!</definedName>
    <definedName name="pos_31441345_1Y15352375X15354279X15354720" localSheetId="3">GuV!#REF!</definedName>
    <definedName name="pos_31441345_1Y15352375X15354279X15354720" localSheetId="2">Passiva!$A$356</definedName>
    <definedName name="pos_31441345_1Y15352375X15354279X15354720" localSheetId="5">'Steuerlicher Gewinn'!#REF!</definedName>
    <definedName name="pos_31441345_1Y15352375X15354279X15354720">Aktiva!#REF!</definedName>
    <definedName name="pos_31441345_8Y25539798X25540429X25540418X25541856" localSheetId="4">Ergebnisverwendung!#REF!</definedName>
    <definedName name="pos_31441345_8Y25539798X25540429X25540418X25541856" localSheetId="3">GuV!#REF!</definedName>
    <definedName name="pos_31441345_8Y25539798X25540429X25540418X25541856" localSheetId="2">Passiva!#REF!</definedName>
    <definedName name="pos_31441345_8Y25539798X25540429X25540418X25541856" localSheetId="5">'Steuerlicher Gewinn'!#REF!</definedName>
    <definedName name="pos_31441345_8Y25539798X25540429X25540418X25541856">Aktiva!#REF!</definedName>
    <definedName name="pos_31441352_1Y15352375X15354279X15354788" localSheetId="4">Ergebnisverwendung!#REF!</definedName>
    <definedName name="pos_31441352_1Y15352375X15354279X15354788" localSheetId="3">GuV!#REF!</definedName>
    <definedName name="pos_31441352_1Y15352375X15354279X15354788" localSheetId="2">Passiva!$A$355</definedName>
    <definedName name="pos_31441352_1Y15352375X15354279X15354788" localSheetId="5">'Steuerlicher Gewinn'!#REF!</definedName>
    <definedName name="pos_31441352_1Y15352375X15354279X15354788">Aktiva!#REF!</definedName>
    <definedName name="pos_31441363_1Y15352375X15354279X15354720X15354734" localSheetId="4">Ergebnisverwendung!#REF!</definedName>
    <definedName name="pos_31441363_1Y15352375X15354279X15354720X15354734" localSheetId="3">GuV!#REF!</definedName>
    <definedName name="pos_31441363_1Y15352375X15354279X15354720X15354734" localSheetId="2">Passiva!$A$358</definedName>
    <definedName name="pos_31441363_1Y15352375X15354279X15354720X15354734" localSheetId="5">'Steuerlicher Gewinn'!#REF!</definedName>
    <definedName name="pos_31441363_1Y15352375X15354279X15354720X15354734">Aktiva!#REF!</definedName>
    <definedName name="pos_31441363_8Y25539798X25540429X25540418X25541856X25541854" localSheetId="4">Ergebnisverwendung!#REF!</definedName>
    <definedName name="pos_31441363_8Y25539798X25540429X25540418X25541856X25541854" localSheetId="3">GuV!#REF!</definedName>
    <definedName name="pos_31441363_8Y25539798X25540429X25540418X25541856X25541854" localSheetId="2">Passiva!#REF!</definedName>
    <definedName name="pos_31441363_8Y25539798X25540429X25540418X25541856X25541854" localSheetId="5">'Steuerlicher Gewinn'!#REF!</definedName>
    <definedName name="pos_31441363_8Y25539798X25540429X25540418X25541856X25541854">Aktiva!#REF!</definedName>
    <definedName name="pos_31441370_1Y15352375X15354279X15354720X15354729" localSheetId="4">Ergebnisverwendung!#REF!</definedName>
    <definedName name="pos_31441370_1Y15352375X15354279X15354720X15354729" localSheetId="3">GuV!#REF!</definedName>
    <definedName name="pos_31441370_1Y15352375X15354279X15354720X15354729" localSheetId="2">Passiva!$A$357</definedName>
    <definedName name="pos_31441370_1Y15352375X15354279X15354720X15354729" localSheetId="5">'Steuerlicher Gewinn'!#REF!</definedName>
    <definedName name="pos_31441370_1Y15352375X15354279X15354720X15354729">Aktiva!#REF!</definedName>
    <definedName name="pos_31441370_8Y25539798X25540429X25540418X25541856X25541849" localSheetId="4">Ergebnisverwendung!#REF!</definedName>
    <definedName name="pos_31441370_8Y25539798X25540429X25540418X25541856X25541849" localSheetId="3">GuV!#REF!</definedName>
    <definedName name="pos_31441370_8Y25539798X25540429X25540418X25541856X25541849" localSheetId="2">Passiva!#REF!</definedName>
    <definedName name="pos_31441370_8Y25539798X25540429X25540418X25541856X25541849" localSheetId="5">'Steuerlicher Gewinn'!#REF!</definedName>
    <definedName name="pos_31441370_8Y25539798X25540429X25540418X25541856X25541849">Aktiva!#REF!</definedName>
    <definedName name="pos_31441382_8Y25539798X25540429X25540418X25541710X25541649X25541885X25541874" localSheetId="4">Ergebnisverwendung!#REF!</definedName>
    <definedName name="pos_31441382_8Y25539798X25540429X25540418X25541710X25541649X25541885X25541874" localSheetId="3">GuV!#REF!</definedName>
    <definedName name="pos_31441382_8Y25539798X25540429X25540418X25541710X25541649X25541885X25541874" localSheetId="2">Passiva!#REF!</definedName>
    <definedName name="pos_31441382_8Y25539798X25540429X25540418X25541710X25541649X25541885X25541874" localSheetId="5">'Steuerlicher Gewinn'!#REF!</definedName>
    <definedName name="pos_31441382_8Y25539798X25540429X25540418X25541710X25541649X25541885X25541874">Aktiva!#REF!</definedName>
    <definedName name="pos_31441389_8Y25539798X25540429X25540418X25541710X25541649X25541885" localSheetId="4">Ergebnisverwendung!#REF!</definedName>
    <definedName name="pos_31441389_8Y25539798X25540429X25540418X25541710X25541649X25541885" localSheetId="3">GuV!#REF!</definedName>
    <definedName name="pos_31441389_8Y25539798X25540429X25540418X25541710X25541649X25541885" localSheetId="2">Passiva!#REF!</definedName>
    <definedName name="pos_31441389_8Y25539798X25540429X25540418X25541710X25541649X25541885" localSheetId="5">'Steuerlicher Gewinn'!#REF!</definedName>
    <definedName name="pos_31441389_8Y25539798X25540429X25540418X25541710X25541649X25541885">Aktiva!#REF!</definedName>
    <definedName name="pos_31441407_8Y25539798X25540429X25540418X25541710X25541649X25541885X25541867" localSheetId="4">Ergebnisverwendung!#REF!</definedName>
    <definedName name="pos_31441407_8Y25539798X25540429X25540418X25541710X25541649X25541885X25541867" localSheetId="3">GuV!#REF!</definedName>
    <definedName name="pos_31441407_8Y25539798X25540429X25540418X25541710X25541649X25541885X25541867" localSheetId="2">Passiva!#REF!</definedName>
    <definedName name="pos_31441407_8Y25539798X25540429X25540418X25541710X25541649X25541885X25541867" localSheetId="5">'Steuerlicher Gewinn'!#REF!</definedName>
    <definedName name="pos_31441407_8Y25539798X25540429X25540418X25541710X25541649X25541885X25541867">Aktiva!#REF!</definedName>
    <definedName name="pos_31441415_1Y15352375X15354279X15354707X15354626" localSheetId="4">Ergebnisverwendung!#REF!</definedName>
    <definedName name="pos_31441415_1Y15352375X15354279X15354707X15354626" localSheetId="3">GuV!#REF!</definedName>
    <definedName name="pos_31441415_1Y15352375X15354279X15354707X15354626" localSheetId="2">Passiva!$A$373</definedName>
    <definedName name="pos_31441415_1Y15352375X15354279X15354707X15354626" localSheetId="5">'Steuerlicher Gewinn'!#REF!</definedName>
    <definedName name="pos_31441415_1Y15352375X15354279X15354707X15354626">Aktiva!#REF!</definedName>
    <definedName name="pos_31441415_8Y25539798X25540429X25540418X25541762X25542510" localSheetId="4">Ergebnisverwendung!#REF!</definedName>
    <definedName name="pos_31441415_8Y25539798X25540429X25540418X25541762X25542510" localSheetId="3">GuV!#REF!</definedName>
    <definedName name="pos_31441415_8Y25539798X25540429X25540418X25541762X25542510" localSheetId="2">Passiva!#REF!</definedName>
    <definedName name="pos_31441415_8Y25539798X25540429X25540418X25541762X25542510" localSheetId="5">'Steuerlicher Gewinn'!#REF!</definedName>
    <definedName name="pos_31441415_8Y25539798X25540429X25540418X25541762X25542510">Aktiva!#REF!</definedName>
    <definedName name="pos_31441422_1Y15352375X15354279X15354707X15354685" localSheetId="4">Ergebnisverwendung!#REF!</definedName>
    <definedName name="pos_31441422_1Y15352375X15354279X15354707X15354685" localSheetId="3">GuV!#REF!</definedName>
    <definedName name="pos_31441422_1Y15352375X15354279X15354707X15354685" localSheetId="2">Passiva!$A$370</definedName>
    <definedName name="pos_31441422_1Y15352375X15354279X15354707X15354685" localSheetId="5">'Steuerlicher Gewinn'!#REF!</definedName>
    <definedName name="pos_31441422_1Y15352375X15354279X15354707X15354685">Aktiva!#REF!</definedName>
    <definedName name="pos_31441422_8Y25539798X25540429X25540418X25541762X25542505" localSheetId="4">Ergebnisverwendung!#REF!</definedName>
    <definedName name="pos_31441422_8Y25539798X25540429X25540418X25541762X25542505" localSheetId="3">GuV!#REF!</definedName>
    <definedName name="pos_31441422_8Y25539798X25540429X25540418X25541762X25542505" localSheetId="2">Passiva!#REF!</definedName>
    <definedName name="pos_31441422_8Y25539798X25540429X25540418X25541762X25542505" localSheetId="5">'Steuerlicher Gewinn'!#REF!</definedName>
    <definedName name="pos_31441422_8Y25539798X25540429X25540418X25541762X25542505">Aktiva!#REF!</definedName>
    <definedName name="pos_31441424_1Y15352375X15354279X15354707X15354855" localSheetId="4">Ergebnisverwendung!#REF!</definedName>
    <definedName name="pos_31441424_1Y15352375X15354279X15354707X15354855" localSheetId="3">GuV!#REF!</definedName>
    <definedName name="pos_31441424_1Y15352375X15354279X15354707X15354855" localSheetId="2">Passiva!$A$378</definedName>
    <definedName name="pos_31441424_1Y15352375X15354279X15354707X15354855" localSheetId="5">'Steuerlicher Gewinn'!#REF!</definedName>
    <definedName name="pos_31441424_1Y15352375X15354279X15354707X15354855">Aktiva!#REF!</definedName>
    <definedName name="pos_31441424_8Y25539798X25540429X25540418X25541762X25542467" localSheetId="4">Ergebnisverwendung!#REF!</definedName>
    <definedName name="pos_31441424_8Y25539798X25540429X25540418X25541762X25542467" localSheetId="3">GuV!#REF!</definedName>
    <definedName name="pos_31441424_8Y25539798X25540429X25540418X25541762X25542467" localSheetId="2">Passiva!#REF!</definedName>
    <definedName name="pos_31441424_8Y25539798X25540429X25540418X25541762X25542467" localSheetId="5">'Steuerlicher Gewinn'!#REF!</definedName>
    <definedName name="pos_31441424_8Y25539798X25540429X25540418X25541762X25542467">Aktiva!#REF!</definedName>
    <definedName name="pos_31441443_1Y15352375X15354279X15354707X15354657X15354662" localSheetId="4">Ergebnisverwendung!#REF!</definedName>
    <definedName name="pos_31441443_1Y15352375X15354279X15354707X15354657X15354662" localSheetId="3">GuV!#REF!</definedName>
    <definedName name="pos_31441443_1Y15352375X15354279X15354707X15354657X15354662" localSheetId="2">Passiva!$A$367</definedName>
    <definedName name="pos_31441443_1Y15352375X15354279X15354707X15354657X15354662" localSheetId="5">'Steuerlicher Gewinn'!#REF!</definedName>
    <definedName name="pos_31441443_1Y15352375X15354279X15354707X15354657X15354662">Aktiva!#REF!</definedName>
    <definedName name="pos_31441450_1Y15352375X15354279X15354707X15354657" localSheetId="4">Ergebnisverwendung!#REF!</definedName>
    <definedName name="pos_31441450_1Y15352375X15354279X15354707X15354657" localSheetId="3">GuV!#REF!</definedName>
    <definedName name="pos_31441450_1Y15352375X15354279X15354707X15354657" localSheetId="2">Passiva!$A$366</definedName>
    <definedName name="pos_31441450_1Y15352375X15354279X15354707X15354657" localSheetId="5">'Steuerlicher Gewinn'!#REF!</definedName>
    <definedName name="pos_31441450_1Y15352375X15354279X15354707X15354657">Aktiva!#REF!</definedName>
    <definedName name="pos_31441450_8Y25539798X25540429X25540418X25541762X25542512" localSheetId="4">Ergebnisverwendung!#REF!</definedName>
    <definedName name="pos_31441450_8Y25539798X25540429X25540418X25541762X25542512" localSheetId="3">GuV!#REF!</definedName>
    <definedName name="pos_31441450_8Y25539798X25540429X25540418X25541762X25542512" localSheetId="2">Passiva!#REF!</definedName>
    <definedName name="pos_31441450_8Y25539798X25540429X25540418X25541762X25542512" localSheetId="5">'Steuerlicher Gewinn'!#REF!</definedName>
    <definedName name="pos_31441450_8Y25539798X25540429X25540418X25541762X25542512">Aktiva!#REF!</definedName>
    <definedName name="pos_31441461_1Y15352375X15354279X15354707X15354657X15354676" localSheetId="4">Ergebnisverwendung!#REF!</definedName>
    <definedName name="pos_31441461_1Y15352375X15354279X15354707X15354657X15354676" localSheetId="3">GuV!#REF!</definedName>
    <definedName name="pos_31441461_1Y15352375X15354279X15354707X15354657X15354676" localSheetId="2">Passiva!$A$369</definedName>
    <definedName name="pos_31441461_1Y15352375X15354279X15354707X15354657X15354676" localSheetId="5">'Steuerlicher Gewinn'!#REF!</definedName>
    <definedName name="pos_31441461_1Y15352375X15354279X15354707X15354657X15354676">Aktiva!#REF!</definedName>
    <definedName name="pos_31441468_1Y15352375X15354279X15354707X15354657X15354671" localSheetId="4">Ergebnisverwendung!#REF!</definedName>
    <definedName name="pos_31441468_1Y15352375X15354279X15354707X15354657X15354671" localSheetId="3">GuV!#REF!</definedName>
    <definedName name="pos_31441468_1Y15352375X15354279X15354707X15354657X15354671" localSheetId="2">Passiva!$A$368</definedName>
    <definedName name="pos_31441468_1Y15352375X15354279X15354707X15354657X15354671" localSheetId="5">'Steuerlicher Gewinn'!#REF!</definedName>
    <definedName name="pos_31441468_1Y15352375X15354279X15354707X15354657X15354671">Aktiva!#REF!</definedName>
    <definedName name="pos_31441487_8Y25539798X25540429X25540418X25541856X25541811X25541773" localSheetId="4">Ergebnisverwendung!#REF!</definedName>
    <definedName name="pos_31441487_8Y25539798X25540429X25540418X25541856X25541811X25541773" localSheetId="3">GuV!#REF!</definedName>
    <definedName name="pos_31441487_8Y25539798X25540429X25540418X25541856X25541811X25541773" localSheetId="2">Passiva!#REF!</definedName>
    <definedName name="pos_31441487_8Y25539798X25540429X25540418X25541856X25541811X25541773" localSheetId="5">'Steuerlicher Gewinn'!#REF!</definedName>
    <definedName name="pos_31441487_8Y25539798X25540429X25540418X25541856X25541811X25541773">Aktiva!#REF!</definedName>
    <definedName name="pos_31441489_1Y15352375X15354279X15354707X15354712" localSheetId="4">Ergebnisverwendung!#REF!</definedName>
    <definedName name="pos_31441489_1Y15352375X15354279X15354707X15354712" localSheetId="3">GuV!#REF!</definedName>
    <definedName name="pos_31441489_1Y15352375X15354279X15354707X15354712" localSheetId="2">Passiva!$A$365</definedName>
    <definedName name="pos_31441489_1Y15352375X15354279X15354707X15354712" localSheetId="5">'Steuerlicher Gewinn'!#REF!</definedName>
    <definedName name="pos_31441489_1Y15352375X15354279X15354707X15354712">Aktiva!#REF!</definedName>
    <definedName name="pos_31441489_8Y25539798X25540429X25540418X25541762X25542523" localSheetId="4">Ergebnisverwendung!#REF!</definedName>
    <definedName name="pos_31441489_8Y25539798X25540429X25540418X25541762X25542523" localSheetId="3">GuV!#REF!</definedName>
    <definedName name="pos_31441489_8Y25539798X25540429X25540418X25541762X25542523" localSheetId="2">Passiva!#REF!</definedName>
    <definedName name="pos_31441489_8Y25539798X25540429X25540418X25541762X25542523" localSheetId="5">'Steuerlicher Gewinn'!#REF!</definedName>
    <definedName name="pos_31441489_8Y25539798X25540429X25540418X25541762X25542523">Aktiva!#REF!</definedName>
    <definedName name="pos_31441496_1Y15352375X15354279X15354707" localSheetId="4">Ergebnisverwendung!#REF!</definedName>
    <definedName name="pos_31441496_1Y15352375X15354279X15354707" localSheetId="3">GuV!#REF!</definedName>
    <definedName name="pos_31441496_1Y15352375X15354279X15354707" localSheetId="2">Passiva!$A$364</definedName>
    <definedName name="pos_31441496_1Y15352375X15354279X15354707" localSheetId="5">'Steuerlicher Gewinn'!#REF!</definedName>
    <definedName name="pos_31441496_1Y15352375X15354279X15354707">Aktiva!#REF!</definedName>
    <definedName name="pos_31441496_8Y25539798X25540429X25540418X25541762" localSheetId="4">Ergebnisverwendung!#REF!</definedName>
    <definedName name="pos_31441496_8Y25539798X25540429X25540418X25541762" localSheetId="3">GuV!#REF!</definedName>
    <definedName name="pos_31441496_8Y25539798X25540429X25540418X25541762" localSheetId="2">Passiva!#REF!</definedName>
    <definedName name="pos_31441496_8Y25539798X25540429X25540418X25541762" localSheetId="5">'Steuerlicher Gewinn'!#REF!</definedName>
    <definedName name="pos_31441496_8Y25539798X25540429X25540418X25541762">Aktiva!#REF!</definedName>
    <definedName name="pos_31441508_8Y25539798X25540429X25540418X25541856X25541811X25541798" localSheetId="4">Ergebnisverwendung!#REF!</definedName>
    <definedName name="pos_31441508_8Y25539798X25540429X25540418X25541856X25541811X25541798" localSheetId="3">GuV!#REF!</definedName>
    <definedName name="pos_31441508_8Y25539798X25540429X25540418X25541856X25541811X25541798" localSheetId="2">Passiva!#REF!</definedName>
    <definedName name="pos_31441508_8Y25539798X25540429X25540418X25541856X25541811X25541798" localSheetId="5">'Steuerlicher Gewinn'!#REF!</definedName>
    <definedName name="pos_31441508_8Y25539798X25540429X25540418X25541856X25541811X25541798">Aktiva!#REF!</definedName>
    <definedName name="pos_31441515_8Y25539798X25540429X25540418X25541856X25541811X25541793" localSheetId="4">Ergebnisverwendung!#REF!</definedName>
    <definedName name="pos_31441515_8Y25539798X25540429X25540418X25541856X25541811X25541793" localSheetId="3">GuV!#REF!</definedName>
    <definedName name="pos_31441515_8Y25539798X25540429X25540418X25541856X25541811X25541793" localSheetId="2">Passiva!#REF!</definedName>
    <definedName name="pos_31441515_8Y25539798X25540429X25540418X25541856X25541811X25541793" localSheetId="5">'Steuerlicher Gewinn'!#REF!</definedName>
    <definedName name="pos_31441515_8Y25539798X25540429X25540418X25541856X25541811X25541793">Aktiva!#REF!</definedName>
    <definedName name="pos_31441526_8Y25539798X25540429X25540418X25541856X25541811X25541780" localSheetId="4">Ergebnisverwendung!#REF!</definedName>
    <definedName name="pos_31441526_8Y25539798X25540429X25540418X25541856X25541811X25541780" localSheetId="3">GuV!#REF!</definedName>
    <definedName name="pos_31441526_8Y25539798X25540429X25540418X25541856X25541811X25541780" localSheetId="2">Passiva!#REF!</definedName>
    <definedName name="pos_31441526_8Y25539798X25540429X25540418X25541856X25541811X25541780" localSheetId="5">'Steuerlicher Gewinn'!#REF!</definedName>
    <definedName name="pos_31441526_8Y25539798X25540429X25540418X25541856X25541811X25541780">Aktiva!#REF!</definedName>
    <definedName name="pos_31441533_8Y25539798X25540429X25540418X25541856X25541811X25541791" localSheetId="4">Ergebnisverwendung!#REF!</definedName>
    <definedName name="pos_31441533_8Y25539798X25540429X25540418X25541856X25541811X25541791" localSheetId="3">GuV!#REF!</definedName>
    <definedName name="pos_31441533_8Y25539798X25540429X25540418X25541856X25541811X25541791" localSheetId="2">Passiva!#REF!</definedName>
    <definedName name="pos_31441533_8Y25539798X25540429X25540418X25541856X25541811X25541791" localSheetId="5">'Steuerlicher Gewinn'!#REF!</definedName>
    <definedName name="pos_31441533_8Y25539798X25540429X25540418X25541856X25541811X25541791">Aktiva!#REF!</definedName>
    <definedName name="pos_31441541_8Y25539798X25540429X25540418X25541762X25542447X25542400" localSheetId="4">Ergebnisverwendung!#REF!</definedName>
    <definedName name="pos_31441541_8Y25539798X25540429X25540418X25541762X25542447X25542400" localSheetId="3">GuV!#REF!</definedName>
    <definedName name="pos_31441541_8Y25539798X25540429X25540418X25541762X25542447X25542400" localSheetId="2">Passiva!#REF!</definedName>
    <definedName name="pos_31441541_8Y25539798X25540429X25540418X25541762X25542447X25542400" localSheetId="5">'Steuerlicher Gewinn'!#REF!</definedName>
    <definedName name="pos_31441541_8Y25539798X25540429X25540418X25541762X25542447X25542400">Aktiva!#REF!</definedName>
    <definedName name="pos_31441548_8Y25539798X25540429X25540418X25541762X25542447X25542411" localSheetId="4">Ergebnisverwendung!#REF!</definedName>
    <definedName name="pos_31441548_8Y25539798X25540429X25540418X25541762X25542447X25542411" localSheetId="3">GuV!#REF!</definedName>
    <definedName name="pos_31441548_8Y25539798X25540429X25540418X25541762X25542447X25542411" localSheetId="2">Passiva!#REF!</definedName>
    <definedName name="pos_31441548_8Y25539798X25540429X25540418X25541762X25542447X25542411" localSheetId="5">'Steuerlicher Gewinn'!#REF!</definedName>
    <definedName name="pos_31441548_8Y25539798X25540429X25540418X25541762X25542447X25542411">Aktiva!#REF!</definedName>
    <definedName name="pos_31441559_8Y25539798X25540429X25540418X25541762X25542447X25542654" localSheetId="4">Ergebnisverwendung!#REF!</definedName>
    <definedName name="pos_31441559_8Y25539798X25540429X25540418X25541762X25542447X25542654" localSheetId="3">GuV!#REF!</definedName>
    <definedName name="pos_31441559_8Y25539798X25540429X25540418X25541762X25542447X25542654" localSheetId="2">Passiva!#REF!</definedName>
    <definedName name="pos_31441559_8Y25539798X25540429X25540418X25541762X25542447X25542654" localSheetId="5">'Steuerlicher Gewinn'!#REF!</definedName>
    <definedName name="pos_31441559_8Y25539798X25540429X25540418X25541762X25542447X25542654">Aktiva!#REF!</definedName>
    <definedName name="pos_31441566_8Y25539798X25540429X25540418X25541762X25542447X25542649" localSheetId="4">Ergebnisverwendung!#REF!</definedName>
    <definedName name="pos_31441566_8Y25539798X25540429X25540418X25541762X25542447X25542649" localSheetId="3">GuV!#REF!</definedName>
    <definedName name="pos_31441566_8Y25539798X25540429X25540418X25541762X25542447X25542649" localSheetId="2">Passiva!#REF!</definedName>
    <definedName name="pos_31441566_8Y25539798X25540429X25540418X25541762X25542447X25542649" localSheetId="5">'Steuerlicher Gewinn'!#REF!</definedName>
    <definedName name="pos_31441566_8Y25539798X25540429X25540418X25541762X25542447X25542649">Aktiva!#REF!</definedName>
    <definedName name="pos_31441569_8Y25539798X25540429X25540418X25541762X25542447X25542436" localSheetId="4">Ergebnisverwendung!#REF!</definedName>
    <definedName name="pos_31441569_8Y25539798X25540429X25540418X25541762X25542447X25542436" localSheetId="3">GuV!#REF!</definedName>
    <definedName name="pos_31441569_8Y25539798X25540429X25540418X25541762X25542447X25542436" localSheetId="2">Passiva!#REF!</definedName>
    <definedName name="pos_31441569_8Y25539798X25540429X25540418X25541762X25542447X25542436" localSheetId="5">'Steuerlicher Gewinn'!#REF!</definedName>
    <definedName name="pos_31441569_8Y25539798X25540429X25540418X25541762X25542447X25542436">Aktiva!#REF!</definedName>
    <definedName name="pos_31441576_8Y25539798X25540429X25540418X25541762X25542447" localSheetId="4">Ergebnisverwendung!#REF!</definedName>
    <definedName name="pos_31441576_8Y25539798X25540429X25540418X25541762X25542447" localSheetId="3">GuV!#REF!</definedName>
    <definedName name="pos_31441576_8Y25539798X25540429X25540418X25541762X25542447" localSheetId="2">Passiva!#REF!</definedName>
    <definedName name="pos_31441576_8Y25539798X25540429X25540418X25541762X25542447" localSheetId="5">'Steuerlicher Gewinn'!#REF!</definedName>
    <definedName name="pos_31441576_8Y25539798X25540429X25540418X25541762X25542447">Aktiva!#REF!</definedName>
    <definedName name="pos_31441587_8Y25539798X25540429X25540418X25541762X25542447X25542418" localSheetId="4">Ergebnisverwendung!#REF!</definedName>
    <definedName name="pos_31441587_8Y25539798X25540429X25540418X25541762X25542447X25542418" localSheetId="3">GuV!#REF!</definedName>
    <definedName name="pos_31441587_8Y25539798X25540429X25540418X25541762X25542447X25542418" localSheetId="2">Passiva!#REF!</definedName>
    <definedName name="pos_31441587_8Y25539798X25540429X25540418X25541762X25542447X25542418" localSheetId="5">'Steuerlicher Gewinn'!#REF!</definedName>
    <definedName name="pos_31441587_8Y25539798X25540429X25540418X25541762X25542447X25542418">Aktiva!#REF!</definedName>
    <definedName name="pos_31441594_8Y25539798X25540429X25540418X25541762X25542447X25542429" localSheetId="4">Ergebnisverwendung!#REF!</definedName>
    <definedName name="pos_31441594_8Y25539798X25540429X25540418X25541762X25542447X25542429" localSheetId="3">GuV!#REF!</definedName>
    <definedName name="pos_31441594_8Y25539798X25540429X25540418X25541762X25542447X25542429" localSheetId="2">Passiva!#REF!</definedName>
    <definedName name="pos_31441594_8Y25539798X25540429X25540418X25541762X25542447X25542429" localSheetId="5">'Steuerlicher Gewinn'!#REF!</definedName>
    <definedName name="pos_31441594_8Y25539798X25540429X25540418X25541762X25542447X25542429">Aktiva!#REF!</definedName>
    <definedName name="pos_31441606_1Y15352375X15354279X15354707X15354869" localSheetId="4">Ergebnisverwendung!#REF!</definedName>
    <definedName name="pos_31441606_1Y15352375X15354279X15354707X15354869" localSheetId="3">GuV!#REF!</definedName>
    <definedName name="pos_31441606_1Y15352375X15354279X15354707X15354869" localSheetId="2">Passiva!$A$380</definedName>
    <definedName name="pos_31441606_1Y15352375X15354279X15354707X15354869" localSheetId="5">'Steuerlicher Gewinn'!#REF!</definedName>
    <definedName name="pos_31441606_1Y15352375X15354279X15354707X15354869">Aktiva!#REF!</definedName>
    <definedName name="pos_31441613_1Y15352375X15354279X15354707X15354860" localSheetId="4">Ergebnisverwendung!#REF!</definedName>
    <definedName name="pos_31441613_1Y15352375X15354279X15354707X15354860" localSheetId="3">GuV!#REF!</definedName>
    <definedName name="pos_31441613_1Y15352375X15354279X15354707X15354860" localSheetId="2">Passiva!$A$379</definedName>
    <definedName name="pos_31441613_1Y15352375X15354279X15354707X15354860" localSheetId="5">'Steuerlicher Gewinn'!#REF!</definedName>
    <definedName name="pos_31441613_1Y15352375X15354279X15354707X15354860">Aktiva!#REF!</definedName>
    <definedName name="pos_31441613_8Y25539798X25540429X25540418X25541762X25542456" localSheetId="4">Ergebnisverwendung!#REF!</definedName>
    <definedName name="pos_31441613_8Y25539798X25540429X25540418X25541762X25542456" localSheetId="3">GuV!#REF!</definedName>
    <definedName name="pos_31441613_8Y25539798X25540429X25540418X25541762X25542456" localSheetId="2">Passiva!#REF!</definedName>
    <definedName name="pos_31441613_8Y25539798X25540429X25540418X25541762X25542456" localSheetId="5">'Steuerlicher Gewinn'!#REF!</definedName>
    <definedName name="pos_31441613_8Y25539798X25540429X25540418X25541762X25542456">Aktiva!#REF!</definedName>
    <definedName name="pos_31441631_1Y15352375X15354279X15354802" localSheetId="4">Ergebnisverwendung!#REF!</definedName>
    <definedName name="pos_31441631_1Y15352375X15354279X15354802" localSheetId="3">GuV!#REF!</definedName>
    <definedName name="pos_31441631_1Y15352375X15354279X15354802" localSheetId="2">Passiva!$A$381</definedName>
    <definedName name="pos_31441631_1Y15352375X15354279X15354802" localSheetId="5">'Steuerlicher Gewinn'!#REF!</definedName>
    <definedName name="pos_31441631_1Y15352375X15354279X15354802">Aktiva!#REF!</definedName>
    <definedName name="pos_31441634_1Y15352375X15354279X15354707X15354649" localSheetId="4">Ergebnisverwendung!#REF!</definedName>
    <definedName name="pos_31441634_1Y15352375X15354279X15354707X15354649" localSheetId="3">GuV!#REF!</definedName>
    <definedName name="pos_31441634_1Y15352375X15354279X15354707X15354649" localSheetId="2">Passiva!$A$376</definedName>
    <definedName name="pos_31441634_1Y15352375X15354279X15354707X15354649" localSheetId="5">'Steuerlicher Gewinn'!#REF!</definedName>
    <definedName name="pos_31441634_1Y15352375X15354279X15354707X15354649">Aktiva!#REF!</definedName>
    <definedName name="pos_31441634_8Y25539798X25540429X25540418X25541762X25542485" localSheetId="4">Ergebnisverwendung!#REF!</definedName>
    <definedName name="pos_31441634_8Y25539798X25540429X25540418X25541762X25542485" localSheetId="3">GuV!#REF!</definedName>
    <definedName name="pos_31441634_8Y25539798X25540429X25540418X25541762X25542485" localSheetId="2">Passiva!#REF!</definedName>
    <definedName name="pos_31441634_8Y25539798X25540429X25540418X25541762X25542485" localSheetId="5">'Steuerlicher Gewinn'!#REF!</definedName>
    <definedName name="pos_31441634_8Y25539798X25540429X25540418X25541762X25542485">Aktiva!#REF!</definedName>
    <definedName name="pos_31441641_1Y15352375X15354279X15354707X15354626X15354635" localSheetId="4">Ergebnisverwendung!#REF!</definedName>
    <definedName name="pos_31441641_1Y15352375X15354279X15354707X15354626X15354635" localSheetId="3">GuV!#REF!</definedName>
    <definedName name="pos_31441641_1Y15352375X15354279X15354707X15354626X15354635" localSheetId="2">Passiva!$A$374</definedName>
    <definedName name="pos_31441641_1Y15352375X15354279X15354707X15354626X15354635" localSheetId="5">'Steuerlicher Gewinn'!#REF!</definedName>
    <definedName name="pos_31441641_1Y15352375X15354279X15354707X15354626X15354635">Aktiva!#REF!</definedName>
    <definedName name="pos_31441641_8Y25539798X25540429X25540418X25541762X25542510X25542503" localSheetId="4">Ergebnisverwendung!#REF!</definedName>
    <definedName name="pos_31441641_8Y25539798X25540429X25540418X25541762X25542510X25542503" localSheetId="3">GuV!#REF!</definedName>
    <definedName name="pos_31441641_8Y25539798X25540429X25540418X25541762X25542510X25542503" localSheetId="2">Passiva!#REF!</definedName>
    <definedName name="pos_31441641_8Y25539798X25540429X25540418X25541762X25542510X25542503" localSheetId="5">'Steuerlicher Gewinn'!#REF!</definedName>
    <definedName name="pos_31441641_8Y25539798X25540429X25540418X25541762X25542510X25542503">Aktiva!#REF!</definedName>
    <definedName name="pos_31441652_1Y15352375X15354279X15354707X15354626X15354640" localSheetId="4">Ergebnisverwendung!#REF!</definedName>
    <definedName name="pos_31441652_1Y15352375X15354279X15354707X15354626X15354640" localSheetId="3">GuV!#REF!</definedName>
    <definedName name="pos_31441652_1Y15352375X15354279X15354707X15354626X15354640" localSheetId="2">Passiva!$A$375</definedName>
    <definedName name="pos_31441652_1Y15352375X15354279X15354707X15354626X15354640" localSheetId="5">'Steuerlicher Gewinn'!#REF!</definedName>
    <definedName name="pos_31441652_1Y15352375X15354279X15354707X15354626X15354640">Aktiva!#REF!</definedName>
    <definedName name="pos_31441652_8Y25539798X25540429X25540418X25541762X25542510X25542492" localSheetId="4">Ergebnisverwendung!#REF!</definedName>
    <definedName name="pos_31441652_8Y25539798X25540429X25540418X25541762X25542510X25542492" localSheetId="3">GuV!#REF!</definedName>
    <definedName name="pos_31441652_8Y25539798X25540429X25540418X25541762X25542510X25542492" localSheetId="2">Passiva!#REF!</definedName>
    <definedName name="pos_31441652_8Y25539798X25540429X25540418X25541762X25542510X25542492" localSheetId="5">'Steuerlicher Gewinn'!#REF!</definedName>
    <definedName name="pos_31441652_8Y25539798X25540429X25540418X25541762X25542510X25542492">Aktiva!#REF!</definedName>
    <definedName name="pos_31441659_1Y15352375X15354279X15354707X15354654" localSheetId="4">Ergebnisverwendung!#REF!</definedName>
    <definedName name="pos_31441659_1Y15352375X15354279X15354707X15354654" localSheetId="3">GuV!#REF!</definedName>
    <definedName name="pos_31441659_1Y15352375X15354279X15354707X15354654" localSheetId="2">Passiva!$A$377</definedName>
    <definedName name="pos_31441659_1Y15352375X15354279X15354707X15354654" localSheetId="5">'Steuerlicher Gewinn'!#REF!</definedName>
    <definedName name="pos_31441659_1Y15352375X15354279X15354707X15354654">Aktiva!#REF!</definedName>
    <definedName name="pos_31441659_8Y25539798X25540429X25540418X25541762X25542474" localSheetId="4">Ergebnisverwendung!#REF!</definedName>
    <definedName name="pos_31441659_8Y25539798X25540429X25540418X25541762X25542474" localSheetId="3">GuV!#REF!</definedName>
    <definedName name="pos_31441659_8Y25539798X25540429X25540418X25541762X25542474" localSheetId="2">Passiva!#REF!</definedName>
    <definedName name="pos_31441659_8Y25539798X25540429X25540418X25541762X25542474" localSheetId="5">'Steuerlicher Gewinn'!#REF!</definedName>
    <definedName name="pos_31441659_8Y25539798X25540429X25540418X25541762X25542474">Aktiva!#REF!</definedName>
    <definedName name="pos_31441666_2Y9899076" localSheetId="4">Ergebnisverwendung!#REF!</definedName>
    <definedName name="pos_31441666_2Y9899076" localSheetId="3">GuV!#REF!</definedName>
    <definedName name="pos_31441666_2Y9899076" localSheetId="2">Passiva!#REF!</definedName>
    <definedName name="pos_31441666_2Y9899076" localSheetId="5">'Steuerlicher Gewinn'!#REF!</definedName>
    <definedName name="pos_31441666_2Y9899076">Aktiva!#REF!</definedName>
    <definedName name="pos_31441673_2Y9899085" localSheetId="4">Ergebnisverwendung!#REF!</definedName>
    <definedName name="pos_31441673_2Y9899085" localSheetId="3">GuV!#REF!</definedName>
    <definedName name="pos_31441673_2Y9899085" localSheetId="2">Passiva!#REF!</definedName>
    <definedName name="pos_31441673_2Y9899085" localSheetId="5">'Steuerlicher Gewinn'!#REF!</definedName>
    <definedName name="pos_31441673_2Y9899085">Aktiva!#REF!</definedName>
    <definedName name="pos_31441684_3Y" localSheetId="4">Ergebnisverwendung!#REF!</definedName>
    <definedName name="pos_31441684_3Y" localSheetId="3">GuV!$A$8</definedName>
    <definedName name="pos_31441684_3Y" localSheetId="2">Passiva!#REF!</definedName>
    <definedName name="pos_31441684_3Y" localSheetId="5">'Steuerlicher Gewinn'!#REF!</definedName>
    <definedName name="pos_31441684_3Y">Aktiva!#REF!</definedName>
    <definedName name="pos_31441691_2Y9899103" localSheetId="4">Ergebnisverwendung!#REF!</definedName>
    <definedName name="pos_31441691_2Y9899103" localSheetId="3">GuV!#REF!</definedName>
    <definedName name="pos_31441691_2Y9899103" localSheetId="2">Passiva!#REF!</definedName>
    <definedName name="pos_31441691_2Y9899103" localSheetId="5">'Steuerlicher Gewinn'!#REF!</definedName>
    <definedName name="pos_31441691_2Y9899103">Aktiva!#REF!</definedName>
    <definedName name="pos_31441703_2Y9899067" localSheetId="4">Ergebnisverwendung!#REF!</definedName>
    <definedName name="pos_31441703_2Y9899067" localSheetId="3">GuV!#REF!</definedName>
    <definedName name="pos_31441703_2Y9899067" localSheetId="2">Passiva!#REF!</definedName>
    <definedName name="pos_31441703_2Y9899067" localSheetId="5">'Steuerlicher Gewinn'!#REF!</definedName>
    <definedName name="pos_31441703_2Y9899067">Aktiva!#REF!</definedName>
    <definedName name="pos_31441710_2Y" localSheetId="4">Ergebnisverwendung!#REF!</definedName>
    <definedName name="pos_31441710_2Y" localSheetId="3">GuV!#REF!</definedName>
    <definedName name="pos_31441710_2Y" localSheetId="2">Passiva!#REF!</definedName>
    <definedName name="pos_31441710_2Y" localSheetId="5">'Steuerlicher Gewinn'!#REF!</definedName>
    <definedName name="pos_31441710_2Y">Aktiva!#REF!</definedName>
    <definedName name="pos_31441712_2Y9899058" localSheetId="4">Ergebnisverwendung!#REF!</definedName>
    <definedName name="pos_31441712_2Y9899058" localSheetId="3">GuV!#REF!</definedName>
    <definedName name="pos_31441712_2Y9899058" localSheetId="2">Passiva!#REF!</definedName>
    <definedName name="pos_31441712_2Y9899058" localSheetId="5">'Steuerlicher Gewinn'!#REF!</definedName>
    <definedName name="pos_31441712_2Y9899058">Aktiva!#REF!</definedName>
    <definedName name="pos_31441731_1Y15352375X15354766" localSheetId="4">Ergebnisverwendung!#REF!</definedName>
    <definedName name="pos_31441731_1Y15352375X15354766" localSheetId="3">GuV!#REF!</definedName>
    <definedName name="pos_31441731_1Y15352375X15354766" localSheetId="2">Passiva!$A$384</definedName>
    <definedName name="pos_31441731_1Y15352375X15354766" localSheetId="5">'Steuerlicher Gewinn'!#REF!</definedName>
    <definedName name="pos_31441731_1Y15352375X15354766">Aktiva!#REF!</definedName>
    <definedName name="pos_31441739_1Y15352375X15354811X15354752" localSheetId="4">Ergebnisverwendung!#REF!</definedName>
    <definedName name="pos_31441739_1Y15352375X15354811X15354752" localSheetId="3">GuV!#REF!</definedName>
    <definedName name="pos_31441739_1Y15352375X15354811X15354752" localSheetId="2">Passiva!$A$383</definedName>
    <definedName name="pos_31441739_1Y15352375X15354811X15354752" localSheetId="5">'Steuerlicher Gewinn'!#REF!</definedName>
    <definedName name="pos_31441739_1Y15352375X15354811X15354752">Aktiva!#REF!</definedName>
    <definedName name="pos_31441749_1Y15352375X15354775" localSheetId="4">Ergebnisverwendung!#REF!</definedName>
    <definedName name="pos_31441749_1Y15352375X15354775" localSheetId="3">GuV!#REF!</definedName>
    <definedName name="pos_31441749_1Y15352375X15354775" localSheetId="2">Passiva!$A$386</definedName>
    <definedName name="pos_31441749_1Y15352375X15354775" localSheetId="5">'Steuerlicher Gewinn'!#REF!</definedName>
    <definedName name="pos_31441749_1Y15352375X15354775">Aktiva!#REF!</definedName>
    <definedName name="pos_31441756_1Y15352375X15354761" localSheetId="4">Ergebnisverwendung!#REF!</definedName>
    <definedName name="pos_31441756_1Y15352375X15354761" localSheetId="3">GuV!#REF!</definedName>
    <definedName name="pos_31441756_1Y15352375X15354761" localSheetId="2">Passiva!$A$385</definedName>
    <definedName name="pos_31441756_1Y15352375X15354761" localSheetId="5">'Steuerlicher Gewinn'!#REF!</definedName>
    <definedName name="pos_31441756_1Y15352375X15354761">Aktiva!#REF!</definedName>
    <definedName name="pos_31441760_8Y25539798X25540429X25540418X25541762X25542447X25542647" localSheetId="4">Ergebnisverwendung!#REF!</definedName>
    <definedName name="pos_31441760_8Y25539798X25540429X25540418X25541762X25542447X25542647" localSheetId="3">GuV!#REF!</definedName>
    <definedName name="pos_31441760_8Y25539798X25540429X25540418X25541762X25542447X25542647" localSheetId="2">Passiva!#REF!</definedName>
    <definedName name="pos_31441760_8Y25539798X25540429X25540418X25541762X25542447X25542647" localSheetId="5">'Steuerlicher Gewinn'!#REF!</definedName>
    <definedName name="pos_31441760_8Y25539798X25540429X25540418X25541762X25542447X25542647">Aktiva!#REF!</definedName>
    <definedName name="pos_31441778_1Y15352375X15354811" localSheetId="4">Ergebnisverwendung!#REF!</definedName>
    <definedName name="pos_31441778_1Y15352375X15354811" localSheetId="3">GuV!#REF!</definedName>
    <definedName name="pos_31441778_1Y15352375X15354811" localSheetId="2">Passiva!$A$382</definedName>
    <definedName name="pos_31441778_1Y15352375X15354811" localSheetId="5">'Steuerlicher Gewinn'!#REF!</definedName>
    <definedName name="pos_31441778_1Y15352375X15354811">Aktiva!#REF!</definedName>
    <definedName name="pos_31441785_8Y25539798X25540429X25540418X25541762X25542447X25542636" localSheetId="4">Ergebnisverwendung!#REF!</definedName>
    <definedName name="pos_31441785_8Y25539798X25540429X25540418X25541762X25542447X25542636" localSheetId="3">GuV!#REF!</definedName>
    <definedName name="pos_31441785_8Y25539798X25540429X25540418X25541762X25542447X25542636" localSheetId="2">Passiva!#REF!</definedName>
    <definedName name="pos_31441785_8Y25539798X25540429X25540418X25541762X25542447X25542636" localSheetId="5">'Steuerlicher Gewinn'!#REF!</definedName>
    <definedName name="pos_31441785_8Y25539798X25540429X25540418X25541762X25542447X25542636">Aktiva!#REF!</definedName>
    <definedName name="pos_31441792_3Y17099245X17099238X17099263X17099248X17099017X17100312X17100324X17100349" localSheetId="4">Ergebnisverwendung!#REF!</definedName>
    <definedName name="pos_31441792_3Y17099245X17099238X17099263X17099248X17099017X17100312X17100324X17100349" localSheetId="3">GuV!$A$20</definedName>
    <definedName name="pos_31441792_3Y17099245X17099238X17099263X17099248X17099017X17100312X17100324X17100349" localSheetId="2">Passiva!#REF!</definedName>
    <definedName name="pos_31441792_3Y17099245X17099238X17099263X17099248X17099017X17100312X17100324X17100349" localSheetId="5">'Steuerlicher Gewinn'!#REF!</definedName>
    <definedName name="pos_31441792_3Y17099245X17099238X17099263X17099248X17099017X17100312X17100324X17100349">Aktiva!#REF!</definedName>
    <definedName name="pos_31441810_3Y17099245X17099238X17099263X17099248X17099017X17100312X17100324X17100367" localSheetId="4">Ergebnisverwendung!#REF!</definedName>
    <definedName name="pos_31441810_3Y17099245X17099238X17099263X17099248X17099017X17100312X17100324X17100367" localSheetId="3">GuV!$A$22</definedName>
    <definedName name="pos_31441810_3Y17099245X17099238X17099263X17099248X17099017X17100312X17100324X17100367" localSheetId="2">Passiva!#REF!</definedName>
    <definedName name="pos_31441810_3Y17099245X17099238X17099263X17099248X17099017X17100312X17100324X17100367" localSheetId="5">'Steuerlicher Gewinn'!#REF!</definedName>
    <definedName name="pos_31441810_3Y17099245X17099238X17099263X17099248X17099017X17100312X17100324X17100367">Aktiva!#REF!</definedName>
    <definedName name="pos_31441817_3Y17099245X17099238X17099263X17099248X17099017X17100312X17100324X17100342" localSheetId="4">Ergebnisverwendung!#REF!</definedName>
    <definedName name="pos_31441817_3Y17099245X17099238X17099263X17099248X17099017X17100312X17100324X17100342" localSheetId="3">GuV!$A$21</definedName>
    <definedName name="pos_31441817_3Y17099245X17099238X17099263X17099248X17099017X17100312X17100324X17100342" localSheetId="2">Passiva!#REF!</definedName>
    <definedName name="pos_31441817_3Y17099245X17099238X17099263X17099248X17099017X17100312X17100324X17100342" localSheetId="5">'Steuerlicher Gewinn'!#REF!</definedName>
    <definedName name="pos_31441817_3Y17099245X17099238X17099263X17099248X17099017X17100312X17100324X17100342">Aktiva!#REF!</definedName>
    <definedName name="pos_31441829_3Y17099245X17099238X17099263X17099248X17099017X17100312X17100330" localSheetId="4">Ergebnisverwendung!#REF!</definedName>
    <definedName name="pos_31441829_3Y17099245X17099238X17099263X17099248X17099017X17100312X17100330" localSheetId="3">GuV!$A$17</definedName>
    <definedName name="pos_31441829_3Y17099245X17099238X17099263X17099248X17099017X17100312X17100330" localSheetId="2">Passiva!#REF!</definedName>
    <definedName name="pos_31441829_3Y17099245X17099238X17099263X17099248X17099017X17100312X17100330" localSheetId="5">'Steuerlicher Gewinn'!#REF!</definedName>
    <definedName name="pos_31441829_3Y17099245X17099238X17099263X17099248X17099017X17100312X17100330">Aktiva!#REF!</definedName>
    <definedName name="pos_31441836_3Y17099245X17099238X17099263X17099248X17099017X17100312X17100305" localSheetId="4">Ergebnisverwendung!#REF!</definedName>
    <definedName name="pos_31441836_3Y17099245X17099238X17099263X17099248X17099017X17100312X17100305" localSheetId="3">GuV!$A$16</definedName>
    <definedName name="pos_31441836_3Y17099245X17099238X17099263X17099248X17099017X17100312X17100305" localSheetId="2">Passiva!#REF!</definedName>
    <definedName name="pos_31441836_3Y17099245X17099238X17099263X17099248X17099017X17100312X17100305" localSheetId="5">'Steuerlicher Gewinn'!#REF!</definedName>
    <definedName name="pos_31441836_3Y17099245X17099238X17099263X17099248X17099017X17100312X17100305">Aktiva!#REF!</definedName>
    <definedName name="pos_31441847_3Y17099245X17099238X17099263X17099248X17099017X17100312X17100324" localSheetId="4">Ergebnisverwendung!#REF!</definedName>
    <definedName name="pos_31441847_3Y17099245X17099238X17099263X17099248X17099017X17100312X17100324" localSheetId="3">GuV!$A$19</definedName>
    <definedName name="pos_31441847_3Y17099245X17099238X17099263X17099248X17099017X17100312X17100324" localSheetId="2">Passiva!#REF!</definedName>
    <definedName name="pos_31441847_3Y17099245X17099238X17099263X17099248X17099017X17100312X17100324" localSheetId="5">'Steuerlicher Gewinn'!#REF!</definedName>
    <definedName name="pos_31441847_3Y17099245X17099238X17099263X17099248X17099017X17100312X17100324">Aktiva!#REF!</definedName>
    <definedName name="pos_31441854_3Y17099245X17099238X17099263X17099248X17099017X17100312X17100323" localSheetId="4">Ergebnisverwendung!#REF!</definedName>
    <definedName name="pos_31441854_3Y17099245X17099238X17099263X17099248X17099017X17100312X17100323" localSheetId="3">GuV!$A$18</definedName>
    <definedName name="pos_31441854_3Y17099245X17099238X17099263X17099248X17099017X17100312X17100323" localSheetId="2">Passiva!#REF!</definedName>
    <definedName name="pos_31441854_3Y17099245X17099238X17099263X17099248X17099017X17100312X17100323" localSheetId="5">'Steuerlicher Gewinn'!#REF!</definedName>
    <definedName name="pos_31441854_3Y17099245X17099238X17099263X17099248X17099017X17100312X17100323">Aktiva!#REF!</definedName>
    <definedName name="pos_31441857_3Y17099245X17099238X17099263X17099248" localSheetId="4">Ergebnisverwendung!#REF!</definedName>
    <definedName name="pos_31441857_3Y17099245X17099238X17099263X17099248" localSheetId="3">GuV!$A$13</definedName>
    <definedName name="pos_31441857_3Y17099245X17099238X17099263X17099248" localSheetId="2">Passiva!#REF!</definedName>
    <definedName name="pos_31441857_3Y17099245X17099238X17099263X17099248" localSheetId="5">'Steuerlicher Gewinn'!#REF!</definedName>
    <definedName name="pos_31441857_3Y17099245X17099238X17099263X17099248">Aktiva!#REF!</definedName>
    <definedName name="pos_31441864_3Y17099245X17099238X17099263" localSheetId="4">Ergebnisverwendung!#REF!</definedName>
    <definedName name="pos_31441864_3Y17099245X17099238X17099263" localSheetId="3">GuV!$A$12</definedName>
    <definedName name="pos_31441864_3Y17099245X17099238X17099263" localSheetId="2">Passiva!#REF!</definedName>
    <definedName name="pos_31441864_3Y17099245X17099238X17099263" localSheetId="5">'Steuerlicher Gewinn'!#REF!</definedName>
    <definedName name="pos_31441864_3Y17099245X17099238X17099263">Aktiva!#REF!</definedName>
    <definedName name="pos_31441875_3Y17099245X17099238X17099263X17099248X17099017X17100312" localSheetId="4">Ergebnisverwendung!#REF!</definedName>
    <definedName name="pos_31441875_3Y17099245X17099238X17099263X17099248X17099017X17100312" localSheetId="3">GuV!$A$15</definedName>
    <definedName name="pos_31441875_3Y17099245X17099238X17099263X17099248X17099017X17100312" localSheetId="2">Passiva!#REF!</definedName>
    <definedName name="pos_31441875_3Y17099245X17099238X17099263X17099248X17099017X17100312" localSheetId="5">'Steuerlicher Gewinn'!#REF!</definedName>
    <definedName name="pos_31441875_3Y17099245X17099238X17099263X17099248X17099017X17100312">Aktiva!#REF!</definedName>
    <definedName name="pos_31441882_3Y17099245X17099238X17099263X17099248X17099017" localSheetId="4">Ergebnisverwendung!#REF!</definedName>
    <definedName name="pos_31441882_3Y17099245X17099238X17099263X17099248X17099017" localSheetId="3">GuV!$A$14</definedName>
    <definedName name="pos_31441882_3Y17099245X17099238X17099263X17099248X17099017" localSheetId="2">Passiva!#REF!</definedName>
    <definedName name="pos_31441882_3Y17099245X17099238X17099263X17099248X17099017" localSheetId="5">'Steuerlicher Gewinn'!#REF!</definedName>
    <definedName name="pos_31441882_3Y17099245X17099238X17099263X17099248X17099017">Aktiva!#REF!</definedName>
    <definedName name="pos_31441894_3Y17099245X17099238" localSheetId="4">Ergebnisverwendung!#REF!</definedName>
    <definedName name="pos_31441894_3Y17099245X17099238" localSheetId="3">GuV!$A$10</definedName>
    <definedName name="pos_31441894_3Y17099245X17099238" localSheetId="2">Passiva!#REF!</definedName>
    <definedName name="pos_31441894_3Y17099245X17099238" localSheetId="5">'Steuerlicher Gewinn'!#REF!</definedName>
    <definedName name="pos_31441894_3Y17099245X17099238">Aktiva!#REF!</definedName>
    <definedName name="pos_31441901_3Y17099245" localSheetId="4">Ergebnisverwendung!#REF!</definedName>
    <definedName name="pos_31441901_3Y17099245" localSheetId="3">GuV!$A$9</definedName>
    <definedName name="pos_31441901_3Y17099245" localSheetId="2">Passiva!#REF!</definedName>
    <definedName name="pos_31441901_3Y17099245" localSheetId="5">'Steuerlicher Gewinn'!#REF!</definedName>
    <definedName name="pos_31441901_3Y17099245">Aktiva!#REF!</definedName>
    <definedName name="pos_31441919_3Y17099245X17099238X17103665" localSheetId="4">Ergebnisverwendung!#REF!</definedName>
    <definedName name="pos_31441919_3Y17099245X17099238X17103665" localSheetId="3">GuV!$A$11</definedName>
    <definedName name="pos_31441919_3Y17099245X17099238X17103665" localSheetId="2">Passiva!#REF!</definedName>
    <definedName name="pos_31441919_3Y17099245X17099238X17103665" localSheetId="5">'Steuerlicher Gewinn'!#REF!</definedName>
    <definedName name="pos_31441919_3Y17099245X17099238X17103665">Aktiva!#REF!</definedName>
    <definedName name="pos_31441927_3Y17099245X17099238X17099263X17099248X17099017X17099010X17099035X17099101" localSheetId="4">Ergebnisverwendung!#REF!</definedName>
    <definedName name="pos_31441927_3Y17099245X17099238X17099263X17099248X17099017X17099010X17099035X17099101" localSheetId="3">GuV!$A$35</definedName>
    <definedName name="pos_31441927_3Y17099245X17099238X17099263X17099248X17099017X17099010X17099035X17099101" localSheetId="2">Passiva!#REF!</definedName>
    <definedName name="pos_31441927_3Y17099245X17099238X17099263X17099248X17099017X17099010X17099035X17099101" localSheetId="5">'Steuerlicher Gewinn'!#REF!</definedName>
    <definedName name="pos_31441927_3Y17099245X17099238X17099263X17099248X17099017X17099010X17099035X17099101">Aktiva!#REF!</definedName>
    <definedName name="pos_31441934_3Y17099245X17099238X17099263X17099248X17099017X17099010X17099035X17099076" localSheetId="4">Ergebnisverwendung!#REF!</definedName>
    <definedName name="pos_31441934_3Y17099245X17099238X17099263X17099248X17099017X17099010X17099035X17099076" localSheetId="3">GuV!$A$34</definedName>
    <definedName name="pos_31441934_3Y17099245X17099238X17099263X17099248X17099017X17099010X17099035X17099076" localSheetId="2">Passiva!#REF!</definedName>
    <definedName name="pos_31441934_3Y17099245X17099238X17099263X17099248X17099017X17099010X17099035X17099076" localSheetId="5">'Steuerlicher Gewinn'!#REF!</definedName>
    <definedName name="pos_31441934_3Y17099245X17099238X17099263X17099248X17099017X17099010X17099035X17099076">Aktiva!#REF!</definedName>
    <definedName name="pos_31441936_3Y17099245X17099238X17099263X17099248X17099017X17099010X17099035X17099094" localSheetId="4">Ergebnisverwendung!#REF!</definedName>
    <definedName name="pos_31441936_3Y17099245X17099238X17099263X17099248X17099017X17099010X17099035X17099094" localSheetId="3">GuV!$A$36</definedName>
    <definedName name="pos_31441936_3Y17099245X17099238X17099263X17099248X17099017X17099010X17099035X17099094" localSheetId="2">Passiva!#REF!</definedName>
    <definedName name="pos_31441936_3Y17099245X17099238X17099263X17099248X17099017X17099010X17099035X17099094" localSheetId="5">'Steuerlicher Gewinn'!#REF!</definedName>
    <definedName name="pos_31441936_3Y17099245X17099238X17099263X17099248X17099017X17099010X17099035X17099094">Aktiva!#REF!</definedName>
    <definedName name="pos_31441955_3Y17099245X17099238X17099263X17099248X17099017X17099010X17099035X17099057" localSheetId="4">Ergebnisverwendung!#REF!</definedName>
    <definedName name="pos_31441955_3Y17099245X17099238X17099263X17099248X17099017X17099010X17099035X17099057" localSheetId="3">GuV!$A$31</definedName>
    <definedName name="pos_31441955_3Y17099245X17099238X17099263X17099248X17099017X17099010X17099035X17099057" localSheetId="2">Passiva!#REF!</definedName>
    <definedName name="pos_31441955_3Y17099245X17099238X17099263X17099248X17099017X17099010X17099035X17099057" localSheetId="5">'Steuerlicher Gewinn'!#REF!</definedName>
    <definedName name="pos_31441955_3Y17099245X17099238X17099263X17099248X17099017X17099010X17099035X17099057">Aktiva!#REF!</definedName>
    <definedName name="pos_31441962_3Y17099245X17099238X17099263X17099248X17099017X17099010X17099035X17099064" localSheetId="4">Ergebnisverwendung!#REF!</definedName>
    <definedName name="pos_31441962_3Y17099245X17099238X17099263X17099248X17099017X17099010X17099035X17099064" localSheetId="3">GuV!$A$30</definedName>
    <definedName name="pos_31441962_3Y17099245X17099238X17099263X17099248X17099017X17099010X17099035X17099064" localSheetId="2">Passiva!#REF!</definedName>
    <definedName name="pos_31441962_3Y17099245X17099238X17099263X17099248X17099017X17099010X17099035X17099064" localSheetId="5">'Steuerlicher Gewinn'!#REF!</definedName>
    <definedName name="pos_31441962_3Y17099245X17099238X17099263X17099248X17099017X17099010X17099035X17099064">Aktiva!#REF!</definedName>
    <definedName name="pos_31441973_3Y17099245X17099238X17099263X17099248X17099017X17099010X17099035X17099075" localSheetId="4">Ergebnisverwendung!#REF!</definedName>
    <definedName name="pos_31441973_3Y17099245X17099238X17099263X17099248X17099017X17099010X17099035X17099075" localSheetId="3">GuV!$A$33</definedName>
    <definedName name="pos_31441973_3Y17099245X17099238X17099263X17099248X17099017X17099010X17099035X17099075" localSheetId="2">Passiva!#REF!</definedName>
    <definedName name="pos_31441973_3Y17099245X17099238X17099263X17099248X17099017X17099010X17099035X17099075" localSheetId="5">'Steuerlicher Gewinn'!#REF!</definedName>
    <definedName name="pos_31441973_3Y17099245X17099238X17099263X17099248X17099017X17099010X17099035X17099075">Aktiva!#REF!</definedName>
    <definedName name="pos_31441980_3Y17099245X17099238X17099263X17099248X17099017X17099010X17099035X17099082" localSheetId="4">Ergebnisverwendung!#REF!</definedName>
    <definedName name="pos_31441980_3Y17099245X17099238X17099263X17099248X17099017X17099010X17099035X17099082" localSheetId="3">GuV!$A$32</definedName>
    <definedName name="pos_31441980_3Y17099245X17099238X17099263X17099248X17099017X17099010X17099035X17099082" localSheetId="2">Passiva!#REF!</definedName>
    <definedName name="pos_31441980_3Y17099245X17099238X17099263X17099248X17099017X17099010X17099035X17099082" localSheetId="5">'Steuerlicher Gewinn'!#REF!</definedName>
    <definedName name="pos_31441980_3Y17099245X17099238X17099263X17099248X17099017X17099010X17099035X17099082">Aktiva!#REF!</definedName>
    <definedName name="pos_31441999_3Y17099245X17099238X17099263X17099248X17099017X17099010X17099035X17099029" localSheetId="4">Ergebnisverwendung!#REF!</definedName>
    <definedName name="pos_31441999_3Y17099245X17099238X17099263X17099248X17099017X17099010X17099035X17099029" localSheetId="3">GuV!$A$27</definedName>
    <definedName name="pos_31441999_3Y17099245X17099238X17099263X17099248X17099017X17099010X17099035X17099029" localSheetId="2">Passiva!#REF!</definedName>
    <definedName name="pos_31441999_3Y17099245X17099238X17099263X17099248X17099017X17099010X17099035X17099029" localSheetId="5">'Steuerlicher Gewinn'!#REF!</definedName>
    <definedName name="pos_31441999_3Y17099245X17099238X17099263X17099248X17099017X17099010X17099035X17099029">Aktiva!#REF!</definedName>
    <definedName name="pos_31442001_3Y17099245X17099238X17099263X17099248X17099017X17099010X17099035X17099047" localSheetId="4">Ergebnisverwendung!#REF!</definedName>
    <definedName name="pos_31442001_3Y17099245X17099238X17099263X17099248X17099017X17099010X17099035X17099047" localSheetId="3">GuV!$A$29</definedName>
    <definedName name="pos_31442001_3Y17099245X17099238X17099263X17099248X17099017X17099010X17099035X17099047" localSheetId="2">Passiva!#REF!</definedName>
    <definedName name="pos_31442001_3Y17099245X17099238X17099263X17099248X17099017X17099010X17099035X17099047" localSheetId="5">'Steuerlicher Gewinn'!#REF!</definedName>
    <definedName name="pos_31442001_3Y17099245X17099238X17099263X17099248X17099017X17099010X17099035X17099047">Aktiva!#REF!</definedName>
    <definedName name="pos_31442008_3Y17099245X17099238X17099263X17099248X17099017X17099010X17099035X17099054" localSheetId="4">Ergebnisverwendung!#REF!</definedName>
    <definedName name="pos_31442008_3Y17099245X17099238X17099263X17099248X17099017X17099010X17099035X17099054" localSheetId="3">GuV!$A$28</definedName>
    <definedName name="pos_31442008_3Y17099245X17099238X17099263X17099248X17099017X17099010X17099035X17099054" localSheetId="2">Passiva!#REF!</definedName>
    <definedName name="pos_31442008_3Y17099245X17099238X17099263X17099248X17099017X17099010X17099035X17099054" localSheetId="5">'Steuerlicher Gewinn'!#REF!</definedName>
    <definedName name="pos_31442008_3Y17099245X17099238X17099263X17099248X17099017X17099010X17099035X17099054">Aktiva!#REF!</definedName>
    <definedName name="pos_31442020_3Y17099245X17099238X17099263X17099248X17099017X17099010" localSheetId="4">Ergebnisverwendung!#REF!</definedName>
    <definedName name="pos_31442020_3Y17099245X17099238X17099263X17099248X17099017X17099010" localSheetId="3">GuV!$A$24</definedName>
    <definedName name="pos_31442020_3Y17099245X17099238X17099263X17099248X17099017X17099010" localSheetId="2">Passiva!#REF!</definedName>
    <definedName name="pos_31442020_3Y17099245X17099238X17099263X17099248X17099017X17099010" localSheetId="5">'Steuerlicher Gewinn'!#REF!</definedName>
    <definedName name="pos_31442020_3Y17099245X17099238X17099263X17099248X17099017X17099010">Aktiva!#REF!</definedName>
    <definedName name="pos_31442027_3Y17099245X17099238X17099263X17099248X17099017X17100312X17100324X17100352" localSheetId="4">Ergebnisverwendung!#REF!</definedName>
    <definedName name="pos_31442027_3Y17099245X17099238X17099263X17099248X17099017X17100312X17100324X17100352" localSheetId="3">GuV!$A$23</definedName>
    <definedName name="pos_31442027_3Y17099245X17099238X17099263X17099248X17099017X17100312X17100324X17100352" localSheetId="2">Passiva!#REF!</definedName>
    <definedName name="pos_31442027_3Y17099245X17099238X17099263X17099248X17099017X17100312X17100324X17100352" localSheetId="5">'Steuerlicher Gewinn'!#REF!</definedName>
    <definedName name="pos_31442027_3Y17099245X17099238X17099263X17099248X17099017X17100312X17100324X17100352">Aktiva!#REF!</definedName>
    <definedName name="pos_31442038_3Y17099245X17099238X17099263X17099248X17099017X17099010X17099035X17099036" localSheetId="4">Ergebnisverwendung!#REF!</definedName>
    <definedName name="pos_31442038_3Y17099245X17099238X17099263X17099248X17099017X17099010X17099035X17099036" localSheetId="3">GuV!$A$26</definedName>
    <definedName name="pos_31442038_3Y17099245X17099238X17099263X17099248X17099017X17099010X17099035X17099036" localSheetId="2">Passiva!#REF!</definedName>
    <definedName name="pos_31442038_3Y17099245X17099238X17099263X17099248X17099017X17099010X17099035X17099036" localSheetId="5">'Steuerlicher Gewinn'!#REF!</definedName>
    <definedName name="pos_31442038_3Y17099245X17099238X17099263X17099248X17099017X17099010X17099035X17099036">Aktiva!#REF!</definedName>
    <definedName name="pos_31442045_3Y17099245X17099238X17099263X17099248X17099017X17099010X17099035" localSheetId="4">Ergebnisverwendung!#REF!</definedName>
    <definedName name="pos_31442045_3Y17099245X17099238X17099263X17099248X17099017X17099010X17099035" localSheetId="3">GuV!$A$25</definedName>
    <definedName name="pos_31442045_3Y17099245X17099238X17099263X17099248X17099017X17099010X17099035" localSheetId="2">Passiva!#REF!</definedName>
    <definedName name="pos_31442045_3Y17099245X17099238X17099263X17099248X17099017X17099010X17099035" localSheetId="5">'Steuerlicher Gewinn'!#REF!</definedName>
    <definedName name="pos_31442045_3Y17099245X17099238X17099263X17099248X17099017X17099010X17099035">Aktiva!#REF!</definedName>
    <definedName name="pos_31442053_3Y17099245X17099238X17099263X17099248X17099017X17099010X17099104X17100421" localSheetId="4">Ergebnisverwendung!#REF!</definedName>
    <definedName name="pos_31442053_3Y17099245X17099238X17099263X17099248X17099017X17099010X17099104X17100421" localSheetId="3">GuV!$A$49</definedName>
    <definedName name="pos_31442053_3Y17099245X17099238X17099263X17099248X17099017X17099010X17099104X17100421" localSheetId="2">Passiva!#REF!</definedName>
    <definedName name="pos_31442053_3Y17099245X17099238X17099263X17099248X17099017X17099010X17099104X17100421" localSheetId="5">'Steuerlicher Gewinn'!#REF!</definedName>
    <definedName name="pos_31442053_3Y17099245X17099238X17099263X17099248X17099017X17099010X17099104X17100421">Aktiva!#REF!</definedName>
    <definedName name="pos_31442060_3Y17099245X17099238X17099263X17099248X17099017X17099010X17099104X17100428" localSheetId="4">Ergebnisverwendung!#REF!</definedName>
    <definedName name="pos_31442060_3Y17099245X17099238X17099263X17099248X17099017X17099010X17099104X17100428" localSheetId="3">GuV!$A$48</definedName>
    <definedName name="pos_31442060_3Y17099245X17099238X17099263X17099248X17099017X17099010X17099104X17100428" localSheetId="2">Passiva!#REF!</definedName>
    <definedName name="pos_31442060_3Y17099245X17099238X17099263X17099248X17099017X17099010X17099104X17100428" localSheetId="5">'Steuerlicher Gewinn'!#REF!</definedName>
    <definedName name="pos_31442060_3Y17099245X17099238X17099263X17099248X17099017X17099010X17099104X17100428">Aktiva!#REF!</definedName>
    <definedName name="pos_31442071_3Y17099245X17099238X17099263X17099248X17099017X17099010X17100493" localSheetId="4">Ergebnisverwendung!#REF!</definedName>
    <definedName name="pos_31442071_3Y17099245X17099238X17099263X17099248X17099017X17099010X17100493" localSheetId="3">GuV!$A$51</definedName>
    <definedName name="pos_31442071_3Y17099245X17099238X17099263X17099248X17099017X17099010X17100493" localSheetId="2">Passiva!#REF!</definedName>
    <definedName name="pos_31442071_3Y17099245X17099238X17099263X17099248X17099017X17099010X17100493" localSheetId="5">'Steuerlicher Gewinn'!#REF!</definedName>
    <definedName name="pos_31442071_3Y17099245X17099238X17099263X17099248X17099017X17099010X17100493">Aktiva!#REF!</definedName>
    <definedName name="pos_31442078_3Y17099245X17099238X17099263X17099248X17099017X17099010X17100468" localSheetId="4">Ergebnisverwendung!#REF!</definedName>
    <definedName name="pos_31442078_3Y17099245X17099238X17099263X17099248X17099017X17099010X17100468" localSheetId="3">GuV!$A$50</definedName>
    <definedName name="pos_31442078_3Y17099245X17099238X17099263X17099248X17099017X17099010X17100468" localSheetId="2">Passiva!#REF!</definedName>
    <definedName name="pos_31442078_3Y17099245X17099238X17099263X17099248X17099017X17099010X17100468" localSheetId="5">'Steuerlicher Gewinn'!#REF!</definedName>
    <definedName name="pos_31442078_3Y17099245X17099238X17099263X17099248X17099017X17099010X17100468">Aktiva!#REF!</definedName>
    <definedName name="pos_31442081_3Y17099245X17099238X17099263X17099248X17099017X17099010X17099104X17100467" localSheetId="4">Ergebnisverwendung!#REF!</definedName>
    <definedName name="pos_31442081_3Y17099245X17099238X17099263X17099248X17099017X17099010X17099104X17100467" localSheetId="3">GuV!$A$45</definedName>
    <definedName name="pos_31442081_3Y17099245X17099238X17099263X17099248X17099017X17099010X17099104X17100467" localSheetId="2">Passiva!#REF!</definedName>
    <definedName name="pos_31442081_3Y17099245X17099238X17099263X17099248X17099017X17099010X17099104X17100467" localSheetId="5">'Steuerlicher Gewinn'!#REF!</definedName>
    <definedName name="pos_31442081_3Y17099245X17099238X17099263X17099248X17099017X17099010X17099104X17100467">Aktiva!#REF!</definedName>
    <definedName name="pos_31442088_3Y17099245X17099238X17099263X17099248X17099017X17099010X17099104X17100474" localSheetId="4">Ergebnisverwendung!#REF!</definedName>
    <definedName name="pos_31442088_3Y17099245X17099238X17099263X17099248X17099017X17099010X17099104X17100474" localSheetId="3">GuV!$A$44</definedName>
    <definedName name="pos_31442088_3Y17099245X17099238X17099263X17099248X17099017X17099010X17099104X17100474" localSheetId="2">Passiva!#REF!</definedName>
    <definedName name="pos_31442088_3Y17099245X17099238X17099263X17099248X17099017X17099010X17099104X17100474" localSheetId="5">'Steuerlicher Gewinn'!#REF!</definedName>
    <definedName name="pos_31442088_3Y17099245X17099238X17099263X17099248X17099017X17099010X17099104X17100474">Aktiva!#REF!</definedName>
    <definedName name="pos_31442099_3Y17099245X17099238X17099263X17099248X17099017X17099010X17099104X17100427" localSheetId="4">Ergebnisverwendung!#REF!</definedName>
    <definedName name="pos_31442099_3Y17099245X17099238X17099263X17099248X17099017X17099010X17099104X17100427" localSheetId="3">GuV!$A$47</definedName>
    <definedName name="pos_31442099_3Y17099245X17099238X17099263X17099248X17099017X17099010X17099104X17100427" localSheetId="2">Passiva!#REF!</definedName>
    <definedName name="pos_31442099_3Y17099245X17099238X17099263X17099248X17099017X17099010X17099104X17100427" localSheetId="5">'Steuerlicher Gewinn'!#REF!</definedName>
    <definedName name="pos_31442099_3Y17099245X17099238X17099263X17099248X17099017X17099010X17099104X17100427">Aktiva!#REF!</definedName>
    <definedName name="pos_31442106_3Y17099245X17099238X17099263X17099248X17099017X17099010X17099104X17099122" localSheetId="4">Ergebnisverwendung!#REF!</definedName>
    <definedName name="pos_31442106_3Y17099245X17099238X17099263X17099248X17099017X17099010X17099104X17099122" localSheetId="3">GuV!$A$46</definedName>
    <definedName name="pos_31442106_3Y17099245X17099238X17099263X17099248X17099017X17099010X17099104X17099122" localSheetId="2">Passiva!#REF!</definedName>
    <definedName name="pos_31442106_3Y17099245X17099238X17099263X17099248X17099017X17099010X17099104X17099122" localSheetId="5">'Steuerlicher Gewinn'!#REF!</definedName>
    <definedName name="pos_31442106_3Y17099245X17099238X17099263X17099248X17099017X17099010X17099104X17099122">Aktiva!#REF!</definedName>
    <definedName name="pos_31442118_3Y17099245X17099238X17099263X17099248X17099017X17099010X17099104X17100456" localSheetId="4">Ergebnisverwendung!#REF!</definedName>
    <definedName name="pos_31442118_3Y17099245X17099238X17099263X17099248X17099017X17099010X17099104X17100456" localSheetId="3">GuV!$A$42</definedName>
    <definedName name="pos_31442118_3Y17099245X17099238X17099263X17099248X17099017X17099010X17099104X17100456" localSheetId="2">Passiva!#REF!</definedName>
    <definedName name="pos_31442118_3Y17099245X17099238X17099263X17099248X17099017X17099010X17099104X17100456" localSheetId="5">'Steuerlicher Gewinn'!#REF!</definedName>
    <definedName name="pos_31442118_3Y17099245X17099238X17099263X17099248X17099017X17099010X17099104X17100456">Aktiva!#REF!</definedName>
    <definedName name="pos_31442125_3Y17099245X17099238X17099263X17099248X17099017X17099010X17099104X17100439" localSheetId="4">Ergebnisverwendung!#REF!</definedName>
    <definedName name="pos_31442125_3Y17099245X17099238X17099263X17099248X17099017X17099010X17099104X17100439" localSheetId="3">GuV!$A$41</definedName>
    <definedName name="pos_31442125_3Y17099245X17099238X17099263X17099248X17099017X17099010X17099104X17100439" localSheetId="2">Passiva!#REF!</definedName>
    <definedName name="pos_31442125_3Y17099245X17099238X17099263X17099248X17099017X17099010X17099104X17100439" localSheetId="5">'Steuerlicher Gewinn'!#REF!</definedName>
    <definedName name="pos_31442125_3Y17099245X17099238X17099263X17099248X17099017X17099010X17099104X17100439">Aktiva!#REF!</definedName>
    <definedName name="pos_31442143_3Y17099245X17099238X17099263X17099248X17099017X17099010X17099104X17100449" localSheetId="4">Ergebnisverwendung!#REF!</definedName>
    <definedName name="pos_31442143_3Y17099245X17099238X17099263X17099248X17099017X17099010X17099104X17100449" localSheetId="3">GuV!$A$43</definedName>
    <definedName name="pos_31442143_3Y17099245X17099238X17099263X17099248X17099017X17099010X17099104X17100449" localSheetId="2">Passiva!#REF!</definedName>
    <definedName name="pos_31442143_3Y17099245X17099238X17099263X17099248X17099017X17099010X17099104X17100449" localSheetId="5">'Steuerlicher Gewinn'!#REF!</definedName>
    <definedName name="pos_31442143_3Y17099245X17099238X17099263X17099248X17099017X17099010X17099104X17100449">Aktiva!#REF!</definedName>
    <definedName name="pos_31442146_3Y17099245X17099238X17099263X17099248X17099017X17099010X17099104" localSheetId="4">Ergebnisverwendung!#REF!</definedName>
    <definedName name="pos_31442146_3Y17099245X17099238X17099263X17099248X17099017X17099010X17099104" localSheetId="3">GuV!$A$38</definedName>
    <definedName name="pos_31442146_3Y17099245X17099238X17099263X17099248X17099017X17099010X17099104" localSheetId="2">Passiva!#REF!</definedName>
    <definedName name="pos_31442146_3Y17099245X17099238X17099263X17099248X17099017X17099010X17099104" localSheetId="5">'Steuerlicher Gewinn'!#REF!</definedName>
    <definedName name="pos_31442146_3Y17099245X17099238X17099263X17099248X17099017X17099010X17099104">Aktiva!#REF!</definedName>
    <definedName name="pos_31442153_3Y17099245X17099238X17099263X17099248X17099017X17099010X17099035X17099119" localSheetId="4">Ergebnisverwendung!#REF!</definedName>
    <definedName name="pos_31442153_3Y17099245X17099238X17099263X17099248X17099017X17099010X17099035X17099119" localSheetId="3">GuV!$A$37</definedName>
    <definedName name="pos_31442153_3Y17099245X17099238X17099263X17099248X17099017X17099010X17099035X17099119" localSheetId="2">Passiva!#REF!</definedName>
    <definedName name="pos_31442153_3Y17099245X17099238X17099263X17099248X17099017X17099010X17099035X17099119" localSheetId="5">'Steuerlicher Gewinn'!#REF!</definedName>
    <definedName name="pos_31442153_3Y17099245X17099238X17099263X17099248X17099017X17099010X17099035X17099119">Aktiva!#REF!</definedName>
    <definedName name="pos_31442164_3Y17099245X17099238X17099263X17099248X17099017X17099010X17099104X17100446" localSheetId="4">Ergebnisverwendung!#REF!</definedName>
    <definedName name="pos_31442164_3Y17099245X17099238X17099263X17099248X17099017X17099010X17099104X17100446" localSheetId="3">GuV!$A$40</definedName>
    <definedName name="pos_31442164_3Y17099245X17099238X17099263X17099248X17099017X17099010X17099104X17100446" localSheetId="2">Passiva!#REF!</definedName>
    <definedName name="pos_31442164_3Y17099245X17099238X17099263X17099248X17099017X17099010X17099104X17100446" localSheetId="5">'Steuerlicher Gewinn'!#REF!</definedName>
    <definedName name="pos_31442164_3Y17099245X17099238X17099263X17099248X17099017X17099010X17099104X17100446">Aktiva!#REF!</definedName>
    <definedName name="pos_31442171_3Y17099245X17099238X17099263X17099248X17099017X17099010X17099104X17099129" localSheetId="4">Ergebnisverwendung!#REF!</definedName>
    <definedName name="pos_31442171_3Y17099245X17099238X17099263X17099248X17099017X17099010X17099104X17099129" localSheetId="3">GuV!$A$39</definedName>
    <definedName name="pos_31442171_3Y17099245X17099238X17099263X17099248X17099017X17099010X17099104X17099129" localSheetId="2">Passiva!#REF!</definedName>
    <definedName name="pos_31442171_3Y17099245X17099238X17099263X17099248X17099017X17099010X17099104X17099129" localSheetId="5">'Steuerlicher Gewinn'!#REF!</definedName>
    <definedName name="pos_31442171_3Y17099245X17099238X17099263X17099248X17099017X17099010X17099104X17099129">Aktiva!#REF!</definedName>
    <definedName name="pos_31442179_3Y17099245X17099238X17099263X17099248X17100377X17100370" localSheetId="4">Ergebnisverwendung!#REF!</definedName>
    <definedName name="pos_31442179_3Y17099245X17099238X17099263X17099248X17100377X17100370" localSheetId="3">GuV!$A$63</definedName>
    <definedName name="pos_31442179_3Y17099245X17099238X17099263X17099248X17100377X17100370" localSheetId="2">Passiva!#REF!</definedName>
    <definedName name="pos_31442179_3Y17099245X17099238X17099263X17099248X17100377X17100370" localSheetId="5">'Steuerlicher Gewinn'!#REF!</definedName>
    <definedName name="pos_31442179_3Y17099245X17099238X17099263X17099248X17100377X17100370">Aktiva!#REF!</definedName>
    <definedName name="pos_31442186_3Y17099245X17099238X17099263X17099248X17100377" localSheetId="4">Ergebnisverwendung!#REF!</definedName>
    <definedName name="pos_31442186_3Y17099245X17099238X17099263X17099248X17100377" localSheetId="3">GuV!$A$62</definedName>
    <definedName name="pos_31442186_3Y17099245X17099238X17099263X17099248X17100377" localSheetId="2">Passiva!#REF!</definedName>
    <definedName name="pos_31442186_3Y17099245X17099238X17099263X17099248X17100377" localSheetId="5">'Steuerlicher Gewinn'!#REF!</definedName>
    <definedName name="pos_31442186_3Y17099245X17099238X17099263X17099248X17100377">Aktiva!#REF!</definedName>
    <definedName name="pos_31442197_3Y17099245X17099238X17099263X17099248X17100377X17100395" localSheetId="4">Ergebnisverwendung!#REF!</definedName>
    <definedName name="pos_31442197_3Y17099245X17099238X17099263X17099248X17100377X17100395" localSheetId="3">GuV!$A$65</definedName>
    <definedName name="pos_31442197_3Y17099245X17099238X17099263X17099248X17100377X17100395" localSheetId="2">Passiva!#REF!</definedName>
    <definedName name="pos_31442197_3Y17099245X17099238X17099263X17099248X17100377X17100395" localSheetId="5">'Steuerlicher Gewinn'!#REF!</definedName>
    <definedName name="pos_31442197_3Y17099245X17099238X17099263X17099248X17100377X17100395">Aktiva!#REF!</definedName>
    <definedName name="pos_31442204_3Y17099245X17099238X17099263X17099248X17100377X17100648" localSheetId="4">Ergebnisverwendung!#REF!</definedName>
    <definedName name="pos_31442204_3Y17099245X17099238X17099263X17099248X17100377X17100648" localSheetId="3">GuV!$A$64</definedName>
    <definedName name="pos_31442204_3Y17099245X17099238X17099263X17099248X17100377X17100648" localSheetId="2">Passiva!#REF!</definedName>
    <definedName name="pos_31442204_3Y17099245X17099238X17099263X17099248X17100377X17100648" localSheetId="5">'Steuerlicher Gewinn'!#REF!</definedName>
    <definedName name="pos_31442204_3Y17099245X17099238X17099263X17099248X17100377X17100648">Aktiva!#REF!</definedName>
    <definedName name="pos_31442223_3Y17099245X17099238X17099263X17099248X17099017X17100540X17100533" localSheetId="4">Ergebnisverwendung!#REF!</definedName>
    <definedName name="pos_31442223_3Y17099245X17099238X17099263X17099248X17099017X17100540X17100533" localSheetId="3">GuV!$A$59</definedName>
    <definedName name="pos_31442223_3Y17099245X17099238X17099263X17099248X17099017X17100540X17100533" localSheetId="2">Passiva!#REF!</definedName>
    <definedName name="pos_31442223_3Y17099245X17099238X17099263X17099248X17099017X17100540X17100533" localSheetId="5">'Steuerlicher Gewinn'!#REF!</definedName>
    <definedName name="pos_31442223_3Y17099245X17099238X17099263X17099248X17099017X17100540X17100533">Aktiva!#REF!</definedName>
    <definedName name="pos_31442225_3Y17099245X17099238X17099263X17099248X17099017X17100540X17100295" localSheetId="4">Ergebnisverwendung!#REF!</definedName>
    <definedName name="pos_31442225_3Y17099245X17099238X17099263X17099248X17099017X17100540X17100295" localSheetId="3">GuV!$A$61</definedName>
    <definedName name="pos_31442225_3Y17099245X17099238X17099263X17099248X17099017X17100540X17100295" localSheetId="2">Passiva!#REF!</definedName>
    <definedName name="pos_31442225_3Y17099245X17099238X17099263X17099248X17099017X17100540X17100295" localSheetId="5">'Steuerlicher Gewinn'!#REF!</definedName>
    <definedName name="pos_31442225_3Y17099245X17099238X17099263X17099248X17099017X17100540X17100295">Aktiva!#REF!</definedName>
    <definedName name="pos_31442232_3Y17099245X17099238X17099263X17099248X17099017X17100540X17100302" localSheetId="4">Ergebnisverwendung!#REF!</definedName>
    <definedName name="pos_31442232_3Y17099245X17099238X17099263X17099248X17099017X17100540X17100302" localSheetId="3">GuV!$A$60</definedName>
    <definedName name="pos_31442232_3Y17099245X17099238X17099263X17099248X17099017X17100540X17100302" localSheetId="2">Passiva!#REF!</definedName>
    <definedName name="pos_31442232_3Y17099245X17099238X17099263X17099248X17099017X17100540X17100302" localSheetId="5">'Steuerlicher Gewinn'!#REF!</definedName>
    <definedName name="pos_31442232_3Y17099245X17099238X17099263X17099248X17099017X17100540X17100302">Aktiva!#REF!</definedName>
    <definedName name="pos_31442244_3Y17099245X17099238X17099263X17099248X17099017X17100496X17100514" localSheetId="4">Ergebnisverwendung!#REF!</definedName>
    <definedName name="pos_31442244_3Y17099245X17099238X17099263X17099248X17099017X17100496X17100514" localSheetId="3">GuV!$A$56</definedName>
    <definedName name="pos_31442244_3Y17099245X17099238X17099263X17099248X17099017X17100496X17100514" localSheetId="2">Passiva!#REF!</definedName>
    <definedName name="pos_31442244_3Y17099245X17099238X17099263X17099248X17099017X17100496X17100514" localSheetId="5">'Steuerlicher Gewinn'!#REF!</definedName>
    <definedName name="pos_31442244_3Y17099245X17099238X17099263X17099248X17099017X17100496X17100514">Aktiva!#REF!</definedName>
    <definedName name="pos_31442251_3Y17099245X17099238X17099263X17099248X17099017X17100496X17100521" localSheetId="4">Ergebnisverwendung!#REF!</definedName>
    <definedName name="pos_31442251_3Y17099245X17099238X17099263X17099248X17099017X17100496X17100521" localSheetId="3">GuV!$A$55</definedName>
    <definedName name="pos_31442251_3Y17099245X17099238X17099263X17099248X17099017X17100496X17100521" localSheetId="2">Passiva!#REF!</definedName>
    <definedName name="pos_31442251_3Y17099245X17099238X17099263X17099248X17099017X17100496X17100521" localSheetId="5">'Steuerlicher Gewinn'!#REF!</definedName>
    <definedName name="pos_31442251_3Y17099245X17099238X17099263X17099248X17099017X17100496X17100521">Aktiva!#REF!</definedName>
    <definedName name="pos_31442262_3Y17099245X17099238X17099263X17099248X17099017X17100540" localSheetId="4">Ergebnisverwendung!#REF!</definedName>
    <definedName name="pos_31442262_3Y17099245X17099238X17099263X17099248X17099017X17100540" localSheetId="3">GuV!$A$58</definedName>
    <definedName name="pos_31442262_3Y17099245X17099238X17099263X17099248X17099017X17100540" localSheetId="2">Passiva!#REF!</definedName>
    <definedName name="pos_31442262_3Y17099245X17099238X17099263X17099248X17099017X17100540" localSheetId="5">'Steuerlicher Gewinn'!#REF!</definedName>
    <definedName name="pos_31442262_3Y17099245X17099238X17099263X17099248X17099017X17100540">Aktiva!#REF!</definedName>
    <definedName name="pos_31442269_3Y17099245X17099238X17099263X17099248X17099017X17100496X17100539" localSheetId="4">Ergebnisverwendung!#REF!</definedName>
    <definedName name="pos_31442269_3Y17099245X17099238X17099263X17099248X17099017X17100496X17100539" localSheetId="3">GuV!$A$57</definedName>
    <definedName name="pos_31442269_3Y17099245X17099238X17099263X17099248X17099017X17100496X17100539" localSheetId="2">Passiva!#REF!</definedName>
    <definedName name="pos_31442269_3Y17099245X17099238X17099263X17099248X17099017X17100496X17100539" localSheetId="5">'Steuerlicher Gewinn'!#REF!</definedName>
    <definedName name="pos_31442269_3Y17099245X17099238X17099263X17099248X17099017X17100496X17100539">Aktiva!#REF!</definedName>
    <definedName name="pos_31442272_3Y17099245X17099238X17099263X17099248X17099017X17099010X17100486" localSheetId="4">Ergebnisverwendung!#REF!</definedName>
    <definedName name="pos_31442272_3Y17099245X17099238X17099263X17099248X17099017X17099010X17100486" localSheetId="3">GuV!$A$52</definedName>
    <definedName name="pos_31442272_3Y17099245X17099238X17099263X17099248X17099017X17099010X17100486" localSheetId="2">Passiva!#REF!</definedName>
    <definedName name="pos_31442272_3Y17099245X17099238X17099263X17099248X17099017X17099010X17100486" localSheetId="5">'Steuerlicher Gewinn'!#REF!</definedName>
    <definedName name="pos_31442272_3Y17099245X17099238X17099263X17099248X17099017X17099010X17100486">Aktiva!#REF!</definedName>
    <definedName name="pos_31442290_3Y17099245X17099238X17099263X17099248X17099017X17100496" localSheetId="4">Ergebnisverwendung!#REF!</definedName>
    <definedName name="pos_31442290_3Y17099245X17099238X17099263X17099248X17099017X17100496" localSheetId="3">GuV!$A$54</definedName>
    <definedName name="pos_31442290_3Y17099245X17099238X17099263X17099248X17099017X17100496" localSheetId="2">Passiva!#REF!</definedName>
    <definedName name="pos_31442290_3Y17099245X17099238X17099263X17099248X17099017X17100496" localSheetId="5">'Steuerlicher Gewinn'!#REF!</definedName>
    <definedName name="pos_31442290_3Y17099245X17099238X17099263X17099248X17099017X17100496">Aktiva!#REF!</definedName>
    <definedName name="pos_31442297_3Y17099245X17099238X17099263X17099248X17099017X17099010X17100511" localSheetId="4">Ergebnisverwendung!#REF!</definedName>
    <definedName name="pos_31442297_3Y17099245X17099238X17099263X17099248X17099017X17099010X17100511" localSheetId="3">GuV!$A$53</definedName>
    <definedName name="pos_31442297_3Y17099245X17099238X17099263X17099248X17099017X17099010X17100511" localSheetId="2">Passiva!#REF!</definedName>
    <definedName name="pos_31442297_3Y17099245X17099238X17099263X17099248X17099017X17099010X17100511" localSheetId="5">'Steuerlicher Gewinn'!#REF!</definedName>
    <definedName name="pos_31442297_3Y17099245X17099238X17099263X17099248X17099017X17099010X17100511">Aktiva!#REF!</definedName>
    <definedName name="pos_31442304_3Y17099245X17099238X17099263X17099248X17100377X17100735" localSheetId="4">Ergebnisverwendung!#REF!</definedName>
    <definedName name="pos_31442304_3Y17099245X17099238X17099263X17099248X17100377X17100735" localSheetId="3">GuV!$A$77</definedName>
    <definedName name="pos_31442304_3Y17099245X17099238X17099263X17099248X17100377X17100735" localSheetId="2">Passiva!#REF!</definedName>
    <definedName name="pos_31442304_3Y17099245X17099238X17099263X17099248X17100377X17100735" localSheetId="5">'Steuerlicher Gewinn'!#REF!</definedName>
    <definedName name="pos_31442304_3Y17099245X17099238X17099263X17099248X17100377X17100735">Aktiva!#REF!</definedName>
    <definedName name="pos_31442312_3Y17099245X17099238X17099263X17099248X17100377X17100407X17100717X17100710" localSheetId="4">Ergebnisverwendung!#REF!</definedName>
    <definedName name="pos_31442312_3Y17099245X17099238X17099263X17099248X17100377X17100407X17100717X17100710" localSheetId="3">GuV!$A$76</definedName>
    <definedName name="pos_31442312_3Y17099245X17099238X17099263X17099248X17100377X17100407X17100717X17100710" localSheetId="2">Passiva!#REF!</definedName>
    <definedName name="pos_31442312_3Y17099245X17099238X17099263X17099248X17100377X17100407X17100717X17100710" localSheetId="5">'Steuerlicher Gewinn'!#REF!</definedName>
    <definedName name="pos_31442312_3Y17099245X17099238X17099263X17099248X17100377X17100407X17100717X17100710">Aktiva!#REF!</definedName>
    <definedName name="pos_31442329_3Y17099245X17099238X17099263X17099248X17100377X17100720" localSheetId="4">Ergebnisverwendung!#REF!</definedName>
    <definedName name="pos_31442329_3Y17099245X17099238X17099263X17099248X17100377X17100720" localSheetId="3">GuV!$A$78</definedName>
    <definedName name="pos_31442329_3Y17099245X17099238X17099263X17099248X17100377X17100720" localSheetId="2">Passiva!#REF!</definedName>
    <definedName name="pos_31442329_3Y17099245X17099238X17099263X17099248X17100377X17100720" localSheetId="5">'Steuerlicher Gewinn'!#REF!</definedName>
    <definedName name="pos_31442329_3Y17099245X17099238X17099263X17099248X17100377X17100720">Aktiva!#REF!</definedName>
    <definedName name="pos_31442342_3Y17099245X17099238X17099263X17099248X17100377X17100407X17100692" localSheetId="4">Ergebnisverwendung!#REF!</definedName>
    <definedName name="pos_31442342_3Y17099245X17099238X17099263X17099248X17100377X17100407X17100692" localSheetId="3">GuV!$A$74</definedName>
    <definedName name="pos_31442342_3Y17099245X17099238X17099263X17099248X17100377X17100407X17100692" localSheetId="2">Passiva!#REF!</definedName>
    <definedName name="pos_31442342_3Y17099245X17099238X17099263X17099248X17100377X17100407X17100692" localSheetId="5">'Steuerlicher Gewinn'!#REF!</definedName>
    <definedName name="pos_31442342_3Y17099245X17099238X17099263X17099248X17100377X17100407X17100692">Aktiva!#REF!</definedName>
    <definedName name="pos_31442349_3Y17099245X17099238X17099263X17099248X17100377X17100407X17100691" localSheetId="4">Ergebnisverwendung!#REF!</definedName>
    <definedName name="pos_31442349_3Y17099245X17099238X17099263X17099248X17100377X17100407X17100691" localSheetId="3">GuV!$A$73</definedName>
    <definedName name="pos_31442349_3Y17099245X17099238X17099263X17099248X17100377X17100407X17100691" localSheetId="2">Passiva!#REF!</definedName>
    <definedName name="pos_31442349_3Y17099245X17099238X17099263X17099248X17100377X17100407X17100691" localSheetId="5">'Steuerlicher Gewinn'!#REF!</definedName>
    <definedName name="pos_31442349_3Y17099245X17099238X17099263X17099248X17100377X17100407X17100691">Aktiva!#REF!</definedName>
    <definedName name="pos_31442367_3Y17099245X17099238X17099263X17099248X17100377X17100407X17100717" localSheetId="4">Ergebnisverwendung!#REF!</definedName>
    <definedName name="pos_31442367_3Y17099245X17099238X17099263X17099248X17100377X17100407X17100717" localSheetId="3">GuV!$A$75</definedName>
    <definedName name="pos_31442367_3Y17099245X17099238X17099263X17099248X17100377X17100407X17100717" localSheetId="2">Passiva!#REF!</definedName>
    <definedName name="pos_31442367_3Y17099245X17099238X17099263X17099248X17100377X17100407X17100717" localSheetId="5">'Steuerlicher Gewinn'!#REF!</definedName>
    <definedName name="pos_31442367_3Y17099245X17099238X17099263X17099248X17100377X17100407X17100717">Aktiva!#REF!</definedName>
    <definedName name="pos_31442370_3Y17099245X17099238X17099263X17099248X17100377X17100407X17100680" localSheetId="4">Ergebnisverwendung!#REF!</definedName>
    <definedName name="pos_31442370_3Y17099245X17099238X17099263X17099248X17100377X17100407X17100680" localSheetId="3">GuV!$A$70</definedName>
    <definedName name="pos_31442370_3Y17099245X17099238X17099263X17099248X17100377X17100407X17100680" localSheetId="2">Passiva!#REF!</definedName>
    <definedName name="pos_31442370_3Y17099245X17099238X17099263X17099248X17100377X17100407X17100680" localSheetId="5">'Steuerlicher Gewinn'!#REF!</definedName>
    <definedName name="pos_31442370_3Y17099245X17099238X17099263X17099248X17100377X17100407X17100680">Aktiva!#REF!</definedName>
    <definedName name="pos_31442377_3Y17099245X17099238X17099263X17099248X17100377X17100407" localSheetId="4">Ergebnisverwendung!#REF!</definedName>
    <definedName name="pos_31442377_3Y17099245X17099238X17099263X17099248X17100377X17100407" localSheetId="3">GuV!$A$69</definedName>
    <definedName name="pos_31442377_3Y17099245X17099238X17099263X17099248X17100377X17100407" localSheetId="2">Passiva!#REF!</definedName>
    <definedName name="pos_31442377_3Y17099245X17099238X17099263X17099248X17100377X17100407" localSheetId="5">'Steuerlicher Gewinn'!#REF!</definedName>
    <definedName name="pos_31442377_3Y17099245X17099238X17099263X17099248X17100377X17100407">Aktiva!#REF!</definedName>
    <definedName name="pos_31442388_3Y17099245X17099238X17099263X17099248X17100377X17100407X17100698" localSheetId="4">Ergebnisverwendung!#REF!</definedName>
    <definedName name="pos_31442388_3Y17099245X17099238X17099263X17099248X17100377X17100407X17100698" localSheetId="3">GuV!$A$72</definedName>
    <definedName name="pos_31442388_3Y17099245X17099238X17099263X17099248X17100377X17100407X17100698" localSheetId="2">Passiva!#REF!</definedName>
    <definedName name="pos_31442388_3Y17099245X17099238X17099263X17099248X17100377X17100407X17100698" localSheetId="5">'Steuerlicher Gewinn'!#REF!</definedName>
    <definedName name="pos_31442388_3Y17099245X17099238X17099263X17099248X17100377X17100407X17100698">Aktiva!#REF!</definedName>
    <definedName name="pos_31442395_3Y17099245X17099238X17099263X17099248X17100377X17100407X17100673" localSheetId="4">Ergebnisverwendung!#REF!</definedName>
    <definedName name="pos_31442395_3Y17099245X17099238X17099263X17099248X17100377X17100407X17100673" localSheetId="3">GuV!$A$71</definedName>
    <definedName name="pos_31442395_3Y17099245X17099238X17099263X17099248X17100377X17100407X17100673" localSheetId="2">Passiva!#REF!</definedName>
    <definedName name="pos_31442395_3Y17099245X17099238X17099263X17099248X17100377X17100407X17100673" localSheetId="5">'Steuerlicher Gewinn'!#REF!</definedName>
    <definedName name="pos_31442395_3Y17099245X17099238X17099263X17099248X17100377X17100407X17100673">Aktiva!#REF!</definedName>
    <definedName name="pos_31442407_3Y17099245X17099238X17099263X17099248X17100377X17100389" localSheetId="4">Ergebnisverwendung!#REF!</definedName>
    <definedName name="pos_31442407_3Y17099245X17099238X17099263X17099248X17100377X17100389" localSheetId="3">GuV!$A$67</definedName>
    <definedName name="pos_31442407_3Y17099245X17099238X17099263X17099248X17100377X17100389" localSheetId="2">Passiva!#REF!</definedName>
    <definedName name="pos_31442407_3Y17099245X17099238X17099263X17099248X17100377X17100389" localSheetId="5">'Steuerlicher Gewinn'!#REF!</definedName>
    <definedName name="pos_31442407_3Y17099245X17099238X17099263X17099248X17100377X17100389">Aktiva!#REF!</definedName>
    <definedName name="pos_31442414_3Y17099245X17099238X17099263X17099248X17100377X17100395X17100396" localSheetId="4">Ergebnisverwendung!#REF!</definedName>
    <definedName name="pos_31442414_3Y17099245X17099238X17099263X17099248X17100377X17100395X17100396" localSheetId="3">GuV!$A$66</definedName>
    <definedName name="pos_31442414_3Y17099245X17099238X17099263X17099248X17100377X17100395X17100396" localSheetId="2">Passiva!#REF!</definedName>
    <definedName name="pos_31442414_3Y17099245X17099238X17099263X17099248X17100377X17100395X17100396" localSheetId="5">'Steuerlicher Gewinn'!#REF!</definedName>
    <definedName name="pos_31442414_3Y17099245X17099238X17099263X17099248X17100377X17100395X17100396">Aktiva!#REF!</definedName>
    <definedName name="pos_31442416_3Y17099245X17099238X17099263X17099248X17100377X17100414" localSheetId="4">Ergebnisverwendung!#REF!</definedName>
    <definedName name="pos_31442416_3Y17099245X17099238X17099263X17099248X17100377X17100414" localSheetId="3">GuV!$A$68</definedName>
    <definedName name="pos_31442416_3Y17099245X17099238X17099263X17099248X17100377X17100414" localSheetId="2">Passiva!#REF!</definedName>
    <definedName name="pos_31442416_3Y17099245X17099238X17099263X17099248X17100377X17100414" localSheetId="5">'Steuerlicher Gewinn'!#REF!</definedName>
    <definedName name="pos_31442416_3Y17099245X17099238X17099263X17099248X17100377X17100414">Aktiva!#REF!</definedName>
    <definedName name="pos_31442439_3Y17099245X17099238X17099263X17099248X17100377X17100547" localSheetId="4">Ergebnisverwendung!#REF!</definedName>
    <definedName name="pos_31442439_3Y17099245X17099238X17099263X17099248X17100377X17100547" localSheetId="3">GuV!$A$89</definedName>
    <definedName name="pos_31442439_3Y17099245X17099238X17099263X17099248X17100377X17100547" localSheetId="2">Passiva!#REF!</definedName>
    <definedName name="pos_31442439_3Y17099245X17099238X17099263X17099248X17100377X17100547" localSheetId="5">'Steuerlicher Gewinn'!#REF!</definedName>
    <definedName name="pos_31442439_3Y17099245X17099238X17099263X17099248X17100377X17100547">Aktiva!#REF!</definedName>
    <definedName name="pos_31442446_3Y17099245X17099238X17099263X17099248X17100377X17100554" localSheetId="4">Ergebnisverwendung!#REF!</definedName>
    <definedName name="pos_31442446_3Y17099245X17099238X17099263X17099248X17100377X17100554" localSheetId="3">GuV!$A$88</definedName>
    <definedName name="pos_31442446_3Y17099245X17099238X17099263X17099248X17100377X17100554" localSheetId="2">Passiva!#REF!</definedName>
    <definedName name="pos_31442446_3Y17099245X17099238X17099263X17099248X17100377X17100554" localSheetId="5">'Steuerlicher Gewinn'!#REF!</definedName>
    <definedName name="pos_31442446_3Y17099245X17099238X17099263X17099248X17100377X17100554">Aktiva!#REF!</definedName>
    <definedName name="pos_31442448_3Y17099245X17099238X17099263X17099248X17100377X17100548" localSheetId="4">Ergebnisverwendung!#REF!</definedName>
    <definedName name="pos_31442448_3Y17099245X17099238X17099263X17099248X17100377X17100548" localSheetId="3">GuV!$A$90</definedName>
    <definedName name="pos_31442448_3Y17099245X17099238X17099263X17099248X17100377X17100548" localSheetId="2">Passiva!#REF!</definedName>
    <definedName name="pos_31442448_3Y17099245X17099238X17099263X17099248X17100377X17100548" localSheetId="5">'Steuerlicher Gewinn'!#REF!</definedName>
    <definedName name="pos_31442448_3Y17099245X17099238X17099263X17099248X17100377X17100548">Aktiva!#REF!</definedName>
    <definedName name="pos_31442467_3Y17099245X17099238X17099263X17099248X17100377X17100764X17100775" localSheetId="4">Ergebnisverwendung!#REF!</definedName>
    <definedName name="pos_31442467_3Y17099245X17099238X17099263X17099248X17100377X17100764X17100775" localSheetId="3">GuV!$A$85</definedName>
    <definedName name="pos_31442467_3Y17099245X17099238X17099263X17099248X17100377X17100764X17100775" localSheetId="2">Passiva!#REF!</definedName>
    <definedName name="pos_31442467_3Y17099245X17099238X17099263X17099248X17100377X17100764X17100775" localSheetId="5">'Steuerlicher Gewinn'!#REF!</definedName>
    <definedName name="pos_31442467_3Y17099245X17099238X17099263X17099248X17100377X17100764X17100775">Aktiva!#REF!</definedName>
    <definedName name="pos_31442474_3Y17099245X17099238X17099263X17099248X17100377X17100764X17100782" localSheetId="4">Ergebnisverwendung!#REF!</definedName>
    <definedName name="pos_31442474_3Y17099245X17099238X17099263X17099248X17100377X17100764X17100782" localSheetId="3">GuV!$A$84</definedName>
    <definedName name="pos_31442474_3Y17099245X17099238X17099263X17099248X17100377X17100764X17100782" localSheetId="2">Passiva!#REF!</definedName>
    <definedName name="pos_31442474_3Y17099245X17099238X17099263X17099248X17100377X17100764X17100782" localSheetId="5">'Steuerlicher Gewinn'!#REF!</definedName>
    <definedName name="pos_31442474_3Y17099245X17099238X17099263X17099248X17100377X17100764X17100782">Aktiva!#REF!</definedName>
    <definedName name="pos_31442485_3Y17099245X17099238X17099263X17099248X17100377X17100785" localSheetId="4">Ergebnisverwendung!#REF!</definedName>
    <definedName name="pos_31442485_3Y17099245X17099238X17099263X17099248X17100377X17100785" localSheetId="3">GuV!$A$87</definedName>
    <definedName name="pos_31442485_3Y17099245X17099238X17099263X17099248X17100377X17100785" localSheetId="2">Passiva!#REF!</definedName>
    <definedName name="pos_31442485_3Y17099245X17099238X17099263X17099248X17100377X17100785" localSheetId="5">'Steuerlicher Gewinn'!#REF!</definedName>
    <definedName name="pos_31442485_3Y17099245X17099238X17099263X17099248X17100377X17100785">Aktiva!#REF!</definedName>
    <definedName name="pos_31442492_3Y17099245X17099238X17099263X17099248X17100377X17100792" localSheetId="4">Ergebnisverwendung!#REF!</definedName>
    <definedName name="pos_31442492_3Y17099245X17099238X17099263X17099248X17100377X17100792" localSheetId="3">GuV!$A$86</definedName>
    <definedName name="pos_31442492_3Y17099245X17099238X17099263X17099248X17100377X17100792" localSheetId="2">Passiva!#REF!</definedName>
    <definedName name="pos_31442492_3Y17099245X17099238X17099263X17099248X17100377X17100792" localSheetId="5">'Steuerlicher Gewinn'!#REF!</definedName>
    <definedName name="pos_31442492_3Y17099245X17099238X17099263X17099248X17100377X17100792">Aktiva!#REF!</definedName>
    <definedName name="pos_31442511_3Y17099245X17099238X17099263X17099248X17100377X17100763" localSheetId="4">Ergebnisverwendung!#REF!</definedName>
    <definedName name="pos_31442511_3Y17099245X17099238X17099263X17099248X17100377X17100763" localSheetId="3">GuV!$A$81</definedName>
    <definedName name="pos_31442511_3Y17099245X17099238X17099263X17099248X17100377X17100763" localSheetId="2">Passiva!#REF!</definedName>
    <definedName name="pos_31442511_3Y17099245X17099238X17099263X17099248X17100377X17100763" localSheetId="5">'Steuerlicher Gewinn'!#REF!</definedName>
    <definedName name="pos_31442511_3Y17099245X17099238X17099263X17099248X17100377X17100763">Aktiva!#REF!</definedName>
    <definedName name="pos_31442513_3Y17099245X17099238X17099263X17099248X17100377X17100764X17100757" localSheetId="4">Ergebnisverwendung!#REF!</definedName>
    <definedName name="pos_31442513_3Y17099245X17099238X17099263X17099248X17100377X17100764X17100757" localSheetId="3">GuV!$A$83</definedName>
    <definedName name="pos_31442513_3Y17099245X17099238X17099263X17099248X17100377X17100764X17100757" localSheetId="2">Passiva!#REF!</definedName>
    <definedName name="pos_31442513_3Y17099245X17099238X17099263X17099248X17100377X17100764X17100757" localSheetId="5">'Steuerlicher Gewinn'!#REF!</definedName>
    <definedName name="pos_31442513_3Y17099245X17099238X17099263X17099248X17100377X17100764X17100757">Aktiva!#REF!</definedName>
    <definedName name="pos_31442520_3Y17099245X17099238X17099263X17099248X17100377X17100764" localSheetId="4">Ergebnisverwendung!#REF!</definedName>
    <definedName name="pos_31442520_3Y17099245X17099238X17099263X17099248X17100377X17100764" localSheetId="3">GuV!$A$82</definedName>
    <definedName name="pos_31442520_3Y17099245X17099238X17099263X17099248X17100377X17100764" localSheetId="2">Passiva!#REF!</definedName>
    <definedName name="pos_31442520_3Y17099245X17099238X17099263X17099248X17100377X17100764" localSheetId="5">'Steuerlicher Gewinn'!#REF!</definedName>
    <definedName name="pos_31442520_3Y17099245X17099238X17099263X17099248X17100377X17100764">Aktiva!#REF!</definedName>
    <definedName name="pos_31442550_3Y17099245X17099238X17099263X17099248X17100377X17100738" localSheetId="4">Ergebnisverwendung!#REF!</definedName>
    <definedName name="pos_31442550_3Y17099245X17099238X17099263X17099248X17100377X17100738" localSheetId="3">GuV!$A$80</definedName>
    <definedName name="pos_31442550_3Y17099245X17099238X17099263X17099248X17100377X17100738" localSheetId="2">Passiva!#REF!</definedName>
    <definedName name="pos_31442550_3Y17099245X17099238X17099263X17099248X17100377X17100738" localSheetId="5">'Steuerlicher Gewinn'!#REF!</definedName>
    <definedName name="pos_31442550_3Y17099245X17099238X17099263X17099248X17100377X17100738">Aktiva!#REF!</definedName>
    <definedName name="pos_31442557_3Y17099245X17099238X17099263X17099248X17100377X17100745" localSheetId="4">Ergebnisverwendung!#REF!</definedName>
    <definedName name="pos_31442557_3Y17099245X17099238X17099263X17099248X17100377X17100745" localSheetId="3">GuV!$A$79</definedName>
    <definedName name="pos_31442557_3Y17099245X17099238X17099263X17099248X17100377X17100745" localSheetId="2">Passiva!#REF!</definedName>
    <definedName name="pos_31442557_3Y17099245X17099238X17099263X17099248X17100377X17100745" localSheetId="5">'Steuerlicher Gewinn'!#REF!</definedName>
    <definedName name="pos_31442557_3Y17099245X17099238X17099263X17099248X17100377X17100745">Aktiva!#REF!</definedName>
    <definedName name="pos_31442564_3Y17099245X17099238X17099263X17099248X17100641X17100666" localSheetId="4">Ergebnisverwendung!#REF!</definedName>
    <definedName name="pos_31442564_3Y17099245X17099238X17099263X17099248X17100641X17100666" localSheetId="3">GuV!$A$103</definedName>
    <definedName name="pos_31442564_3Y17099245X17099238X17099263X17099248X17100641X17100666" localSheetId="2">Passiva!#REF!</definedName>
    <definedName name="pos_31442564_3Y17099245X17099238X17099263X17099248X17100641X17100666" localSheetId="5">'Steuerlicher Gewinn'!#REF!</definedName>
    <definedName name="pos_31442564_3Y17099245X17099238X17099263X17099248X17100641X17100666">Aktiva!#REF!</definedName>
    <definedName name="pos_31442571_3Y17099245X17099238X17099263X17099248X17100641" localSheetId="4">Ergebnisverwendung!#REF!</definedName>
    <definedName name="pos_31442571_3Y17099245X17099238X17099263X17099248X17100641" localSheetId="3">GuV!$A$102</definedName>
    <definedName name="pos_31442571_3Y17099245X17099238X17099263X17099248X17100641" localSheetId="2">Passiva!#REF!</definedName>
    <definedName name="pos_31442571_3Y17099245X17099238X17099263X17099248X17100641" localSheetId="5">'Steuerlicher Gewinn'!#REF!</definedName>
    <definedName name="pos_31442571_3Y17099245X17099238X17099263X17099248X17100641">Aktiva!#REF!</definedName>
    <definedName name="pos_31442582_3Y17099245X17099238X17099263X17099248X17100641X17100666X17099963" localSheetId="4">Ergebnisverwendung!#REF!</definedName>
    <definedName name="pos_31442582_3Y17099245X17099238X17099263X17099248X17100641X17100666X17099963" localSheetId="3">GuV!$A$105</definedName>
    <definedName name="pos_31442582_3Y17099245X17099238X17099263X17099248X17100641X17100666X17099963" localSheetId="2">Passiva!#REF!</definedName>
    <definedName name="pos_31442582_3Y17099245X17099238X17099263X17099248X17100641X17100666X17099963" localSheetId="5">'Steuerlicher Gewinn'!#REF!</definedName>
    <definedName name="pos_31442582_3Y17099245X17099238X17099263X17099248X17100641X17100666X17099963">Aktiva!#REF!</definedName>
    <definedName name="pos_31442589_3Y17099245X17099238X17099263X17099248X17100641X17100666X17100659" localSheetId="4">Ergebnisverwendung!#REF!</definedName>
    <definedName name="pos_31442589_3Y17099245X17099238X17099263X17099248X17100641X17100666X17100659" localSheetId="3">GuV!$A$104</definedName>
    <definedName name="pos_31442589_3Y17099245X17099238X17099263X17099248X17100641X17100666X17100659" localSheetId="2">Passiva!#REF!</definedName>
    <definedName name="pos_31442589_3Y17099245X17099238X17099263X17099248X17100641X17100666X17100659" localSheetId="5">'Steuerlicher Gewinn'!#REF!</definedName>
    <definedName name="pos_31442589_3Y17099245X17099238X17099263X17099248X17100641X17100666X17100659">Aktiva!#REF!</definedName>
    <definedName name="pos_31442593_3Y17099245X17099238X17099263X17099248X17100377X17100601X17100613" localSheetId="4">Ergebnisverwendung!#REF!</definedName>
    <definedName name="pos_31442593_3Y17099245X17099238X17099263X17099248X17100377X17100601X17100613" localSheetId="3">GuV!$A$99</definedName>
    <definedName name="pos_31442593_3Y17099245X17099238X17099263X17099248X17100377X17100601X17100613" localSheetId="2">Passiva!#REF!</definedName>
    <definedName name="pos_31442593_3Y17099245X17099238X17099263X17099248X17100377X17100601X17100613" localSheetId="5">'Steuerlicher Gewinn'!#REF!</definedName>
    <definedName name="pos_31442593_3Y17099245X17099238X17099263X17099248X17100377X17100601X17100613">Aktiva!#REF!</definedName>
    <definedName name="pos_31442600_3Y17099245X17099238X17099263X17099248X17100377X17100601X17100620" localSheetId="4">Ergebnisverwendung!#REF!</definedName>
    <definedName name="pos_31442600_3Y17099245X17099238X17099263X17099248X17100377X17100601X17100620" localSheetId="3">GuV!$A$98</definedName>
    <definedName name="pos_31442600_3Y17099245X17099238X17099263X17099248X17100377X17100601X17100620" localSheetId="2">Passiva!#REF!</definedName>
    <definedName name="pos_31442600_3Y17099245X17099238X17099263X17099248X17100377X17100601X17100620" localSheetId="5">'Steuerlicher Gewinn'!#REF!</definedName>
    <definedName name="pos_31442600_3Y17099245X17099238X17099263X17099248X17100377X17100601X17100620">Aktiva!#REF!</definedName>
    <definedName name="pos_31442611_3Y17099245X17099238X17099263X17099248X17100377X17100638X17100631" localSheetId="4">Ergebnisverwendung!#REF!</definedName>
    <definedName name="pos_31442611_3Y17099245X17099238X17099263X17099248X17100377X17100638X17100631" localSheetId="3">GuV!$A$101</definedName>
    <definedName name="pos_31442611_3Y17099245X17099238X17099263X17099248X17100377X17100638X17100631" localSheetId="2">Passiva!#REF!</definedName>
    <definedName name="pos_31442611_3Y17099245X17099238X17099263X17099248X17100377X17100638X17100631" localSheetId="5">'Steuerlicher Gewinn'!#REF!</definedName>
    <definedName name="pos_31442611_3Y17099245X17099238X17099263X17099248X17100377X17100638X17100631">Aktiva!#REF!</definedName>
    <definedName name="pos_31442618_3Y17099245X17099238X17099263X17099248X17100377X17100638" localSheetId="4">Ergebnisverwendung!#REF!</definedName>
    <definedName name="pos_31442618_3Y17099245X17099238X17099263X17099248X17100377X17100638" localSheetId="3">GuV!$A$100</definedName>
    <definedName name="pos_31442618_3Y17099245X17099238X17099263X17099248X17100377X17100638" localSheetId="2">Passiva!#REF!</definedName>
    <definedName name="pos_31442618_3Y17099245X17099238X17099263X17099248X17100377X17100638" localSheetId="5">'Steuerlicher Gewinn'!#REF!</definedName>
    <definedName name="pos_31442618_3Y17099245X17099238X17099263X17099248X17100377X17100638">Aktiva!#REF!</definedName>
    <definedName name="pos_31442630_3Y17099245X17099238X17099263X17099248X17100377X17100601X17100594" localSheetId="4">Ergebnisverwendung!#REF!</definedName>
    <definedName name="pos_31442630_3Y17099245X17099238X17099263X17099248X17100377X17100601X17100594" localSheetId="3">GuV!$A$96</definedName>
    <definedName name="pos_31442630_3Y17099245X17099238X17099263X17099248X17100377X17100601X17100594" localSheetId="2">Passiva!#REF!</definedName>
    <definedName name="pos_31442630_3Y17099245X17099238X17099263X17099248X17100377X17100601X17100594" localSheetId="5">'Steuerlicher Gewinn'!#REF!</definedName>
    <definedName name="pos_31442630_3Y17099245X17099238X17099263X17099248X17100377X17100601X17100594">Aktiva!#REF!</definedName>
    <definedName name="pos_31442637_3Y17099245X17099238X17099263X17099248X17100377X17100601" localSheetId="4">Ergebnisverwendung!#REF!</definedName>
    <definedName name="pos_31442637_3Y17099245X17099238X17099263X17099248X17100377X17100601" localSheetId="3">GuV!$A$95</definedName>
    <definedName name="pos_31442637_3Y17099245X17099238X17099263X17099248X17100377X17100601" localSheetId="2">Passiva!#REF!</definedName>
    <definedName name="pos_31442637_3Y17099245X17099238X17099263X17099248X17100377X17100601" localSheetId="5">'Steuerlicher Gewinn'!#REF!</definedName>
    <definedName name="pos_31442637_3Y17099245X17099238X17099263X17099248X17100377X17100601">Aktiva!#REF!</definedName>
    <definedName name="pos_31442655_3Y17099245X17099238X17099263X17099248X17100377X17100601X17100619" localSheetId="4">Ergebnisverwendung!#REF!</definedName>
    <definedName name="pos_31442655_3Y17099245X17099238X17099263X17099248X17100377X17100601X17100619" localSheetId="3">GuV!$A$97</definedName>
    <definedName name="pos_31442655_3Y17099245X17099238X17099263X17099248X17100377X17100601X17100619" localSheetId="2">Passiva!#REF!</definedName>
    <definedName name="pos_31442655_3Y17099245X17099238X17099263X17099248X17100377X17100601X17100619" localSheetId="5">'Steuerlicher Gewinn'!#REF!</definedName>
    <definedName name="pos_31442655_3Y17099245X17099238X17099263X17099248X17100377X17100601X17100619">Aktiva!#REF!</definedName>
    <definedName name="pos_31442658_3Y17099245X17099238X17099263X17099248X17100377X17100566" localSheetId="4">Ergebnisverwendung!#REF!</definedName>
    <definedName name="pos_31442658_3Y17099245X17099238X17099263X17099248X17100377X17100566" localSheetId="3">GuV!$A$92</definedName>
    <definedName name="pos_31442658_3Y17099245X17099238X17099263X17099248X17100377X17100566" localSheetId="2">Passiva!#REF!</definedName>
    <definedName name="pos_31442658_3Y17099245X17099238X17099263X17099248X17100377X17100566" localSheetId="5">'Steuerlicher Gewinn'!#REF!</definedName>
    <definedName name="pos_31442658_3Y17099245X17099238X17099263X17099248X17100377X17100566">Aktiva!#REF!</definedName>
    <definedName name="pos_31442665_3Y17099245X17099238X17099263X17099248X17100377X17100573" localSheetId="4">Ergebnisverwendung!#REF!</definedName>
    <definedName name="pos_31442665_3Y17099245X17099238X17099263X17099248X17100377X17100573" localSheetId="3">GuV!$A$91</definedName>
    <definedName name="pos_31442665_3Y17099245X17099238X17099263X17099248X17100377X17100573" localSheetId="2">Passiva!#REF!</definedName>
    <definedName name="pos_31442665_3Y17099245X17099238X17099263X17099248X17100377X17100573" localSheetId="5">'Steuerlicher Gewinn'!#REF!</definedName>
    <definedName name="pos_31442665_3Y17099245X17099238X17099263X17099248X17100377X17100573">Aktiva!#REF!</definedName>
    <definedName name="pos_31442676_3Y17099245X17099238X17099263X17099248X17100377X17100576" localSheetId="4">Ergebnisverwendung!#REF!</definedName>
    <definedName name="pos_31442676_3Y17099245X17099238X17099263X17099248X17100377X17100576" localSheetId="3">GuV!$A$94</definedName>
    <definedName name="pos_31442676_3Y17099245X17099238X17099263X17099248X17100377X17100576" localSheetId="2">Passiva!#REF!</definedName>
    <definedName name="pos_31442676_3Y17099245X17099238X17099263X17099248X17100377X17100576" localSheetId="5">'Steuerlicher Gewinn'!#REF!</definedName>
    <definedName name="pos_31442676_3Y17099245X17099238X17099263X17099248X17100377X17100576">Aktiva!#REF!</definedName>
    <definedName name="pos_31442683_3Y17099245X17099238X17099263X17099248X17100377X17100591" localSheetId="4">Ergebnisverwendung!#REF!</definedName>
    <definedName name="pos_31442683_3Y17099245X17099238X17099263X17099248X17100377X17100591" localSheetId="3">GuV!$A$93</definedName>
    <definedName name="pos_31442683_3Y17099245X17099238X17099263X17099248X17100377X17100591" localSheetId="2">Passiva!#REF!</definedName>
    <definedName name="pos_31442683_3Y17099245X17099238X17099263X17099248X17100377X17100591" localSheetId="5">'Steuerlicher Gewinn'!#REF!</definedName>
    <definedName name="pos_31442683_3Y17099245X17099238X17099263X17099248X17100377X17100591">Aktiva!#REF!</definedName>
    <definedName name="pos_31442690_3Y17099245X17099238X17099263X17099248X17100641X17100666X17099938" localSheetId="4">Ergebnisverwendung!#REF!</definedName>
    <definedName name="pos_31442690_3Y17099245X17099238X17099263X17099248X17100641X17100666X17099938" localSheetId="3">GuV!$A$117</definedName>
    <definedName name="pos_31442690_3Y17099245X17099238X17099263X17099248X17100641X17100666X17099938" localSheetId="2">Passiva!#REF!</definedName>
    <definedName name="pos_31442690_3Y17099245X17099238X17099263X17099248X17100641X17100666X17099938" localSheetId="5">'Steuerlicher Gewinn'!#REF!</definedName>
    <definedName name="pos_31442690_3Y17099245X17099238X17099263X17099248X17100641X17100666X17099938">Aktiva!#REF!</definedName>
    <definedName name="pos_31442697_3Y17099245X17099238X17099263X17099248X17100641X17100666X17100660X17099945" localSheetId="4">Ergebnisverwendung!#REF!</definedName>
    <definedName name="pos_31442697_3Y17099245X17099238X17099263X17099248X17100641X17100666X17100660X17099945" localSheetId="3">GuV!$A$116</definedName>
    <definedName name="pos_31442697_3Y17099245X17099238X17099263X17099248X17100641X17100666X17100660X17099945" localSheetId="2">Passiva!#REF!</definedName>
    <definedName name="pos_31442697_3Y17099245X17099238X17099263X17099248X17100641X17100666X17100660X17099945" localSheetId="5">'Steuerlicher Gewinn'!#REF!</definedName>
    <definedName name="pos_31442697_3Y17099245X17099238X17099263X17099248X17100641X17100666X17100660X17099945">Aktiva!#REF!</definedName>
    <definedName name="pos_31442708_3Y17099245X17099238X17099263X17099248X17100641X17099985X17100010" localSheetId="4">Ergebnisverwendung!#REF!</definedName>
    <definedName name="pos_31442708_3Y17099245X17099238X17099263X17099248X17100641X17099985X17100010" localSheetId="3">GuV!$A$119</definedName>
    <definedName name="pos_31442708_3Y17099245X17099238X17099263X17099248X17100641X17099985X17100010" localSheetId="2">Passiva!#REF!</definedName>
    <definedName name="pos_31442708_3Y17099245X17099238X17099263X17099248X17100641X17099985X17100010" localSheetId="5">'Steuerlicher Gewinn'!#REF!</definedName>
    <definedName name="pos_31442708_3Y17099245X17099238X17099263X17099248X17100641X17099985X17100010">Aktiva!#REF!</definedName>
    <definedName name="pos_31442715_3Y17099245X17099238X17099263X17099248X17100641X17099985" localSheetId="4">Ergebnisverwendung!#REF!</definedName>
    <definedName name="pos_31442715_3Y17099245X17099238X17099263X17099248X17100641X17099985" localSheetId="3">GuV!$A$118</definedName>
    <definedName name="pos_31442715_3Y17099245X17099238X17099263X17099248X17100641X17099985" localSheetId="2">Passiva!#REF!</definedName>
    <definedName name="pos_31442715_3Y17099245X17099238X17099263X17099248X17100641X17099985" localSheetId="5">'Steuerlicher Gewinn'!#REF!</definedName>
    <definedName name="pos_31442715_3Y17099245X17099238X17099263X17099248X17100641X17099985">Aktiva!#REF!</definedName>
    <definedName name="pos_31442727_3Y17099245X17099238X17099263X17099248X17100641X17100666X17100660X17099920" localSheetId="4">Ergebnisverwendung!#REF!</definedName>
    <definedName name="pos_31442727_3Y17099245X17099238X17099263X17099248X17100641X17100666X17100660X17099920" localSheetId="3">GuV!$A$114</definedName>
    <definedName name="pos_31442727_3Y17099245X17099238X17099263X17099248X17100641X17100666X17100660X17099920" localSheetId="2">Passiva!#REF!</definedName>
    <definedName name="pos_31442727_3Y17099245X17099238X17099263X17099248X17100641X17100666X17100660X17099920" localSheetId="5">'Steuerlicher Gewinn'!#REF!</definedName>
    <definedName name="pos_31442727_3Y17099245X17099238X17099263X17099248X17100641X17100666X17100660X17099920">Aktiva!#REF!</definedName>
    <definedName name="pos_31442734_3Y17099245X17099238X17099263X17099248X17100641X17100666X17100660X17099910" localSheetId="4">Ergebnisverwendung!#REF!</definedName>
    <definedName name="pos_31442734_3Y17099245X17099238X17099263X17099248X17100641X17100666X17100660X17099910" localSheetId="3">GuV!$A$113</definedName>
    <definedName name="pos_31442734_3Y17099245X17099238X17099263X17099248X17100641X17100666X17100660X17099910" localSheetId="2">Passiva!#REF!</definedName>
    <definedName name="pos_31442734_3Y17099245X17099238X17099263X17099248X17100641X17100666X17100660X17099910" localSheetId="5">'Steuerlicher Gewinn'!#REF!</definedName>
    <definedName name="pos_31442734_3Y17099245X17099238X17099263X17099248X17100641X17100666X17100660X17099910">Aktiva!#REF!</definedName>
    <definedName name="pos_31442736_3Y17099245X17099238X17099263X17099248X17100641X17100666X17100660X17099935" localSheetId="4">Ergebnisverwendung!#REF!</definedName>
    <definedName name="pos_31442736_3Y17099245X17099238X17099263X17099248X17100641X17100666X17100660X17099935" localSheetId="3">GuV!$A$115</definedName>
    <definedName name="pos_31442736_3Y17099245X17099238X17099263X17099248X17100641X17100666X17100660X17099935" localSheetId="2">Passiva!#REF!</definedName>
    <definedName name="pos_31442736_3Y17099245X17099238X17099263X17099248X17100641X17100666X17100660X17099935" localSheetId="5">'Steuerlicher Gewinn'!#REF!</definedName>
    <definedName name="pos_31442736_3Y17099245X17099238X17099263X17099248X17100641X17100666X17100660X17099935">Aktiva!#REF!</definedName>
    <definedName name="pos_31442755_3Y17099245X17099238X17099263X17099248X17100641X17100666X17099963X17099992" localSheetId="4">Ergebnisverwendung!#REF!</definedName>
    <definedName name="pos_31442755_3Y17099245X17099238X17099263X17099248X17100641X17100666X17099963X17099992" localSheetId="3">GuV!$A$110</definedName>
    <definedName name="pos_31442755_3Y17099245X17099238X17099263X17099248X17100641X17100666X17099963X17099992" localSheetId="2">Passiva!#REF!</definedName>
    <definedName name="pos_31442755_3Y17099245X17099238X17099263X17099248X17100641X17100666X17099963X17099992" localSheetId="5">'Steuerlicher Gewinn'!#REF!</definedName>
    <definedName name="pos_31442755_3Y17099245X17099238X17099263X17099248X17100641X17100666X17099963X17099992">Aktiva!#REF!</definedName>
    <definedName name="pos_31442762_3Y17099245X17099238X17099263X17099248X17100641X17100666X17099963X17099975" localSheetId="4">Ergebnisverwendung!#REF!</definedName>
    <definedName name="pos_31442762_3Y17099245X17099238X17099263X17099248X17100641X17100666X17099963X17099975" localSheetId="3">GuV!$A$109</definedName>
    <definedName name="pos_31442762_3Y17099245X17099238X17099263X17099248X17100641X17100666X17099963X17099975" localSheetId="2">Passiva!#REF!</definedName>
    <definedName name="pos_31442762_3Y17099245X17099238X17099263X17099248X17100641X17100666X17099963X17099975" localSheetId="5">'Steuerlicher Gewinn'!#REF!</definedName>
    <definedName name="pos_31442762_3Y17099245X17099238X17099263X17099248X17100641X17100666X17099963X17099975">Aktiva!#REF!</definedName>
    <definedName name="pos_31442773_3Y17099245X17099238X17099263X17099248X17100641X17100666X17100660X17099917" localSheetId="4">Ergebnisverwendung!#REF!</definedName>
    <definedName name="pos_31442773_3Y17099245X17099238X17099263X17099248X17100641X17100666X17100660X17099917" localSheetId="3">GuV!$A$112</definedName>
    <definedName name="pos_31442773_3Y17099245X17099238X17099263X17099248X17100641X17100666X17100660X17099917" localSheetId="2">Passiva!#REF!</definedName>
    <definedName name="pos_31442773_3Y17099245X17099238X17099263X17099248X17100641X17100666X17100660X17099917" localSheetId="5">'Steuerlicher Gewinn'!#REF!</definedName>
    <definedName name="pos_31442773_3Y17099245X17099238X17099263X17099248X17100641X17100666X17100660X17099917">Aktiva!#REF!</definedName>
    <definedName name="pos_31442780_3Y17099245X17099238X17099263X17099248X17100641X17100666X17100660" localSheetId="4">Ergebnisverwendung!#REF!</definedName>
    <definedName name="pos_31442780_3Y17099245X17099238X17099263X17099248X17100641X17100666X17100660" localSheetId="3">GuV!$A$111</definedName>
    <definedName name="pos_31442780_3Y17099245X17099238X17099263X17099248X17100641X17100666X17100660" localSheetId="2">Passiva!#REF!</definedName>
    <definedName name="pos_31442780_3Y17099245X17099238X17099263X17099248X17100641X17100666X17100660" localSheetId="5">'Steuerlicher Gewinn'!#REF!</definedName>
    <definedName name="pos_31442780_3Y17099245X17099238X17099263X17099248X17100641X17100666X17100660">Aktiva!#REF!</definedName>
    <definedName name="pos_31442799_3Y17099245X17099238X17099263X17099248X17100641X17100666X17099963X17099964" localSheetId="4">Ergebnisverwendung!#REF!</definedName>
    <definedName name="pos_31442799_3Y17099245X17099238X17099263X17099248X17100641X17100666X17099963X17099964" localSheetId="3">GuV!$A$106</definedName>
    <definedName name="pos_31442799_3Y17099245X17099238X17099263X17099248X17100641X17100666X17099963X17099964" localSheetId="2">Passiva!#REF!</definedName>
    <definedName name="pos_31442799_3Y17099245X17099238X17099263X17099248X17100641X17100666X17099963X17099964" localSheetId="5">'Steuerlicher Gewinn'!#REF!</definedName>
    <definedName name="pos_31442799_3Y17099245X17099238X17099263X17099248X17100641X17100666X17099963X17099964">Aktiva!#REF!</definedName>
    <definedName name="pos_31442801_3Y17099245X17099238X17099263X17099248X17100641X17100666X17099963X17099982" localSheetId="4">Ergebnisverwendung!#REF!</definedName>
    <definedName name="pos_31442801_3Y17099245X17099238X17099263X17099248X17100641X17100666X17099963X17099982" localSheetId="3">GuV!$A$108</definedName>
    <definedName name="pos_31442801_3Y17099245X17099238X17099263X17099248X17100641X17100666X17099963X17099982" localSheetId="2">Passiva!#REF!</definedName>
    <definedName name="pos_31442801_3Y17099245X17099238X17099263X17099248X17100641X17100666X17099963X17099982" localSheetId="5">'Steuerlicher Gewinn'!#REF!</definedName>
    <definedName name="pos_31442801_3Y17099245X17099238X17099263X17099248X17100641X17100666X17099963X17099982">Aktiva!#REF!</definedName>
    <definedName name="pos_31442808_3Y17099245X17099238X17099263X17099248X17100641X17100666X17099963X17099957" localSheetId="4">Ergebnisverwendung!#REF!</definedName>
    <definedName name="pos_31442808_3Y17099245X17099238X17099263X17099248X17100641X17100666X17099963X17099957" localSheetId="3">GuV!$A$107</definedName>
    <definedName name="pos_31442808_3Y17099245X17099238X17099263X17099248X17100641X17100666X17099963X17099957" localSheetId="2">Passiva!#REF!</definedName>
    <definedName name="pos_31442808_3Y17099245X17099238X17099263X17099248X17100641X17100666X17099963X17099957" localSheetId="5">'Steuerlicher Gewinn'!#REF!</definedName>
    <definedName name="pos_31442808_3Y17099245X17099238X17099263X17099248X17100641X17100666X17099963X17099957">Aktiva!#REF!</definedName>
    <definedName name="pos_31442816_3Y17099245X17099238X17099263X17099801X17099820X17099866" localSheetId="4">Ergebnisverwendung!#REF!</definedName>
    <definedName name="pos_31442816_3Y17099245X17099238X17099263X17099801X17099820X17099866" localSheetId="3">GuV!$A$131</definedName>
    <definedName name="pos_31442816_3Y17099245X17099238X17099263X17099801X17099820X17099866" localSheetId="2">Passiva!#REF!</definedName>
    <definedName name="pos_31442816_3Y17099245X17099238X17099263X17099801X17099820X17099866" localSheetId="5">'Steuerlicher Gewinn'!#REF!</definedName>
    <definedName name="pos_31442816_3Y17099245X17099238X17099263X17099801X17099820X17099866">Aktiva!#REF!</definedName>
    <definedName name="pos_31442834_3Y17099245X17099238X17099263X17099801X17099820X17099841" localSheetId="4">Ergebnisverwendung!#REF!</definedName>
    <definedName name="pos_31442834_3Y17099245X17099238X17099263X17099801X17099820X17099841" localSheetId="3">GuV!$A$133</definedName>
    <definedName name="pos_31442834_3Y17099245X17099238X17099263X17099801X17099820X17099841" localSheetId="2">Passiva!#REF!</definedName>
    <definedName name="pos_31442834_3Y17099245X17099238X17099263X17099801X17099820X17099841" localSheetId="5">'Steuerlicher Gewinn'!#REF!</definedName>
    <definedName name="pos_31442834_3Y17099245X17099238X17099263X17099801X17099820X17099841">Aktiva!#REF!</definedName>
    <definedName name="pos_31442841_3Y17099245X17099238X17099263X17099801X17099820X17099848" localSheetId="4">Ergebnisverwendung!#REF!</definedName>
    <definedName name="pos_31442841_3Y17099245X17099238X17099263X17099801X17099820X17099848" localSheetId="3">GuV!$A$132</definedName>
    <definedName name="pos_31442841_3Y17099245X17099238X17099263X17099801X17099820X17099848" localSheetId="2">Passiva!#REF!</definedName>
    <definedName name="pos_31442841_3Y17099245X17099238X17099263X17099801X17099820X17099848" localSheetId="5">'Steuerlicher Gewinn'!#REF!</definedName>
    <definedName name="pos_31442841_3Y17099245X17099238X17099263X17099801X17099820X17099848">Aktiva!#REF!</definedName>
    <definedName name="pos_31442853_3Y17099245X17099238X17099263X17099801X17099819" localSheetId="4">Ergebnisverwendung!#REF!</definedName>
    <definedName name="pos_31442853_3Y17099245X17099238X17099263X17099801X17099819" localSheetId="3">GuV!$A$128</definedName>
    <definedName name="pos_31442853_3Y17099245X17099238X17099263X17099801X17099819" localSheetId="2">Passiva!#REF!</definedName>
    <definedName name="pos_31442853_3Y17099245X17099238X17099263X17099801X17099819" localSheetId="5">'Steuerlicher Gewinn'!#REF!</definedName>
    <definedName name="pos_31442853_3Y17099245X17099238X17099263X17099801X17099819">Aktiva!#REF!</definedName>
    <definedName name="pos_31442860_3Y17099245X17099238X17099263X17099801X17099794" localSheetId="4">Ergebnisverwendung!#REF!</definedName>
    <definedName name="pos_31442860_3Y17099245X17099238X17099263X17099801X17099794" localSheetId="3">GuV!$A$127</definedName>
    <definedName name="pos_31442860_3Y17099245X17099238X17099263X17099801X17099794" localSheetId="2">Passiva!#REF!</definedName>
    <definedName name="pos_31442860_3Y17099245X17099238X17099263X17099801X17099794" localSheetId="5">'Steuerlicher Gewinn'!#REF!</definedName>
    <definedName name="pos_31442860_3Y17099245X17099238X17099263X17099801X17099794">Aktiva!#REF!</definedName>
    <definedName name="pos_31442871_3Y17099245X17099238X17099263X17099801X17099820X17099831" localSheetId="4">Ergebnisverwendung!#REF!</definedName>
    <definedName name="pos_31442871_3Y17099245X17099238X17099263X17099801X17099820X17099831" localSheetId="3">GuV!$A$130</definedName>
    <definedName name="pos_31442871_3Y17099245X17099238X17099263X17099801X17099820X17099831" localSheetId="2">Passiva!#REF!</definedName>
    <definedName name="pos_31442871_3Y17099245X17099238X17099263X17099801X17099820X17099831" localSheetId="5">'Steuerlicher Gewinn'!#REF!</definedName>
    <definedName name="pos_31442871_3Y17099245X17099238X17099263X17099801X17099820X17099831">Aktiva!#REF!</definedName>
    <definedName name="pos_31442878_3Y17099245X17099238X17099263X17099801X17099820" localSheetId="4">Ergebnisverwendung!#REF!</definedName>
    <definedName name="pos_31442878_3Y17099245X17099238X17099263X17099801X17099820" localSheetId="3">GuV!$A$129</definedName>
    <definedName name="pos_31442878_3Y17099245X17099238X17099263X17099801X17099820" localSheetId="2">Passiva!#REF!</definedName>
    <definedName name="pos_31442878_3Y17099245X17099238X17099263X17099801X17099820" localSheetId="5">'Steuerlicher Gewinn'!#REF!</definedName>
    <definedName name="pos_31442878_3Y17099245X17099238X17099263X17099801X17099820">Aktiva!#REF!</definedName>
    <definedName name="pos_31442881_3Y17099245X17099238X17099263X17099248X17100641X17099985X17100022" localSheetId="4">Ergebnisverwendung!#REF!</definedName>
    <definedName name="pos_31442881_3Y17099245X17099238X17099263X17099248X17100641X17099985X17100022" localSheetId="3">GuV!$A$124</definedName>
    <definedName name="pos_31442881_3Y17099245X17099238X17099263X17099248X17100641X17099985X17100022" localSheetId="2">Passiva!#REF!</definedName>
    <definedName name="pos_31442881_3Y17099245X17099238X17099263X17099248X17100641X17099985X17100022" localSheetId="5">'Steuerlicher Gewinn'!#REF!</definedName>
    <definedName name="pos_31442881_3Y17099245X17099238X17099263X17099248X17100641X17099985X17100022">Aktiva!#REF!</definedName>
    <definedName name="pos_31442888_3Y17099245X17099238X17099263X17099248X17100641X17099985X17099791" localSheetId="4">Ergebnisverwendung!#REF!</definedName>
    <definedName name="pos_31442888_3Y17099245X17099238X17099263X17099248X17100641X17099985X17099791" localSheetId="3">GuV!$A$123</definedName>
    <definedName name="pos_31442888_3Y17099245X17099238X17099263X17099248X17100641X17099985X17099791" localSheetId="2">Passiva!#REF!</definedName>
    <definedName name="pos_31442888_3Y17099245X17099238X17099263X17099248X17100641X17099985X17099791" localSheetId="5">'Steuerlicher Gewinn'!#REF!</definedName>
    <definedName name="pos_31442888_3Y17099245X17099238X17099263X17099248X17100641X17099985X17099791">Aktiva!#REF!</definedName>
    <definedName name="pos_31442899_3Y17099245X17099238X17099263X17099801" localSheetId="4">Ergebnisverwendung!#REF!</definedName>
    <definedName name="pos_31442899_3Y17099245X17099238X17099263X17099801" localSheetId="3">GuV!$A$126</definedName>
    <definedName name="pos_31442899_3Y17099245X17099238X17099263X17099801" localSheetId="2">Passiva!#REF!</definedName>
    <definedName name="pos_31442899_3Y17099245X17099238X17099263X17099801" localSheetId="5">'Steuerlicher Gewinn'!#REF!</definedName>
    <definedName name="pos_31442899_3Y17099245X17099238X17099263X17099801">Aktiva!#REF!</definedName>
    <definedName name="pos_31442906_3Y17099245X17099238X17099263X17099248X17100641X17099776" localSheetId="4">Ergebnisverwendung!#REF!</definedName>
    <definedName name="pos_31442906_3Y17099245X17099238X17099263X17099248X17100641X17099776" localSheetId="3">GuV!$A$125</definedName>
    <definedName name="pos_31442906_3Y17099245X17099238X17099263X17099248X17100641X17099776" localSheetId="2">Passiva!#REF!</definedName>
    <definedName name="pos_31442906_3Y17099245X17099238X17099263X17099248X17100641X17099776" localSheetId="5">'Steuerlicher Gewinn'!#REF!</definedName>
    <definedName name="pos_31442906_3Y17099245X17099238X17099263X17099248X17100641X17099776">Aktiva!#REF!</definedName>
    <definedName name="pos_31442918_3Y17099245X17099238X17099263X17099248X17100641X17099985X17100004" localSheetId="4">Ergebnisverwendung!#REF!</definedName>
    <definedName name="pos_31442918_3Y17099245X17099238X17099263X17099248X17100641X17099985X17100004" localSheetId="3">GuV!$A$121</definedName>
    <definedName name="pos_31442918_3Y17099245X17099238X17099263X17099248X17100641X17099985X17100004" localSheetId="2">Passiva!#REF!</definedName>
    <definedName name="pos_31442918_3Y17099245X17099238X17099263X17099248X17100641X17099985X17100004" localSheetId="5">'Steuerlicher Gewinn'!#REF!</definedName>
    <definedName name="pos_31442918_3Y17099245X17099238X17099263X17099248X17100641X17099985X17100004">Aktiva!#REF!</definedName>
    <definedName name="pos_31442925_3Y17099245X17099238X17099263X17099248X17100641X17099985X17100003" localSheetId="4">Ergebnisverwendung!#REF!</definedName>
    <definedName name="pos_31442925_3Y17099245X17099238X17099263X17099248X17100641X17099985X17100003" localSheetId="3">GuV!$A$120</definedName>
    <definedName name="pos_31442925_3Y17099245X17099238X17099263X17099248X17100641X17099985X17100003" localSheetId="2">Passiva!#REF!</definedName>
    <definedName name="pos_31442925_3Y17099245X17099238X17099263X17099248X17100641X17099985X17100003" localSheetId="5">'Steuerlicher Gewinn'!#REF!</definedName>
    <definedName name="pos_31442925_3Y17099245X17099238X17099263X17099248X17100641X17099985X17100003">Aktiva!#REF!</definedName>
    <definedName name="pos_31442943_3Y17099245X17099238X17099263X17099248X17100641X17099985X17100029" localSheetId="4">Ergebnisverwendung!#REF!</definedName>
    <definedName name="pos_31442943_3Y17099245X17099238X17099263X17099248X17100641X17099985X17100029" localSheetId="3">GuV!$A$122</definedName>
    <definedName name="pos_31442943_3Y17099245X17099238X17099263X17099248X17100641X17099985X17100029" localSheetId="2">Passiva!#REF!</definedName>
    <definedName name="pos_31442943_3Y17099245X17099238X17099263X17099248X17100641X17099985X17100029" localSheetId="5">'Steuerlicher Gewinn'!#REF!</definedName>
    <definedName name="pos_31442943_3Y17099245X17099238X17099263X17099248X17100641X17099985X17100029">Aktiva!#REF!</definedName>
    <definedName name="pos_31442946_1Y15352375X15352380X15352325X15355053X15355031" localSheetId="4">Ergebnisverwendung!#REF!</definedName>
    <definedName name="pos_31442946_1Y15352375X15352380X15352325X15355053X15355031" localSheetId="3">GuV!#REF!</definedName>
    <definedName name="pos_31442946_1Y15352375X15352380X15352325X15355053X15355031" localSheetId="2">Passiva!$A$111</definedName>
    <definedName name="pos_31442946_1Y15352375X15352380X15352325X15355053X15355031" localSheetId="5">'Steuerlicher Gewinn'!#REF!</definedName>
    <definedName name="pos_31442946_1Y15352375X15352380X15352325X15355053X15355031">Aktiva!#REF!</definedName>
    <definedName name="pos_31442953_1Y15352375X15352380X15352325X15355053X15355022" localSheetId="4">Ergebnisverwendung!#REF!</definedName>
    <definedName name="pos_31442953_1Y15352375X15352380X15352325X15355053X15355022" localSheetId="3">GuV!#REF!</definedName>
    <definedName name="pos_31442953_1Y15352375X15352380X15352325X15355053X15355022" localSheetId="2">Passiva!$A$110</definedName>
    <definedName name="pos_31442953_1Y15352375X15352380X15352325X15355053X15355022" localSheetId="5">'Steuerlicher Gewinn'!#REF!</definedName>
    <definedName name="pos_31442953_1Y15352375X15352380X15352325X15355053X15355022">Aktiva!#REF!</definedName>
    <definedName name="pos_31442964_1Y15352375X15352380X15352325X15355053X15355237" localSheetId="4">Ergebnisverwendung!#REF!</definedName>
    <definedName name="pos_31442964_1Y15352375X15352380X15352325X15355053X15355237" localSheetId="3">GuV!#REF!</definedName>
    <definedName name="pos_31442964_1Y15352375X15352380X15352325X15355053X15355237" localSheetId="2">Passiva!$A$113</definedName>
    <definedName name="pos_31442964_1Y15352375X15352380X15352325X15355053X15355237" localSheetId="5">'Steuerlicher Gewinn'!#REF!</definedName>
    <definedName name="pos_31442964_1Y15352375X15352380X15352325X15355053X15355237">Aktiva!#REF!</definedName>
    <definedName name="pos_31442971_1Y15352375X15352380X15352325X15355053X15355036" localSheetId="4">Ergebnisverwendung!#REF!</definedName>
    <definedName name="pos_31442971_1Y15352375X15352380X15352325X15355053X15355036" localSheetId="3">GuV!#REF!</definedName>
    <definedName name="pos_31442971_1Y15352375X15352380X15352325X15355053X15355036" localSheetId="2">Passiva!$A$112</definedName>
    <definedName name="pos_31442971_1Y15352375X15352380X15352325X15355053X15355036" localSheetId="5">'Steuerlicher Gewinn'!#REF!</definedName>
    <definedName name="pos_31442971_1Y15352375X15352380X15352325X15355053X15355036">Aktiva!#REF!</definedName>
    <definedName name="pos_31442983_1Y15352375X15352380X15352325X15355053X15355008" localSheetId="4">Ergebnisverwendung!#REF!</definedName>
    <definedName name="pos_31442983_1Y15352375X15352380X15352325X15355053X15355008" localSheetId="3">GuV!#REF!</definedName>
    <definedName name="pos_31442983_1Y15352375X15352380X15352325X15355053X15355008" localSheetId="2">Passiva!$A$107</definedName>
    <definedName name="pos_31442983_1Y15352375X15352380X15352325X15355053X15355008" localSheetId="5">'Steuerlicher Gewinn'!#REF!</definedName>
    <definedName name="pos_31442983_1Y15352375X15352380X15352325X15355053X15355008">Aktiva!#REF!</definedName>
    <definedName name="pos_31442990_1Y15352375X15352380X15352325X15355053X15355067" localSheetId="4">Ergebnisverwendung!#REF!</definedName>
    <definedName name="pos_31442990_1Y15352375X15352380X15352325X15355053X15355067" localSheetId="3">GuV!#REF!</definedName>
    <definedName name="pos_31442990_1Y15352375X15352380X15352325X15355053X15355067" localSheetId="2">Passiva!$A$106</definedName>
    <definedName name="pos_31442990_1Y15352375X15352380X15352325X15355053X15355067" localSheetId="5">'Steuerlicher Gewinn'!#REF!</definedName>
    <definedName name="pos_31442990_1Y15352375X15352380X15352325X15355053X15355067">Aktiva!#REF!</definedName>
    <definedName name="pos_31442992_1Y15352375X15352380X15352325X15355053X15355017" localSheetId="4">Ergebnisverwendung!#REF!</definedName>
    <definedName name="pos_31442992_1Y15352375X15352380X15352325X15355053X15355017" localSheetId="3">GuV!#REF!</definedName>
    <definedName name="pos_31442992_1Y15352375X15352380X15352325X15355053X15355017" localSheetId="2">Passiva!$A$108</definedName>
    <definedName name="pos_31442992_1Y15352375X15352380X15352325X15355053X15355017" localSheetId="5">'Steuerlicher Gewinn'!#REF!</definedName>
    <definedName name="pos_31442992_1Y15352375X15352380X15352325X15355053X15355017">Aktiva!#REF!</definedName>
    <definedName name="pos_31443011_1Y15352375X15352380X15352325X15355080X15355044" localSheetId="4">Ergebnisverwendung!#REF!</definedName>
    <definedName name="pos_31443011_1Y15352375X15352380X15352325X15355080X15355044" localSheetId="3">GuV!#REF!</definedName>
    <definedName name="pos_31443011_1Y15352375X15352380X15352325X15355080X15355044" localSheetId="2">Passiva!$A$103</definedName>
    <definedName name="pos_31443011_1Y15352375X15352380X15352325X15355080X15355044" localSheetId="5">'Steuerlicher Gewinn'!#REF!</definedName>
    <definedName name="pos_31443011_1Y15352375X15352380X15352325X15355080X15355044">Aktiva!#REF!</definedName>
    <definedName name="pos_31443018_1Y15352375X15352380X15352325X15355080X15355103" localSheetId="4">Ergebnisverwendung!#REF!</definedName>
    <definedName name="pos_31443018_1Y15352375X15352380X15352325X15355080X15355103" localSheetId="3">GuV!#REF!</definedName>
    <definedName name="pos_31443018_1Y15352375X15352380X15352325X15355080X15355103" localSheetId="2">Passiva!$A$102</definedName>
    <definedName name="pos_31443018_1Y15352375X15352380X15352325X15355080X15355103" localSheetId="5">'Steuerlicher Gewinn'!#REF!</definedName>
    <definedName name="pos_31443018_1Y15352375X15352380X15352325X15355080X15355103">Aktiva!#REF!</definedName>
    <definedName name="pos_31443029_1Y15352375X15352380X15352325X15355053X15355058" localSheetId="4">Ergebnisverwendung!#REF!</definedName>
    <definedName name="pos_31443029_1Y15352375X15352380X15352325X15355053X15355058" localSheetId="3">GuV!#REF!</definedName>
    <definedName name="pos_31443029_1Y15352375X15352380X15352325X15355053X15355058" localSheetId="2">Passiva!$A$105</definedName>
    <definedName name="pos_31443029_1Y15352375X15352380X15352325X15355053X15355058" localSheetId="5">'Steuerlicher Gewinn'!#REF!</definedName>
    <definedName name="pos_31443029_1Y15352375X15352380X15352325X15355053X15355058">Aktiva!#REF!</definedName>
    <definedName name="pos_31443036_1Y15352375X15352380X15352325X15355053" localSheetId="4">Ergebnisverwendung!#REF!</definedName>
    <definedName name="pos_31443036_1Y15352375X15352380X15352325X15355053" localSheetId="3">GuV!#REF!</definedName>
    <definedName name="pos_31443036_1Y15352375X15352380X15352325X15355053" localSheetId="2">Passiva!$A$104</definedName>
    <definedName name="pos_31443036_1Y15352375X15352380X15352325X15355053" localSheetId="5">'Steuerlicher Gewinn'!#REF!</definedName>
    <definedName name="pos_31443036_1Y15352375X15352380X15352325X15355053">Aktiva!#REF!</definedName>
    <definedName name="pos_31443055_1Y15352375X15352380X15352325X15355080" localSheetId="4">Ergebnisverwendung!#REF!</definedName>
    <definedName name="pos_31443055_1Y15352375X15352380X15352325X15355080" localSheetId="3">GuV!#REF!</definedName>
    <definedName name="pos_31443055_1Y15352375X15352380X15352325X15355080" localSheetId="2">Passiva!$A$99</definedName>
    <definedName name="pos_31443055_1Y15352375X15352380X15352325X15355080" localSheetId="5">'Steuerlicher Gewinn'!#REF!</definedName>
    <definedName name="pos_31443055_1Y15352375X15352380X15352325X15355080">Aktiva!#REF!</definedName>
    <definedName name="pos_31443057_1Y15352375X15352380X15352325X15355080X15355094" localSheetId="4">Ergebnisverwendung!#REF!</definedName>
    <definedName name="pos_31443057_1Y15352375X15352380X15352325X15355080X15355094" localSheetId="3">GuV!#REF!</definedName>
    <definedName name="pos_31443057_1Y15352375X15352380X15352325X15355080X15355094" localSheetId="2">Passiva!$A$101</definedName>
    <definedName name="pos_31443057_1Y15352375X15352380X15352325X15355080X15355094" localSheetId="5">'Steuerlicher Gewinn'!#REF!</definedName>
    <definedName name="pos_31443057_1Y15352375X15352380X15352325X15355080X15355094">Aktiva!#REF!</definedName>
    <definedName name="pos_31443064_1Y15352375X15352380X15352325X15355080X15355089" localSheetId="4">Ergebnisverwendung!#REF!</definedName>
    <definedName name="pos_31443064_1Y15352375X15352380X15352325X15355080X15355089" localSheetId="3">GuV!#REF!</definedName>
    <definedName name="pos_31443064_1Y15352375X15352380X15352325X15355080X15355089" localSheetId="2">Passiva!$A$100</definedName>
    <definedName name="pos_31443064_1Y15352375X15352380X15352325X15355080X15355089" localSheetId="5">'Steuerlicher Gewinn'!#REF!</definedName>
    <definedName name="pos_31443064_1Y15352375X15352380X15352325X15355080X15355089">Aktiva!#REF!</definedName>
    <definedName name="pos_31443072_1Y15352375X15352380X15355179X15355377" localSheetId="4">Ergebnisverwendung!#REF!</definedName>
    <definedName name="pos_31443072_1Y15352375X15352380X15355179X15355377" localSheetId="3">GuV!#REF!</definedName>
    <definedName name="pos_31443072_1Y15352375X15352380X15355179X15355377" localSheetId="2">Passiva!$A$125</definedName>
    <definedName name="pos_31443072_1Y15352375X15352380X15355179X15355377" localSheetId="5">'Steuerlicher Gewinn'!#REF!</definedName>
    <definedName name="pos_31443072_1Y15352375X15352380X15355179X15355377">Aktiva!#REF!</definedName>
    <definedName name="pos_31443090_1Y15352375X15352380X15355179X15355363" localSheetId="4">Ergebnisverwendung!#REF!</definedName>
    <definedName name="pos_31443090_1Y15352375X15352380X15355179X15355363" localSheetId="3">GuV!#REF!</definedName>
    <definedName name="pos_31443090_1Y15352375X15352380X15355179X15355363" localSheetId="2">Passiva!$A$127</definedName>
    <definedName name="pos_31443090_1Y15352375X15352380X15355179X15355363" localSheetId="5">'Steuerlicher Gewinn'!#REF!</definedName>
    <definedName name="pos_31443090_1Y15352375X15352380X15355179X15355363">Aktiva!#REF!</definedName>
    <definedName name="pos_31443097_1Y15352375X15352380X15355179X15355368" localSheetId="4">Ergebnisverwendung!#REF!</definedName>
    <definedName name="pos_31443097_1Y15352375X15352380X15355179X15355368" localSheetId="3">GuV!#REF!</definedName>
    <definedName name="pos_31443097_1Y15352375X15352380X15355179X15355368" localSheetId="2">Passiva!$A$126</definedName>
    <definedName name="pos_31443097_1Y15352375X15352380X15355179X15355368" localSheetId="5">'Steuerlicher Gewinn'!#REF!</definedName>
    <definedName name="pos_31443097_1Y15352375X15352380X15355179X15355368">Aktiva!#REF!</definedName>
    <definedName name="pos_31443109_1Y15352375X15352380X15355179X15355143" localSheetId="4">Ergebnisverwendung!#REF!</definedName>
    <definedName name="pos_31443109_1Y15352375X15352380X15355179X15355143" localSheetId="3">GuV!#REF!</definedName>
    <definedName name="pos_31443109_1Y15352375X15352380X15355179X15355143" localSheetId="2">Passiva!$A$122</definedName>
    <definedName name="pos_31443109_1Y15352375X15352380X15355179X15355143" localSheetId="5">'Steuerlicher Gewinn'!#REF!</definedName>
    <definedName name="pos_31443109_1Y15352375X15352380X15355179X15355143">Aktiva!#REF!</definedName>
    <definedName name="pos_31443116_1Y15352375X15352380X15355179X15355198" localSheetId="4">Ergebnisverwendung!#REF!</definedName>
    <definedName name="pos_31443116_1Y15352375X15352380X15355179X15355198" localSheetId="3">GuV!#REF!</definedName>
    <definedName name="pos_31443116_1Y15352375X15352380X15355179X15355198" localSheetId="2">Passiva!$A$121</definedName>
    <definedName name="pos_31443116_1Y15352375X15352380X15355179X15355198" localSheetId="5">'Steuerlicher Gewinn'!#REF!</definedName>
    <definedName name="pos_31443116_1Y15352375X15352380X15355179X15355198">Aktiva!#REF!</definedName>
    <definedName name="pos_31443127_1Y15352375X15352380X15355179X15355157" localSheetId="4">Ergebnisverwendung!#REF!</definedName>
    <definedName name="pos_31443127_1Y15352375X15352380X15355179X15355157" localSheetId="3">GuV!#REF!</definedName>
    <definedName name="pos_31443127_1Y15352375X15352380X15355179X15355157" localSheetId="2">Passiva!$A$124</definedName>
    <definedName name="pos_31443127_1Y15352375X15352380X15355179X15355157" localSheetId="5">'Steuerlicher Gewinn'!#REF!</definedName>
    <definedName name="pos_31443127_1Y15352375X15352380X15355179X15355157">Aktiva!#REF!</definedName>
    <definedName name="pos_31443134_1Y15352375X15352380X15355179X15355148" localSheetId="4">Ergebnisverwendung!#REF!</definedName>
    <definedName name="pos_31443134_1Y15352375X15352380X15355179X15355148" localSheetId="3">GuV!#REF!</definedName>
    <definedName name="pos_31443134_1Y15352375X15352380X15355179X15355148" localSheetId="2">Passiva!$A$123</definedName>
    <definedName name="pos_31443134_1Y15352375X15352380X15355179X15355148" localSheetId="5">'Steuerlicher Gewinn'!#REF!</definedName>
    <definedName name="pos_31443134_1Y15352375X15352380X15355179X15355148">Aktiva!#REF!</definedName>
    <definedName name="pos_31443137_1Y15352375X15352380X15355179" localSheetId="4">Ergebnisverwendung!#REF!</definedName>
    <definedName name="pos_31443137_1Y15352375X15352380X15355179" localSheetId="3">GuV!#REF!</definedName>
    <definedName name="pos_31443137_1Y15352375X15352380X15355179" localSheetId="2">Passiva!$A$118</definedName>
    <definedName name="pos_31443137_1Y15352375X15352380X15355179" localSheetId="5">'Steuerlicher Gewinn'!#REF!</definedName>
    <definedName name="pos_31443137_1Y15352375X15352380X15355179">Aktiva!#REF!</definedName>
    <definedName name="pos_31443144_1Y15352375X15352380X15355170" localSheetId="4">Ergebnisverwendung!#REF!</definedName>
    <definedName name="pos_31443144_1Y15352375X15352380X15355170" localSheetId="3">GuV!#REF!</definedName>
    <definedName name="pos_31443144_1Y15352375X15352380X15355170" localSheetId="2">Passiva!$A$117</definedName>
    <definedName name="pos_31443144_1Y15352375X15352380X15355170" localSheetId="5">'Steuerlicher Gewinn'!#REF!</definedName>
    <definedName name="pos_31443144_1Y15352375X15352380X15355170">Aktiva!#REF!</definedName>
    <definedName name="pos_31443155_1Y15352375X15352380X15355179X15355193" localSheetId="4">Ergebnisverwendung!#REF!</definedName>
    <definedName name="pos_31443155_1Y15352375X15352380X15355179X15355193" localSheetId="3">GuV!#REF!</definedName>
    <definedName name="pos_31443155_1Y15352375X15352380X15355179X15355193" localSheetId="2">Passiva!$A$120</definedName>
    <definedName name="pos_31443155_1Y15352375X15352380X15355179X15355193" localSheetId="5">'Steuerlicher Gewinn'!#REF!</definedName>
    <definedName name="pos_31443155_1Y15352375X15352380X15355179X15355193">Aktiva!#REF!</definedName>
    <definedName name="pos_31443162_1Y15352375X15352380X15355179X15355184" localSheetId="4">Ergebnisverwendung!#REF!</definedName>
    <definedName name="pos_31443162_1Y15352375X15352380X15355179X15355184" localSheetId="3">GuV!#REF!</definedName>
    <definedName name="pos_31443162_1Y15352375X15352380X15355179X15355184" localSheetId="2">Passiva!$A$119</definedName>
    <definedName name="pos_31443162_1Y15352375X15352380X15355179X15355184" localSheetId="5">'Steuerlicher Gewinn'!#REF!</definedName>
    <definedName name="pos_31443162_1Y15352375X15352380X15355179X15355184">Aktiva!#REF!</definedName>
    <definedName name="pos_31443174_1Y15352375X15352380X15355220" localSheetId="4">Ergebnisverwendung!#REF!</definedName>
    <definedName name="pos_31443174_1Y15352375X15352380X15355220" localSheetId="3">GuV!#REF!</definedName>
    <definedName name="pos_31443174_1Y15352375X15352380X15355220" localSheetId="2">Passiva!$A$115</definedName>
    <definedName name="pos_31443174_1Y15352375X15352380X15355220" localSheetId="5">'Steuerlicher Gewinn'!#REF!</definedName>
    <definedName name="pos_31443174_1Y15352375X15352380X15355220">Aktiva!#REF!</definedName>
    <definedName name="pos_31443181_1Y15352375X15352380X15355215" localSheetId="4">Ergebnisverwendung!#REF!</definedName>
    <definedName name="pos_31443181_1Y15352375X15352380X15355215" localSheetId="3">GuV!#REF!</definedName>
    <definedName name="pos_31443181_1Y15352375X15352380X15355215" localSheetId="2">Passiva!$A$114</definedName>
    <definedName name="pos_31443181_1Y15352375X15352380X15355215" localSheetId="5">'Steuerlicher Gewinn'!#REF!</definedName>
    <definedName name="pos_31443181_1Y15352375X15352380X15355215">Aktiva!#REF!</definedName>
    <definedName name="pos_31443199_1Y15352375X15352380X15355229" localSheetId="4">Ergebnisverwendung!#REF!</definedName>
    <definedName name="pos_31443199_1Y15352375X15352380X15355229" localSheetId="3">GuV!#REF!</definedName>
    <definedName name="pos_31443199_1Y15352375X15352380X15355229" localSheetId="2">Passiva!$A$116</definedName>
    <definedName name="pos_31443199_1Y15352375X15352380X15355229" localSheetId="5">'Steuerlicher Gewinn'!#REF!</definedName>
    <definedName name="pos_31443199_1Y15352375X15352380X15355229">Aktiva!#REF!</definedName>
    <definedName name="pos_31443207_1Y15352375X15352380X15355355X15355296X15355269" localSheetId="4">Ergebnisverwendung!#REF!</definedName>
    <definedName name="pos_31443207_1Y15352375X15352380X15355355X15355296X15355269" localSheetId="3">GuV!#REF!</definedName>
    <definedName name="pos_31443207_1Y15352375X15352380X15355355X15355296X15355269" localSheetId="2">Passiva!$A$140</definedName>
    <definedName name="pos_31443207_1Y15352375X15352380X15355355X15355296X15355269" localSheetId="5">'Steuerlicher Gewinn'!#REF!</definedName>
    <definedName name="pos_31443207_1Y15352375X15352380X15355355X15355296X15355269">Aktiva!#REF!</definedName>
    <definedName name="pos_31443214_1Y15352375X15352380X15355355X15355296X15355324" localSheetId="4">Ergebnisverwendung!#REF!</definedName>
    <definedName name="pos_31443214_1Y15352375X15352380X15355355X15355296X15355324" localSheetId="3">GuV!#REF!</definedName>
    <definedName name="pos_31443214_1Y15352375X15352380X15355355X15355296X15355324" localSheetId="2">Passiva!$A$139</definedName>
    <definedName name="pos_31443214_1Y15352375X15352380X15355355X15355296X15355324" localSheetId="5">'Steuerlicher Gewinn'!#REF!</definedName>
    <definedName name="pos_31443214_1Y15352375X15352380X15355355X15355296X15355324">Aktiva!#REF!</definedName>
    <definedName name="pos_31443216_1Y15352375X15352380X15355355X15355612X15355557" localSheetId="4">Ergebnisverwendung!#REF!</definedName>
    <definedName name="pos_31443216_1Y15352375X15352380X15355355X15355612X15355557" localSheetId="3">GuV!#REF!</definedName>
    <definedName name="pos_31443216_1Y15352375X15352380X15355355X15355612X15355557" localSheetId="2">Passiva!$A$142</definedName>
    <definedName name="pos_31443216_1Y15352375X15352380X15355355X15355612X15355557" localSheetId="5">'Steuerlicher Gewinn'!#REF!</definedName>
    <definedName name="pos_31443216_1Y15352375X15352380X15355355X15355612X15355557">Aktiva!#REF!</definedName>
    <definedName name="pos_31443235_1Y15352375X15352380X15355355X15355296X15355305" localSheetId="4">Ergebnisverwendung!#REF!</definedName>
    <definedName name="pos_31443235_1Y15352375X15352380X15355355X15355296X15355305" localSheetId="3">GuV!#REF!</definedName>
    <definedName name="pos_31443235_1Y15352375X15352380X15355355X15355296X15355305" localSheetId="2">Passiva!$A$136</definedName>
    <definedName name="pos_31443235_1Y15352375X15352380X15355355X15355296X15355305" localSheetId="5">'Steuerlicher Gewinn'!#REF!</definedName>
    <definedName name="pos_31443235_1Y15352375X15352380X15355355X15355296X15355305">Aktiva!#REF!</definedName>
    <definedName name="pos_31443242_1Y15352375X15352380X15355355X15355296" localSheetId="4">Ergebnisverwendung!#REF!</definedName>
    <definedName name="pos_31443242_1Y15352375X15352380X15355355X15355296" localSheetId="3">GuV!#REF!</definedName>
    <definedName name="pos_31443242_1Y15352375X15352380X15355355X15355296" localSheetId="2">Passiva!$A$135</definedName>
    <definedName name="pos_31443242_1Y15352375X15352380X15355355X15355296" localSheetId="5">'Steuerlicher Gewinn'!#REF!</definedName>
    <definedName name="pos_31443242_1Y15352375X15352380X15355355X15355296">Aktiva!#REF!</definedName>
    <definedName name="pos_31443253_1Y15352375X15352380X15355355X15355296X15355319" localSheetId="4">Ergebnisverwendung!#REF!</definedName>
    <definedName name="pos_31443253_1Y15352375X15352380X15355355X15355296X15355319" localSheetId="3">GuV!#REF!</definedName>
    <definedName name="pos_31443253_1Y15352375X15352380X15355355X15355296X15355319" localSheetId="2">Passiva!$A$138</definedName>
    <definedName name="pos_31443253_1Y15352375X15352380X15355355X15355296X15355319" localSheetId="5">'Steuerlicher Gewinn'!#REF!</definedName>
    <definedName name="pos_31443253_1Y15352375X15352380X15355355X15355296X15355319">Aktiva!#REF!</definedName>
    <definedName name="pos_31443260_1Y15352375X15352380X15355355X15355296X15355310" localSheetId="4">Ergebnisverwendung!#REF!</definedName>
    <definedName name="pos_31443260_1Y15352375X15352380X15355355X15355296X15355310" localSheetId="3">GuV!#REF!</definedName>
    <definedName name="pos_31443260_1Y15352375X15352380X15355355X15355296X15355310" localSheetId="2">Passiva!$A$137</definedName>
    <definedName name="pos_31443260_1Y15352375X15352380X15355355X15355296X15355310" localSheetId="5">'Steuerlicher Gewinn'!#REF!</definedName>
    <definedName name="pos_31443260_1Y15352375X15352380X15355355X15355296X15355310">Aktiva!#REF!</definedName>
    <definedName name="pos_31443279_1Y15352375X15352380X15355382X15355341" localSheetId="4">Ergebnisverwendung!#REF!</definedName>
    <definedName name="pos_31443279_1Y15352375X15352380X15355382X15355341" localSheetId="3">GuV!#REF!</definedName>
    <definedName name="pos_31443279_1Y15352375X15352380X15355382X15355341" localSheetId="2">Passiva!$A$132</definedName>
    <definedName name="pos_31443279_1Y15352375X15352380X15355382X15355341" localSheetId="5">'Steuerlicher Gewinn'!#REF!</definedName>
    <definedName name="pos_31443279_1Y15352375X15352380X15355382X15355341">Aktiva!#REF!</definedName>
    <definedName name="pos_31443281_1Y15352375X15352380X15355355" localSheetId="4">Ergebnisverwendung!#REF!</definedName>
    <definedName name="pos_31443281_1Y15352375X15352380X15355355" localSheetId="3">GuV!#REF!</definedName>
    <definedName name="pos_31443281_1Y15352375X15352380X15355355" localSheetId="2">Passiva!$A$134</definedName>
    <definedName name="pos_31443281_1Y15352375X15352380X15355355" localSheetId="5">'Steuerlicher Gewinn'!#REF!</definedName>
    <definedName name="pos_31443281_1Y15352375X15352380X15355355">Aktiva!#REF!</definedName>
    <definedName name="pos_31443288_1Y15352375X15352380X15355382X15355346" localSheetId="4">Ergebnisverwendung!#REF!</definedName>
    <definedName name="pos_31443288_1Y15352375X15352380X15355382X15355346" localSheetId="3">GuV!#REF!</definedName>
    <definedName name="pos_31443288_1Y15352375X15352380X15355382X15355346" localSheetId="2">Passiva!$A$133</definedName>
    <definedName name="pos_31443288_1Y15352375X15352380X15355382X15355346" localSheetId="5">'Steuerlicher Gewinn'!#REF!</definedName>
    <definedName name="pos_31443288_1Y15352375X15352380X15355382X15355346">Aktiva!#REF!</definedName>
    <definedName name="pos_31443300_1Y15352375X15352380X15355382" localSheetId="4">Ergebnisverwendung!#REF!</definedName>
    <definedName name="pos_31443300_1Y15352375X15352380X15355382" localSheetId="3">GuV!#REF!</definedName>
    <definedName name="pos_31443300_1Y15352375X15352380X15355382" localSheetId="2">Passiva!$A$129</definedName>
    <definedName name="pos_31443300_1Y15352375X15352380X15355382" localSheetId="5">'Steuerlicher Gewinn'!#REF!</definedName>
    <definedName name="pos_31443300_1Y15352375X15352380X15355382">Aktiva!#REF!</definedName>
    <definedName name="pos_31443307_1Y15352375X15352380X15355179X15355162" localSheetId="4">Ergebnisverwendung!#REF!</definedName>
    <definedName name="pos_31443307_1Y15352375X15352380X15355179X15355162" localSheetId="3">GuV!#REF!</definedName>
    <definedName name="pos_31443307_1Y15352375X15352380X15355179X15355162" localSheetId="2">Passiva!$A$128</definedName>
    <definedName name="pos_31443307_1Y15352375X15352380X15355179X15355162" localSheetId="5">'Steuerlicher Gewinn'!#REF!</definedName>
    <definedName name="pos_31443307_1Y15352375X15352380X15355179X15355162">Aktiva!#REF!</definedName>
    <definedName name="pos_31443318_1Y15352375X15352380X15355382X15355332" localSheetId="4">Ergebnisverwendung!#REF!</definedName>
    <definedName name="pos_31443318_1Y15352375X15352380X15355382X15355332" localSheetId="3">GuV!#REF!</definedName>
    <definedName name="pos_31443318_1Y15352375X15352380X15355382X15355332" localSheetId="2">Passiva!$A$131</definedName>
    <definedName name="pos_31443318_1Y15352375X15352380X15355382X15355332" localSheetId="5">'Steuerlicher Gewinn'!#REF!</definedName>
    <definedName name="pos_31443318_1Y15352375X15352380X15355382X15355332">Aktiva!#REF!</definedName>
    <definedName name="pos_31443325_1Y15352375X15352380X15355382X15355391" localSheetId="4">Ergebnisverwendung!#REF!</definedName>
    <definedName name="pos_31443325_1Y15352375X15352380X15355382X15355391" localSheetId="3">GuV!#REF!</definedName>
    <definedName name="pos_31443325_1Y15352375X15352380X15355382X15355391" localSheetId="2">Passiva!$A$130</definedName>
    <definedName name="pos_31443325_1Y15352375X15352380X15355382X15355391" localSheetId="5">'Steuerlicher Gewinn'!#REF!</definedName>
    <definedName name="pos_31443325_1Y15352375X15352380X15355382X15355391">Aktiva!#REF!</definedName>
    <definedName name="pos_31443333_1Y15352375X15352380X15355355X15355503X15355508" localSheetId="4">Ergebnisverwendung!#REF!</definedName>
    <definedName name="pos_31443333_1Y15352375X15352380X15355355X15355503X15355508" localSheetId="3">GuV!#REF!</definedName>
    <definedName name="pos_31443333_1Y15352375X15352380X15355355X15355503X15355508" localSheetId="2">Passiva!$A$153</definedName>
    <definedName name="pos_31443333_1Y15352375X15352380X15355355X15355503X15355508" localSheetId="5">'Steuerlicher Gewinn'!#REF!</definedName>
    <definedName name="pos_31443333_1Y15352375X15352380X15355355X15355503X15355508">Aktiva!#REF!</definedName>
    <definedName name="pos_31443340_1Y15352375X15352380X15355355X15355503" localSheetId="4">Ergebnisverwendung!#REF!</definedName>
    <definedName name="pos_31443340_1Y15352375X15352380X15355355X15355503" localSheetId="3">GuV!#REF!</definedName>
    <definedName name="pos_31443340_1Y15352375X15352380X15355355X15355503" localSheetId="2">Passiva!$A$152</definedName>
    <definedName name="pos_31443340_1Y15352375X15352380X15355355X15355503" localSheetId="5">'Steuerlicher Gewinn'!#REF!</definedName>
    <definedName name="pos_31443340_1Y15352375X15352380X15355355X15355503">Aktiva!#REF!</definedName>
    <definedName name="pos_31443351_1Y15352375X15352380X15355355X15355503X15355458" localSheetId="4">Ergebnisverwendung!#REF!</definedName>
    <definedName name="pos_31443351_1Y15352375X15352380X15355355X15355503X15355458" localSheetId="3">GuV!#REF!</definedName>
    <definedName name="pos_31443351_1Y15352375X15352380X15355355X15355503X15355458" localSheetId="2">Passiva!$A$155</definedName>
    <definedName name="pos_31443351_1Y15352375X15352380X15355355X15355503X15355458" localSheetId="5">'Steuerlicher Gewinn'!#REF!</definedName>
    <definedName name="pos_31443351_1Y15352375X15352380X15355355X15355503X15355458">Aktiva!#REF!</definedName>
    <definedName name="pos_31443358_1Y15352375X15352380X15355355X15355503X15355517" localSheetId="4">Ergebnisverwendung!#REF!</definedName>
    <definedName name="pos_31443358_1Y15352375X15352380X15355355X15355503X15355517" localSheetId="3">GuV!#REF!</definedName>
    <definedName name="pos_31443358_1Y15352375X15352380X15355355X15355503X15355517" localSheetId="2">Passiva!$A$154</definedName>
    <definedName name="pos_31443358_1Y15352375X15352380X15355355X15355503X15355517" localSheetId="5">'Steuerlicher Gewinn'!#REF!</definedName>
    <definedName name="pos_31443358_1Y15352375X15352380X15355355X15355503X15355517">Aktiva!#REF!</definedName>
    <definedName name="pos_31443361_1Y15352375X15352380X15355355X15355274X15355489" localSheetId="4">Ergebnisverwendung!#REF!</definedName>
    <definedName name="pos_31443361_1Y15352375X15352380X15355355X15355274X15355489" localSheetId="3">GuV!#REF!</definedName>
    <definedName name="pos_31443361_1Y15352375X15352380X15355355X15355274X15355489" localSheetId="2">Passiva!$A$150</definedName>
    <definedName name="pos_31443361_1Y15352375X15352380X15355355X15355274X15355489" localSheetId="5">'Steuerlicher Gewinn'!#REF!</definedName>
    <definedName name="pos_31443361_1Y15352375X15352380X15355355X15355274X15355489">Aktiva!#REF!</definedName>
    <definedName name="pos_31443368_1Y15352375X15352380X15355355X15355274X15355288" localSheetId="4">Ergebnisverwendung!#REF!</definedName>
    <definedName name="pos_31443368_1Y15352375X15352380X15355355X15355274X15355288" localSheetId="3">GuV!#REF!</definedName>
    <definedName name="pos_31443368_1Y15352375X15352380X15355355X15355274X15355288" localSheetId="2">Passiva!$A$149</definedName>
    <definedName name="pos_31443368_1Y15352375X15352380X15355355X15355274X15355288" localSheetId="5">'Steuerlicher Gewinn'!#REF!</definedName>
    <definedName name="pos_31443368_1Y15352375X15352380X15355355X15355274X15355288">Aktiva!#REF!</definedName>
    <definedName name="pos_31443386_1Y15352375X15352380X15355355X15355274X15355494" localSheetId="4">Ergebnisverwendung!#REF!</definedName>
    <definedName name="pos_31443386_1Y15352375X15352380X15355355X15355274X15355494" localSheetId="3">GuV!#REF!</definedName>
    <definedName name="pos_31443386_1Y15352375X15352380X15355355X15355274X15355494" localSheetId="2">Passiva!$A$151</definedName>
    <definedName name="pos_31443386_1Y15352375X15352380X15355355X15355274X15355494" localSheetId="5">'Steuerlicher Gewinn'!#REF!</definedName>
    <definedName name="pos_31443386_1Y15352375X15352380X15355355X15355274X15355494">Aktiva!#REF!</definedName>
    <definedName name="pos_31443398_1Y15352375X15352380X15355355X15355274" localSheetId="4">Ergebnisverwendung!#REF!</definedName>
    <definedName name="pos_31443398_1Y15352375X15352380X15355355X15355274" localSheetId="3">GuV!#REF!</definedName>
    <definedName name="pos_31443398_1Y15352375X15352380X15355355X15355274" localSheetId="2">Passiva!$A$147</definedName>
    <definedName name="pos_31443398_1Y15352375X15352380X15355355X15355274" localSheetId="5">'Steuerlicher Gewinn'!#REF!</definedName>
    <definedName name="pos_31443398_1Y15352375X15352380X15355355X15355274">Aktiva!#REF!</definedName>
    <definedName name="pos_31443405_1Y15352375X15352380X15355355X15355521" localSheetId="4">Ergebnisverwendung!#REF!</definedName>
    <definedName name="pos_31443405_1Y15352375X15352380X15355355X15355521" localSheetId="3">GuV!#REF!</definedName>
    <definedName name="pos_31443405_1Y15352375X15352380X15355355X15355521" localSheetId="2">Passiva!$A$146</definedName>
    <definedName name="pos_31443405_1Y15352375X15352380X15355355X15355521" localSheetId="5">'Steuerlicher Gewinn'!#REF!</definedName>
    <definedName name="pos_31443405_1Y15352375X15352380X15355355X15355521">Aktiva!#REF!</definedName>
    <definedName name="pos_31443423_1Y15352375X15352380X15355355X15355274X15355283" localSheetId="4">Ergebnisverwendung!#REF!</definedName>
    <definedName name="pos_31443423_1Y15352375X15352380X15355355X15355274X15355283" localSheetId="3">GuV!#REF!</definedName>
    <definedName name="pos_31443423_1Y15352375X15352380X15355355X15355274X15355283" localSheetId="2">Passiva!$A$148</definedName>
    <definedName name="pos_31443423_1Y15352375X15352380X15355355X15355274X15355283" localSheetId="5">'Steuerlicher Gewinn'!#REF!</definedName>
    <definedName name="pos_31443423_1Y15352375X15352380X15355355X15355274X15355283">Aktiva!#REF!</definedName>
    <definedName name="pos_31443426_1Y15352375X15352380X15355355X15355612X15355571" localSheetId="4">Ergebnisverwendung!#REF!</definedName>
    <definedName name="pos_31443426_1Y15352375X15352380X15355355X15355612X15355571" localSheetId="3">GuV!#REF!</definedName>
    <definedName name="pos_31443426_1Y15352375X15352380X15355355X15355612X15355571" localSheetId="2">Passiva!$A$144</definedName>
    <definedName name="pos_31443426_1Y15352375X15352380X15355355X15355612X15355571" localSheetId="5">'Steuerlicher Gewinn'!#REF!</definedName>
    <definedName name="pos_31443426_1Y15352375X15352380X15355355X15355612X15355571">Aktiva!#REF!</definedName>
    <definedName name="pos_31443433_1Y15352375X15352380X15355355X15355612X15355562" localSheetId="4">Ergebnisverwendung!#REF!</definedName>
    <definedName name="pos_31443433_1Y15352375X15352380X15355355X15355612X15355562" localSheetId="3">GuV!#REF!</definedName>
    <definedName name="pos_31443433_1Y15352375X15352380X15355355X15355612X15355562" localSheetId="2">Passiva!$A$143</definedName>
    <definedName name="pos_31443433_1Y15352375X15352380X15355355X15355612X15355562" localSheetId="5">'Steuerlicher Gewinn'!#REF!</definedName>
    <definedName name="pos_31443433_1Y15352375X15352380X15355355X15355612X15355562">Aktiva!#REF!</definedName>
    <definedName name="pos_31443444_1Y15352375X15352380X15355355X15355612" localSheetId="4">Ergebnisverwendung!#REF!</definedName>
    <definedName name="pos_31443444_1Y15352375X15352380X15355355X15355612" localSheetId="3">GuV!#REF!</definedName>
    <definedName name="pos_31443444_1Y15352375X15352380X15355355X15355612" localSheetId="2">Passiva!$A$141</definedName>
    <definedName name="pos_31443444_1Y15352375X15352380X15355355X15355612" localSheetId="5">'Steuerlicher Gewinn'!#REF!</definedName>
    <definedName name="pos_31443444_1Y15352375X15352380X15355355X15355612">Aktiva!#REF!</definedName>
    <definedName name="pos_31443451_1Y15352375X15352380X15355355X15355612X15355576" localSheetId="4">Ergebnisverwendung!#REF!</definedName>
    <definedName name="pos_31443451_1Y15352375X15352380X15355355X15355612X15355576" localSheetId="3">GuV!#REF!</definedName>
    <definedName name="pos_31443451_1Y15352375X15352380X15355355X15355612X15355576" localSheetId="2">Passiva!$A$145</definedName>
    <definedName name="pos_31443451_1Y15352375X15352380X15355355X15355612X15355576" localSheetId="5">'Steuerlicher Gewinn'!#REF!</definedName>
    <definedName name="pos_31443451_1Y15352375X15352380X15355355X15355612X15355576">Aktiva!#REF!</definedName>
    <definedName name="pos_31443459_1Y15352375X15352380X15355355X15355526" localSheetId="4">Ergebnisverwendung!#REF!</definedName>
    <definedName name="pos_31443459_1Y15352375X15352380X15355355X15355526" localSheetId="3">GuV!#REF!</definedName>
    <definedName name="pos_31443459_1Y15352375X15352380X15355355X15355526" localSheetId="2">Passiva!$A$167</definedName>
    <definedName name="pos_31443459_1Y15352375X15352380X15355355X15355526" localSheetId="5">'Steuerlicher Gewinn'!#REF!</definedName>
    <definedName name="pos_31443459_1Y15352375X15352380X15355355X15355526">Aktiva!#REF!</definedName>
    <definedName name="pos_31443466_1Y15352375X15352380X15355355X15355445X15355409" localSheetId="4">Ergebnisverwendung!#REF!</definedName>
    <definedName name="pos_31443466_1Y15352375X15352380X15355355X15355445X15355409" localSheetId="3">GuV!#REF!</definedName>
    <definedName name="pos_31443466_1Y15352375X15352380X15355355X15355445X15355409" localSheetId="2">Passiva!$A$166</definedName>
    <definedName name="pos_31443466_1Y15352375X15352380X15355355X15355445X15355409" localSheetId="5">'Steuerlicher Gewinn'!#REF!</definedName>
    <definedName name="pos_31443466_1Y15352375X15352380X15355355X15355445X15355409">Aktiva!#REF!</definedName>
    <definedName name="pos_31443477_1Y15352375X15352380X15355355X15355526X15355540" localSheetId="4">Ergebnisverwendung!#REF!</definedName>
    <definedName name="pos_31443477_1Y15352375X15352380X15355355X15355526X15355540" localSheetId="3">GuV!#REF!</definedName>
    <definedName name="pos_31443477_1Y15352375X15352380X15355355X15355526X15355540" localSheetId="2">Passiva!$A$169</definedName>
    <definedName name="pos_31443477_1Y15352375X15352380X15355355X15355526X15355540" localSheetId="5">'Steuerlicher Gewinn'!#REF!</definedName>
    <definedName name="pos_31443477_1Y15352375X15352380X15355355X15355526X15355540">Aktiva!#REF!</definedName>
    <definedName name="pos_31443484_1Y15352375X15352380X15355355X15355526X15355535" localSheetId="4">Ergebnisverwendung!#REF!</definedName>
    <definedName name="pos_31443484_1Y15352375X15352380X15355355X15355526X15355535" localSheetId="3">GuV!#REF!</definedName>
    <definedName name="pos_31443484_1Y15352375X15352380X15355355X15355526X15355535" localSheetId="2">Passiva!$A$168</definedName>
    <definedName name="pos_31443484_1Y15352375X15352380X15355355X15355526X15355535" localSheetId="5">'Steuerlicher Gewinn'!#REF!</definedName>
    <definedName name="pos_31443484_1Y15352375X15352380X15355355X15355526X15355535">Aktiva!#REF!</definedName>
    <definedName name="pos_31443503_1Y15352375X15352380X15355355X15355445X15355450" localSheetId="4">Ergebnisverwendung!#REF!</definedName>
    <definedName name="pos_31443503_1Y15352375X15352380X15355355X15355445X15355450" localSheetId="3">GuV!#REF!</definedName>
    <definedName name="pos_31443503_1Y15352375X15352380X15355355X15355445X15355450" localSheetId="2">Passiva!$A$163</definedName>
    <definedName name="pos_31443503_1Y15352375X15352380X15355355X15355445X15355450" localSheetId="5">'Steuerlicher Gewinn'!#REF!</definedName>
    <definedName name="pos_31443503_1Y15352375X15352380X15355355X15355445X15355450">Aktiva!#REF!</definedName>
    <definedName name="pos_31443505_1Y15352375X15352380X15355355X15355445X15355400" localSheetId="4">Ergebnisverwendung!#REF!</definedName>
    <definedName name="pos_31443505_1Y15352375X15352380X15355355X15355445X15355400" localSheetId="3">GuV!#REF!</definedName>
    <definedName name="pos_31443505_1Y15352375X15352380X15355355X15355445X15355400" localSheetId="2">Passiva!$A$165</definedName>
    <definedName name="pos_31443505_1Y15352375X15352380X15355355X15355445X15355400" localSheetId="5">'Steuerlicher Gewinn'!#REF!</definedName>
    <definedName name="pos_31443505_1Y15352375X15352380X15355355X15355445X15355400">Aktiva!#REF!</definedName>
    <definedName name="pos_31443512_1Y15352375X15352380X15355355X15355445X15355395" localSheetId="4">Ergebnisverwendung!#REF!</definedName>
    <definedName name="pos_31443512_1Y15352375X15352380X15355355X15355445X15355395" localSheetId="3">GuV!#REF!</definedName>
    <definedName name="pos_31443512_1Y15352375X15352380X15355355X15355445X15355395" localSheetId="2">Passiva!$A$164</definedName>
    <definedName name="pos_31443512_1Y15352375X15352380X15355355X15355445X15355395" localSheetId="5">'Steuerlicher Gewinn'!#REF!</definedName>
    <definedName name="pos_31443512_1Y15352375X15352380X15355355X15355445X15355395">Aktiva!#REF!</definedName>
    <definedName name="pos_31443524_1Y15352375X15352380X15355355X15355472X15355431" localSheetId="4">Ergebnisverwendung!#REF!</definedName>
    <definedName name="pos_31443524_1Y15352375X15352380X15355355X15355472X15355431" localSheetId="3">GuV!#REF!</definedName>
    <definedName name="pos_31443524_1Y15352375X15352380X15355355X15355472X15355431" localSheetId="2">Passiva!$A$160</definedName>
    <definedName name="pos_31443524_1Y15352375X15352380X15355355X15355472X15355431" localSheetId="5">'Steuerlicher Gewinn'!#REF!</definedName>
    <definedName name="pos_31443524_1Y15352375X15352380X15355355X15355472X15355431">Aktiva!#REF!</definedName>
    <definedName name="pos_31443531_1Y15352375X15352380X15355355X15355472X15355486" localSheetId="4">Ergebnisverwendung!#REF!</definedName>
    <definedName name="pos_31443531_1Y15352375X15352380X15355355X15355472X15355486" localSheetId="3">GuV!#REF!</definedName>
    <definedName name="pos_31443531_1Y15352375X15352380X15355355X15355472X15355486" localSheetId="2">Passiva!$A$159</definedName>
    <definedName name="pos_31443531_1Y15352375X15352380X15355355X15355472X15355486" localSheetId="5">'Steuerlicher Gewinn'!#REF!</definedName>
    <definedName name="pos_31443531_1Y15352375X15352380X15355355X15355472X15355486">Aktiva!#REF!</definedName>
    <definedName name="pos_31443542_1Y15352375X15352380X15355355X15355445" localSheetId="4">Ergebnisverwendung!#REF!</definedName>
    <definedName name="pos_31443542_1Y15352375X15352380X15355355X15355445" localSheetId="3">GuV!#REF!</definedName>
    <definedName name="pos_31443542_1Y15352375X15352380X15355355X15355445" localSheetId="2">Passiva!$A$162</definedName>
    <definedName name="pos_31443542_1Y15352375X15352380X15355355X15355445" localSheetId="5">'Steuerlicher Gewinn'!#REF!</definedName>
    <definedName name="pos_31443542_1Y15352375X15352380X15355355X15355445">Aktiva!#REF!</definedName>
    <definedName name="pos_31443549_1Y15352375X15352380X15355355X15355472X15355436" localSheetId="4">Ergebnisverwendung!#REF!</definedName>
    <definedName name="pos_31443549_1Y15352375X15352380X15355355X15355472X15355436" localSheetId="3">GuV!#REF!</definedName>
    <definedName name="pos_31443549_1Y15352375X15352380X15355355X15355472X15355436" localSheetId="2">Passiva!$A$161</definedName>
    <definedName name="pos_31443549_1Y15352375X15352380X15355355X15355472X15355436" localSheetId="5">'Steuerlicher Gewinn'!#REF!</definedName>
    <definedName name="pos_31443549_1Y15352375X15352380X15355355X15355472X15355436">Aktiva!#REF!</definedName>
    <definedName name="pos_31443552_1Y15352375X15352380X15355355X15355503X15355467" localSheetId="4">Ergebnisverwendung!#REF!</definedName>
    <definedName name="pos_31443552_1Y15352375X15352380X15355355X15355503X15355467" localSheetId="3">GuV!#REF!</definedName>
    <definedName name="pos_31443552_1Y15352375X15352380X15355355X15355503X15355467" localSheetId="2">Passiva!$A$156</definedName>
    <definedName name="pos_31443552_1Y15352375X15352380X15355355X15355503X15355467" localSheetId="5">'Steuerlicher Gewinn'!#REF!</definedName>
    <definedName name="pos_31443552_1Y15352375X15352380X15355355X15355503X15355467">Aktiva!#REF!</definedName>
    <definedName name="pos_31443570_1Y15352375X15352380X15355355X15355472X15355481" localSheetId="4">Ergebnisverwendung!#REF!</definedName>
    <definedName name="pos_31443570_1Y15352375X15352380X15355355X15355472X15355481" localSheetId="3">GuV!#REF!</definedName>
    <definedName name="pos_31443570_1Y15352375X15352380X15355355X15355472X15355481" localSheetId="2">Passiva!$A$158</definedName>
    <definedName name="pos_31443570_1Y15352375X15352380X15355355X15355472X15355481" localSheetId="5">'Steuerlicher Gewinn'!#REF!</definedName>
    <definedName name="pos_31443570_1Y15352375X15352380X15355355X15355472X15355481">Aktiva!#REF!</definedName>
    <definedName name="pos_31443577_1Y15352375X15352380X15355355X15355472" localSheetId="4">Ergebnisverwendung!#REF!</definedName>
    <definedName name="pos_31443577_1Y15352375X15352380X15355355X15355472" localSheetId="3">GuV!#REF!</definedName>
    <definedName name="pos_31443577_1Y15352375X15352380X15355355X15355472" localSheetId="2">Passiva!$A$157</definedName>
    <definedName name="pos_31443577_1Y15352375X15352380X15355355X15355472" localSheetId="5">'Steuerlicher Gewinn'!#REF!</definedName>
    <definedName name="pos_31443577_1Y15352375X15352380X15355355X15355472">Aktiva!#REF!</definedName>
    <definedName name="pos_31443585_1Y15352375X15352380X15355355X15355414" localSheetId="4">Ergebnisverwendung!#REF!</definedName>
    <definedName name="pos_31443585_1Y15352375X15352380X15355355X15355414" localSheetId="3">GuV!#REF!</definedName>
    <definedName name="pos_31443585_1Y15352375X15352380X15355355X15355414" localSheetId="2">Passiva!$A$183</definedName>
    <definedName name="pos_31443585_1Y15352375X15352380X15355355X15355414" localSheetId="5">'Steuerlicher Gewinn'!#REF!</definedName>
    <definedName name="pos_31443585_1Y15352375X15352380X15355355X15355414">Aktiva!#REF!</definedName>
    <definedName name="pos_31443592_1Y15352375X15352380X15355355X15365400X15365629" localSheetId="4">Ergebnisverwendung!#REF!</definedName>
    <definedName name="pos_31443592_1Y15352375X15352380X15355355X15365400X15365629" localSheetId="3">GuV!#REF!</definedName>
    <definedName name="pos_31443592_1Y15352375X15352380X15355355X15365400X15365629" localSheetId="2">Passiva!$A$182</definedName>
    <definedName name="pos_31443592_1Y15352375X15352380X15355355X15365400X15365629" localSheetId="5">'Steuerlicher Gewinn'!#REF!</definedName>
    <definedName name="pos_31443592_1Y15352375X15352380X15355355X15365400X15365629">Aktiva!#REF!</definedName>
    <definedName name="pos_31443603_1Y15352375X15352380X15355355X15355414X15355423" localSheetId="4">Ergebnisverwendung!#REF!</definedName>
    <definedName name="pos_31443603_1Y15352375X15352380X15355355X15355414X15355423" localSheetId="3">GuV!#REF!</definedName>
    <definedName name="pos_31443603_1Y15352375X15352380X15355355X15355414X15355423" localSheetId="2">Passiva!$A$185</definedName>
    <definedName name="pos_31443603_1Y15352375X15352380X15355355X15355414X15355423" localSheetId="5">'Steuerlicher Gewinn'!#REF!</definedName>
    <definedName name="pos_31443603_1Y15352375X15352380X15355355X15355414X15355423">Aktiva!#REF!</definedName>
    <definedName name="pos_31443610_1Y15352375X15352380X15355355X15355414X15355629" localSheetId="4">Ergebnisverwendung!#REF!</definedName>
    <definedName name="pos_31443610_1Y15352375X15352380X15355355X15355414X15355629" localSheetId="3">GuV!#REF!</definedName>
    <definedName name="pos_31443610_1Y15352375X15352380X15355355X15355414X15355629" localSheetId="2">Passiva!$A$184</definedName>
    <definedName name="pos_31443610_1Y15352375X15352380X15355355X15355414X15355629" localSheetId="5">'Steuerlicher Gewinn'!#REF!</definedName>
    <definedName name="pos_31443610_1Y15352375X15352380X15355355X15355414X15355629">Aktiva!#REF!</definedName>
    <definedName name="pos_31443622_1Y15352375X15352380X15355355X15365400X15365615" localSheetId="4">Ergebnisverwendung!#REF!</definedName>
    <definedName name="pos_31443622_1Y15352375X15352380X15355355X15365400X15365615" localSheetId="3">GuV!#REF!</definedName>
    <definedName name="pos_31443622_1Y15352375X15352380X15355355X15365400X15365615" localSheetId="2">Passiva!$A$180</definedName>
    <definedName name="pos_31443622_1Y15352375X15352380X15355355X15365400X15365615" localSheetId="5">'Steuerlicher Gewinn'!#REF!</definedName>
    <definedName name="pos_31443622_1Y15352375X15352380X15355355X15365400X15365615">Aktiva!#REF!</definedName>
    <definedName name="pos_31443629_1Y15352375X15352380X15355355X15365400X15365606" localSheetId="4">Ergebnisverwendung!#REF!</definedName>
    <definedName name="pos_31443629_1Y15352375X15352380X15355355X15365400X15365606" localSheetId="3">GuV!#REF!</definedName>
    <definedName name="pos_31443629_1Y15352375X15352380X15355355X15365400X15365606" localSheetId="2">Passiva!$A$179</definedName>
    <definedName name="pos_31443629_1Y15352375X15352380X15355355X15365400X15365606" localSheetId="5">'Steuerlicher Gewinn'!#REF!</definedName>
    <definedName name="pos_31443629_1Y15352375X15352380X15355355X15365400X15365606">Aktiva!#REF!</definedName>
    <definedName name="pos_31443647_1Y15352375X15352380X15355355X15365400X15365620" localSheetId="4">Ergebnisverwendung!#REF!</definedName>
    <definedName name="pos_31443647_1Y15352375X15352380X15355355X15365400X15365620" localSheetId="3">GuV!#REF!</definedName>
    <definedName name="pos_31443647_1Y15352375X15352380X15355355X15365400X15365620" localSheetId="2">Passiva!$A$181</definedName>
    <definedName name="pos_31443647_1Y15352375X15352380X15355355X15365400X15365620" localSheetId="5">'Steuerlicher Gewinn'!#REF!</definedName>
    <definedName name="pos_31443647_1Y15352375X15352380X15355355X15365400X15365620">Aktiva!#REF!</definedName>
    <definedName name="pos_31443650_1Y15352375X15352380X15355355X15355755X15355769" localSheetId="4">Ergebnisverwendung!#REF!</definedName>
    <definedName name="pos_31443650_1Y15352375X15352380X15355355X15355755X15355769" localSheetId="3">GuV!#REF!</definedName>
    <definedName name="pos_31443650_1Y15352375X15352380X15355355X15355755X15355769" localSheetId="2">Passiva!$A$174</definedName>
    <definedName name="pos_31443650_1Y15352375X15352380X15355355X15355755X15355769" localSheetId="5">'Steuerlicher Gewinn'!#REF!</definedName>
    <definedName name="pos_31443650_1Y15352375X15352380X15355355X15355755X15355769">Aktiva!#REF!</definedName>
    <definedName name="pos_31443657_1Y15352375X15352380X15355355X15355755X15355760" localSheetId="4">Ergebnisverwendung!#REF!</definedName>
    <definedName name="pos_31443657_1Y15352375X15352380X15355355X15355755X15355760" localSheetId="3">GuV!#REF!</definedName>
    <definedName name="pos_31443657_1Y15352375X15352380X15355355X15355755X15355760" localSheetId="2">Passiva!$A$173</definedName>
    <definedName name="pos_31443657_1Y15352375X15352380X15355355X15355755X15355760" localSheetId="5">'Steuerlicher Gewinn'!#REF!</definedName>
    <definedName name="pos_31443657_1Y15352375X15352380X15355355X15355755X15355760">Aktiva!#REF!</definedName>
    <definedName name="pos_31443668_1Y15352375X15352380X15355355X15355755X15355719" localSheetId="4">Ergebnisverwendung!#REF!</definedName>
    <definedName name="pos_31443668_1Y15352375X15352380X15355355X15355755X15355719" localSheetId="3">GuV!#REF!</definedName>
    <definedName name="pos_31443668_1Y15352375X15352380X15355355X15355755X15355719" localSheetId="2">Passiva!$A$176</definedName>
    <definedName name="pos_31443668_1Y15352375X15352380X15355355X15355755X15355719" localSheetId="5">'Steuerlicher Gewinn'!#REF!</definedName>
    <definedName name="pos_31443668_1Y15352375X15352380X15355355X15355755X15355719">Aktiva!#REF!</definedName>
    <definedName name="pos_31443675_1Y15352375X15352380X15355355X15355755X15355774" localSheetId="4">Ergebnisverwendung!#REF!</definedName>
    <definedName name="pos_31443675_1Y15352375X15352380X15355355X15355755X15355774" localSheetId="3">GuV!#REF!</definedName>
    <definedName name="pos_31443675_1Y15352375X15352380X15355355X15355755X15355774" localSheetId="2">Passiva!$A$175</definedName>
    <definedName name="pos_31443675_1Y15352375X15352380X15355355X15355755X15355774" localSheetId="5">'Steuerlicher Gewinn'!#REF!</definedName>
    <definedName name="pos_31443675_1Y15352375X15352380X15355355X15355755X15355774">Aktiva!#REF!</definedName>
    <definedName name="pos_31443687_1Y15352375X15352380X15355355X15355526X15355746" localSheetId="4">Ergebnisverwendung!#REF!</definedName>
    <definedName name="pos_31443687_1Y15352375X15352380X15355355X15355526X15355746" localSheetId="3">GuV!#REF!</definedName>
    <definedName name="pos_31443687_1Y15352375X15352380X15355355X15355526X15355746" localSheetId="2">Passiva!$A$171</definedName>
    <definedName name="pos_31443687_1Y15352375X15352380X15355355X15355526X15355746" localSheetId="5">'Steuerlicher Gewinn'!#REF!</definedName>
    <definedName name="pos_31443687_1Y15352375X15352380X15355355X15355526X15355746">Aktiva!#REF!</definedName>
    <definedName name="pos_31443694_1Y15352375X15352380X15355355X15355526X15355549" localSheetId="4">Ergebnisverwendung!#REF!</definedName>
    <definedName name="pos_31443694_1Y15352375X15352380X15355355X15355526X15355549" localSheetId="3">GuV!#REF!</definedName>
    <definedName name="pos_31443694_1Y15352375X15352380X15355355X15355526X15355549" localSheetId="2">Passiva!$A$170</definedName>
    <definedName name="pos_31443694_1Y15352375X15352380X15355355X15355526X15355549" localSheetId="5">'Steuerlicher Gewinn'!#REF!</definedName>
    <definedName name="pos_31443694_1Y15352375X15352380X15355355X15355526X15355549">Aktiva!#REF!</definedName>
    <definedName name="pos_31443696_1Y15352375X15352380X15355355X15355755" localSheetId="4">Ergebnisverwendung!#REF!</definedName>
    <definedName name="pos_31443696_1Y15352375X15352380X15355355X15355755" localSheetId="3">GuV!#REF!</definedName>
    <definedName name="pos_31443696_1Y15352375X15352380X15355355X15355755" localSheetId="2">Passiva!$A$172</definedName>
    <definedName name="pos_31443696_1Y15352375X15352380X15355355X15355755" localSheetId="5">'Steuerlicher Gewinn'!#REF!</definedName>
    <definedName name="pos_31443696_1Y15352375X15352380X15355355X15355755">Aktiva!#REF!</definedName>
    <definedName name="pos_31443727_1Y15352375X15352380X15355355X15355607" localSheetId="4">Ergebnisverwendung!#REF!</definedName>
    <definedName name="pos_31443727_1Y15352375X15352380X15355355X15355607" localSheetId="3">GuV!#REF!</definedName>
    <definedName name="pos_31443727_1Y15352375X15352380X15355355X15355607" localSheetId="2">Passiva!$A$197</definedName>
    <definedName name="pos_31443727_1Y15352375X15352380X15355355X15355607" localSheetId="5">'Steuerlicher Gewinn'!#REF!</definedName>
    <definedName name="pos_31443727_1Y15352375X15352380X15355355X15355607">Aktiva!#REF!</definedName>
    <definedName name="pos_31443736_1Y15352375X15352380X15355724" localSheetId="4">Ergebnisverwendung!#REF!</definedName>
    <definedName name="pos_31443736_1Y15352375X15352380X15355724" localSheetId="3">GuV!#REF!</definedName>
    <definedName name="pos_31443736_1Y15352375X15352380X15355724" localSheetId="2">Passiva!$A$198</definedName>
    <definedName name="pos_31443736_1Y15352375X15352380X15355724" localSheetId="5">'Steuerlicher Gewinn'!#REF!</definedName>
    <definedName name="pos_31443736_1Y15352375X15352380X15355724">Aktiva!#REF!</definedName>
    <definedName name="pos_31443748_1Y15352375X15352380X15355355X15355598X15365381" localSheetId="4">Ergebnisverwendung!#REF!</definedName>
    <definedName name="pos_31443748_1Y15352375X15352380X15355355X15355598X15365381" localSheetId="3">GuV!#REF!</definedName>
    <definedName name="pos_31443748_1Y15352375X15352380X15355355X15355598X15365381" localSheetId="2">Passiva!$A$194</definedName>
    <definedName name="pos_31443748_1Y15352375X15352380X15355355X15355598X15365381" localSheetId="5">'Steuerlicher Gewinn'!#REF!</definedName>
    <definedName name="pos_31443748_1Y15352375X15352380X15355355X15355598X15365381">Aktiva!#REF!</definedName>
    <definedName name="pos_31443755_1Y15352375X15352380X15355355X15355598X15365436" localSheetId="4">Ergebnisverwendung!#REF!</definedName>
    <definedName name="pos_31443755_1Y15352375X15352380X15355355X15355598X15365436" localSheetId="3">GuV!#REF!</definedName>
    <definedName name="pos_31443755_1Y15352375X15352380X15355355X15355598X15365436" localSheetId="2">Passiva!$A$193</definedName>
    <definedName name="pos_31443755_1Y15352375X15352380X15355355X15355598X15365436" localSheetId="5">'Steuerlicher Gewinn'!#REF!</definedName>
    <definedName name="pos_31443755_1Y15352375X15352380X15355355X15355598X15365436">Aktiva!#REF!</definedName>
    <definedName name="pos_31443766_1Y15352375X15352380X15355355X15355598X15365395" localSheetId="4">Ergebnisverwendung!#REF!</definedName>
    <definedName name="pos_31443766_1Y15352375X15352380X15355355X15355598X15365395" localSheetId="3">GuV!#REF!</definedName>
    <definedName name="pos_31443766_1Y15352375X15352380X15355355X15355598X15365395" localSheetId="2">Passiva!$A$196</definedName>
    <definedName name="pos_31443766_1Y15352375X15352380X15355355X15355598X15365395" localSheetId="5">'Steuerlicher Gewinn'!#REF!</definedName>
    <definedName name="pos_31443766_1Y15352375X15352380X15355355X15355598X15365395">Aktiva!#REF!</definedName>
    <definedName name="pos_31443773_1Y15352375X15352380X15355355X15355598X15365386" localSheetId="4">Ergebnisverwendung!#REF!</definedName>
    <definedName name="pos_31443773_1Y15352375X15352380X15355355X15355598X15365386" localSheetId="3">GuV!#REF!</definedName>
    <definedName name="pos_31443773_1Y15352375X15352380X15355355X15355598X15365386" localSheetId="2">Passiva!$A$195</definedName>
    <definedName name="pos_31443773_1Y15352375X15352380X15355355X15355598X15365386" localSheetId="5">'Steuerlicher Gewinn'!#REF!</definedName>
    <definedName name="pos_31443773_1Y15352375X15352380X15355355X15355598X15365386">Aktiva!#REF!</definedName>
    <definedName name="pos_31443776_1Y15352375X15352380X15355355X15355414X15355593" localSheetId="4">Ergebnisverwendung!#REF!</definedName>
    <definedName name="pos_31443776_1Y15352375X15352380X15355355X15355414X15355593" localSheetId="3">GuV!#REF!</definedName>
    <definedName name="pos_31443776_1Y15352375X15352380X15355355X15355414X15355593" localSheetId="2">Passiva!$A$190</definedName>
    <definedName name="pos_31443776_1Y15352375X15352380X15355355X15355414X15355593" localSheetId="5">'Steuerlicher Gewinn'!#REF!</definedName>
    <definedName name="pos_31443776_1Y15352375X15352380X15355355X15355414X15355593">Aktiva!#REF!</definedName>
    <definedName name="pos_31443794_1Y15352375X15352380X15355355X15355598X15365431" localSheetId="4">Ergebnisverwendung!#REF!</definedName>
    <definedName name="pos_31443794_1Y15352375X15352380X15355355X15355598X15365431" localSheetId="3">GuV!#REF!</definedName>
    <definedName name="pos_31443794_1Y15352375X15352380X15355355X15355598X15365431" localSheetId="2">Passiva!$A$192</definedName>
    <definedName name="pos_31443794_1Y15352375X15352380X15355355X15355598X15365431" localSheetId="5">'Steuerlicher Gewinn'!#REF!</definedName>
    <definedName name="pos_31443794_1Y15352375X15352380X15355355X15355598X15365431">Aktiva!#REF!</definedName>
    <definedName name="pos_31443801_1Y15352375X15352380X15355355X15355598" localSheetId="4">Ergebnisverwendung!#REF!</definedName>
    <definedName name="pos_31443801_1Y15352375X15352380X15355355X15355598" localSheetId="3">GuV!#REF!</definedName>
    <definedName name="pos_31443801_1Y15352375X15352380X15355355X15355598" localSheetId="2">Passiva!$A$191</definedName>
    <definedName name="pos_31443801_1Y15352375X15352380X15355355X15355598" localSheetId="5">'Steuerlicher Gewinn'!#REF!</definedName>
    <definedName name="pos_31443801_1Y15352375X15352380X15355355X15355598">Aktiva!#REF!</definedName>
    <definedName name="pos_31443813_1Y15352375X15352380X15355355X15355414X15355634" localSheetId="4">Ergebnisverwendung!#REF!</definedName>
    <definedName name="pos_31443813_1Y15352375X15352380X15355355X15355414X15355634" localSheetId="3">GuV!#REF!</definedName>
    <definedName name="pos_31443813_1Y15352375X15352380X15355355X15355414X15355634" localSheetId="2">Passiva!$A$187</definedName>
    <definedName name="pos_31443813_1Y15352375X15352380X15355355X15355414X15355634" localSheetId="5">'Steuerlicher Gewinn'!#REF!</definedName>
    <definedName name="pos_31443813_1Y15352375X15352380X15355355X15355414X15355634">Aktiva!#REF!</definedName>
    <definedName name="pos_31443820_1Y15352375X15352380X15355355X15355414X15355620" localSheetId="4">Ergebnisverwendung!#REF!</definedName>
    <definedName name="pos_31443820_1Y15352375X15352380X15355355X15355414X15355620" localSheetId="3">GuV!#REF!</definedName>
    <definedName name="pos_31443820_1Y15352375X15352380X15355355X15355414X15355620" localSheetId="2">Passiva!$A$186</definedName>
    <definedName name="pos_31443820_1Y15352375X15352380X15355355X15355414X15355620" localSheetId="5">'Steuerlicher Gewinn'!#REF!</definedName>
    <definedName name="pos_31443820_1Y15352375X15352380X15355355X15355414X15355620">Aktiva!#REF!</definedName>
    <definedName name="pos_31443831_1Y15352375X15352380X15355355X15355414X15355584" localSheetId="4">Ergebnisverwendung!#REF!</definedName>
    <definedName name="pos_31443831_1Y15352375X15352380X15355355X15355414X15355584" localSheetId="3">GuV!#REF!</definedName>
    <definedName name="pos_31443831_1Y15352375X15352380X15355355X15355414X15355584" localSheetId="2">Passiva!$A$189</definedName>
    <definedName name="pos_31443831_1Y15352375X15352380X15355355X15355414X15355584" localSheetId="5">'Steuerlicher Gewinn'!#REF!</definedName>
    <definedName name="pos_31443831_1Y15352375X15352380X15355355X15355414X15355584">Aktiva!#REF!</definedName>
    <definedName name="pos_31443838_1Y15352375X15352380X15355355X15355414X15355643" localSheetId="4">Ergebnisverwendung!#REF!</definedName>
    <definedName name="pos_31443838_1Y15352375X15352380X15355355X15355414X15355643" localSheetId="3">GuV!#REF!</definedName>
    <definedName name="pos_31443838_1Y15352375X15352380X15355355X15355414X15355643" localSheetId="2">Passiva!$A$188</definedName>
    <definedName name="pos_31443838_1Y15352375X15352380X15355355X15355414X15355643" localSheetId="5">'Steuerlicher Gewinn'!#REF!</definedName>
    <definedName name="pos_31443838_1Y15352375X15352380X15355355X15355414X15355643">Aktiva!#REF!</definedName>
    <definedName name="pos_31443846_1Y15352375X15352380X15355823X15355828" localSheetId="4">Ergebnisverwendung!#REF!</definedName>
    <definedName name="pos_31443846_1Y15352375X15352380X15355823X15355828" localSheetId="3">GuV!#REF!</definedName>
    <definedName name="pos_31443846_1Y15352375X15352380X15355823X15355828" localSheetId="2">Passiva!$A$211</definedName>
    <definedName name="pos_31443846_1Y15352375X15352380X15355823X15355828" localSheetId="5">'Steuerlicher Gewinn'!#REF!</definedName>
    <definedName name="pos_31443846_1Y15352375X15352380X15355823X15355828">Aktiva!#REF!</definedName>
    <definedName name="pos_31443853_1Y15352375X15352380X15355823" localSheetId="4">Ergebnisverwendung!#REF!</definedName>
    <definedName name="pos_31443853_1Y15352375X15352380X15355823" localSheetId="3">GuV!#REF!</definedName>
    <definedName name="pos_31443853_1Y15352375X15352380X15355823" localSheetId="2">Passiva!$A$210</definedName>
    <definedName name="pos_31443853_1Y15352375X15352380X15355823" localSheetId="5">'Steuerlicher Gewinn'!#REF!</definedName>
    <definedName name="pos_31443853_1Y15352375X15352380X15355823">Aktiva!#REF!</definedName>
    <definedName name="pos_31443871_1Y15352375X15352380X15355823X15355837" localSheetId="4">Ergebnisverwendung!#REF!</definedName>
    <definedName name="pos_31443871_1Y15352375X15352380X15355823X15355837" localSheetId="3">GuV!#REF!</definedName>
    <definedName name="pos_31443871_1Y15352375X15352380X15355823X15355837" localSheetId="2">Passiva!$A$212</definedName>
    <definedName name="pos_31443871_1Y15352375X15352380X15355823X15355837" localSheetId="5">'Steuerlicher Gewinn'!#REF!</definedName>
    <definedName name="pos_31443871_1Y15352375X15352380X15355823X15355837">Aktiva!#REF!</definedName>
    <definedName name="pos_31443874_1Y15352375X15352380X15355711" localSheetId="4">Ergebnisverwendung!#REF!</definedName>
    <definedName name="pos_31443874_1Y15352375X15352380X15355711" localSheetId="3">GuV!#REF!</definedName>
    <definedName name="pos_31443874_1Y15352375X15352380X15355711" localSheetId="2">Passiva!$A$207</definedName>
    <definedName name="pos_31443874_1Y15352375X15352380X15355711" localSheetId="5">'Steuerlicher Gewinn'!#REF!</definedName>
    <definedName name="pos_31443874_1Y15352375X15352380X15355711">Aktiva!#REF!</definedName>
    <definedName name="pos_31443881_1Y15352375X15352380X15355733X15355697" localSheetId="4">Ergebnisverwendung!#REF!</definedName>
    <definedName name="pos_31443881_1Y15352375X15352380X15355733X15355697" localSheetId="3">GuV!#REF!</definedName>
    <definedName name="pos_31443881_1Y15352375X15352380X15355733X15355697" localSheetId="2">Passiva!$A$206</definedName>
    <definedName name="pos_31443881_1Y15352375X15352380X15355733X15355697" localSheetId="5">'Steuerlicher Gewinn'!#REF!</definedName>
    <definedName name="pos_31443881_1Y15352375X15352380X15355733X15355697">Aktiva!#REF!</definedName>
    <definedName name="pos_31443892_1Y15352375X15352380X15355806" localSheetId="4">Ergebnisverwendung!#REF!</definedName>
    <definedName name="pos_31443892_1Y15352375X15352380X15355806" localSheetId="3">GuV!#REF!</definedName>
    <definedName name="pos_31443892_1Y15352375X15352380X15355806" localSheetId="2">Passiva!$A$209</definedName>
    <definedName name="pos_31443892_1Y15352375X15352380X15355806" localSheetId="5">'Steuerlicher Gewinn'!#REF!</definedName>
    <definedName name="pos_31443892_1Y15352375X15352380X15355806">Aktiva!#REF!</definedName>
    <definedName name="pos_31443899_1Y15352375X15352380X15355814" localSheetId="4">Ergebnisverwendung!#REF!</definedName>
    <definedName name="pos_31443899_1Y15352375X15352380X15355814" localSheetId="3">GuV!#REF!</definedName>
    <definedName name="pos_31443899_1Y15352375X15352380X15355814" localSheetId="2">Passiva!$A$208</definedName>
    <definedName name="pos_31443899_1Y15352375X15352380X15355814" localSheetId="5">'Steuerlicher Gewinn'!#REF!</definedName>
    <definedName name="pos_31443899_1Y15352375X15352380X15355814">Aktiva!#REF!</definedName>
    <definedName name="pos_31443911_1Y15352375X15352380X15355733X15355688" localSheetId="4">Ergebnisverwendung!#REF!</definedName>
    <definedName name="pos_31443911_1Y15352375X15352380X15355733X15355688" localSheetId="3">GuV!#REF!</definedName>
    <definedName name="pos_31443911_1Y15352375X15352380X15355733X15355688" localSheetId="2">Passiva!$A$204</definedName>
    <definedName name="pos_31443911_1Y15352375X15352380X15355733X15355688" localSheetId="5">'Steuerlicher Gewinn'!#REF!</definedName>
    <definedName name="pos_31443911_1Y15352375X15352380X15355733X15355688">Aktiva!#REF!</definedName>
    <definedName name="pos_31443918_1Y15352375X15352380X15355733X15355683" localSheetId="4">Ergebnisverwendung!#REF!</definedName>
    <definedName name="pos_31443918_1Y15352375X15352380X15355733X15355683" localSheetId="3">GuV!#REF!</definedName>
    <definedName name="pos_31443918_1Y15352375X15352380X15355733X15355683" localSheetId="2">Passiva!$A$203</definedName>
    <definedName name="pos_31443918_1Y15352375X15352380X15355733X15355683" localSheetId="5">'Steuerlicher Gewinn'!#REF!</definedName>
    <definedName name="pos_31443918_1Y15352375X15352380X15355733X15355683">Aktiva!#REF!</definedName>
    <definedName name="pos_31443920_1Y15352375X15352380X15355733X15355702" localSheetId="4">Ergebnisverwendung!#REF!</definedName>
    <definedName name="pos_31443920_1Y15352375X15352380X15355733X15355702" localSheetId="3">GuV!#REF!</definedName>
    <definedName name="pos_31443920_1Y15352375X15352380X15355733X15355702" localSheetId="2">Passiva!$A$205</definedName>
    <definedName name="pos_31443920_1Y15352375X15352380X15355733X15355702" localSheetId="5">'Steuerlicher Gewinn'!#REF!</definedName>
    <definedName name="pos_31443920_1Y15352375X15352380X15355733X15355702">Aktiva!#REF!</definedName>
    <definedName name="pos_31443939_1Y15352375X15352380X15355801" localSheetId="4">Ergebnisverwendung!#REF!</definedName>
    <definedName name="pos_31443939_1Y15352375X15352380X15355801" localSheetId="3">GuV!#REF!</definedName>
    <definedName name="pos_31443939_1Y15352375X15352380X15355801" localSheetId="2">Passiva!$A$200</definedName>
    <definedName name="pos_31443939_1Y15352375X15352380X15355801" localSheetId="5">'Steuerlicher Gewinn'!#REF!</definedName>
    <definedName name="pos_31443939_1Y15352375X15352380X15355801">Aktiva!#REF!</definedName>
    <definedName name="pos_31443946_1Y15352375X15352380X15355809" localSheetId="4">Ergebnisverwendung!#REF!</definedName>
    <definedName name="pos_31443946_1Y15352375X15352380X15355809" localSheetId="3">GuV!#REF!</definedName>
    <definedName name="pos_31443946_1Y15352375X15352380X15355809" localSheetId="2">Passiva!$A$199</definedName>
    <definedName name="pos_31443946_1Y15352375X15352380X15355809" localSheetId="5">'Steuerlicher Gewinn'!#REF!</definedName>
    <definedName name="pos_31443946_1Y15352375X15352380X15355809">Aktiva!#REF!</definedName>
    <definedName name="pos_31443957_1Y15352375X15352380X15355733X15355738" localSheetId="4">Ergebnisverwendung!#REF!</definedName>
    <definedName name="pos_31443957_1Y15352375X15352380X15355733X15355738" localSheetId="3">GuV!#REF!</definedName>
    <definedName name="pos_31443957_1Y15352375X15352380X15355733X15355738" localSheetId="2">Passiva!$A$202</definedName>
    <definedName name="pos_31443957_1Y15352375X15352380X15355733X15355738" localSheetId="5">'Steuerlicher Gewinn'!#REF!</definedName>
    <definedName name="pos_31443957_1Y15352375X15352380X15355733X15355738">Aktiva!#REF!</definedName>
    <definedName name="pos_31443964_1Y15352375X15352380X15355733" localSheetId="4">Ergebnisverwendung!#REF!</definedName>
    <definedName name="pos_31443964_1Y15352375X15352380X15355733" localSheetId="3">GuV!#REF!</definedName>
    <definedName name="pos_31443964_1Y15352375X15352380X15355733" localSheetId="2">Passiva!$A$201</definedName>
    <definedName name="pos_31443964_1Y15352375X15352380X15355733" localSheetId="5">'Steuerlicher Gewinn'!#REF!</definedName>
    <definedName name="pos_31443964_1Y15352375X15352380X15355733">Aktiva!#REF!</definedName>
    <definedName name="pos_31443971_1Y15352375X15352380X15355886" localSheetId="4">Ergebnisverwendung!#REF!</definedName>
    <definedName name="pos_31443971_1Y15352375X15352380X15355886" localSheetId="3">GuV!#REF!</definedName>
    <definedName name="pos_31443971_1Y15352375X15352380X15355886" localSheetId="2">Passiva!$A$233</definedName>
    <definedName name="pos_31443971_1Y15352375X15352380X15355886" localSheetId="5">'Steuerlicher Gewinn'!#REF!</definedName>
    <definedName name="pos_31443971_1Y15352375X15352380X15355886">Aktiva!#REF!</definedName>
    <definedName name="pos_31443978_1Y15352375X15352380X15355652X15355661" localSheetId="4">Ergebnisverwendung!#REF!</definedName>
    <definedName name="pos_31443978_1Y15352375X15352380X15355652X15355661" localSheetId="3">GuV!#REF!</definedName>
    <definedName name="pos_31443978_1Y15352375X15352380X15355652X15355661" localSheetId="2">Passiva!$A$225</definedName>
    <definedName name="pos_31443978_1Y15352375X15352380X15355652X15355661" localSheetId="5">'Steuerlicher Gewinn'!#REF!</definedName>
    <definedName name="pos_31443978_1Y15352375X15352380X15355652X15355661">Aktiva!#REF!</definedName>
    <definedName name="pos_31443989_1Y15352375X15353964" localSheetId="4">Ergebnisverwendung!#REF!</definedName>
    <definedName name="pos_31443989_1Y15352375X15353964" localSheetId="3">GuV!#REF!</definedName>
    <definedName name="pos_31443989_1Y15352375X15353964" localSheetId="2">Passiva!$A$236</definedName>
    <definedName name="pos_31443989_1Y15352375X15353964" localSheetId="5">'Steuerlicher Gewinn'!#REF!</definedName>
    <definedName name="pos_31443989_1Y15352375X15353964">Aktiva!#REF!</definedName>
    <definedName name="pos_31444000_1Y15352375X15352380X15355895" localSheetId="4">Ergebnisverwendung!#REF!</definedName>
    <definedName name="pos_31444000_1Y15352375X15352380X15355895" localSheetId="3">GuV!#REF!</definedName>
    <definedName name="pos_31444000_1Y15352375X15352380X15355895" localSheetId="2">Passiva!$A$217</definedName>
    <definedName name="pos_31444000_1Y15352375X15352380X15355895" localSheetId="5">'Steuerlicher Gewinn'!#REF!</definedName>
    <definedName name="pos_31444000_1Y15352375X15352380X15355895">Aktiva!#REF!</definedName>
    <definedName name="pos_31444017_1Y15352375X15352380X15355652" localSheetId="4">Ergebnisverwendung!#REF!</definedName>
    <definedName name="pos_31444017_1Y15352375X15352380X15355652" localSheetId="3">GuV!#REF!</definedName>
    <definedName name="pos_31444017_1Y15352375X15352380X15355652" localSheetId="2">Passiva!$A$223</definedName>
    <definedName name="pos_31444017_1Y15352375X15352380X15355652" localSheetId="5">'Steuerlicher Gewinn'!#REF!</definedName>
    <definedName name="pos_31444017_1Y15352375X15352380X15355652">Aktiva!#REF!</definedName>
    <definedName name="pos_31444025_1Y15352375X15352380X15355895X15355900" localSheetId="4">Ergebnisverwendung!#REF!</definedName>
    <definedName name="pos_31444025_1Y15352375X15352380X15355895X15355900" localSheetId="3">GuV!#REF!</definedName>
    <definedName name="pos_31444025_1Y15352375X15352380X15355895X15355900" localSheetId="2">Passiva!$A$218</definedName>
    <definedName name="pos_31444025_1Y15352375X15352380X15355895X15355900" localSheetId="5">'Steuerlicher Gewinn'!#REF!</definedName>
    <definedName name="pos_31444025_1Y15352375X15352380X15355895X15355900">Aktiva!#REF!</definedName>
    <definedName name="pos_31444037_1Y15352375X15352380X15355895X15355850" localSheetId="4">Ergebnisverwendung!#REF!</definedName>
    <definedName name="pos_31444037_1Y15352375X15352380X15355895X15355850" localSheetId="3">GuV!#REF!</definedName>
    <definedName name="pos_31444037_1Y15352375X15352380X15355895X15355850" localSheetId="2">Passiva!$A$220</definedName>
    <definedName name="pos_31444037_1Y15352375X15352380X15355895X15355850" localSheetId="5">'Steuerlicher Gewinn'!#REF!</definedName>
    <definedName name="pos_31444037_1Y15352375X15352380X15355895X15355850">Aktiva!#REF!</definedName>
    <definedName name="pos_31444044_1Y15352375X15352380X15355895X15355845" localSheetId="4">Ergebnisverwendung!#REF!</definedName>
    <definedName name="pos_31444044_1Y15352375X15352380X15355895X15355845" localSheetId="3">GuV!#REF!</definedName>
    <definedName name="pos_31444044_1Y15352375X15352380X15355895X15355845" localSheetId="2">Passiva!$A$219</definedName>
    <definedName name="pos_31444044_1Y15352375X15352380X15355895X15355845" localSheetId="5">'Steuerlicher Gewinn'!#REF!</definedName>
    <definedName name="pos_31444044_1Y15352375X15352380X15355895X15355845">Aktiva!#REF!</definedName>
    <definedName name="pos_31444055_1Y15352375X15352380X15355895X15355864" localSheetId="4">Ergebnisverwendung!#REF!</definedName>
    <definedName name="pos_31444055_1Y15352375X15352380X15355895X15355864" localSheetId="3">GuV!#REF!</definedName>
    <definedName name="pos_31444055_1Y15352375X15352380X15355895X15355864" localSheetId="2">Passiva!$A$222</definedName>
    <definedName name="pos_31444055_1Y15352375X15352380X15355895X15355864" localSheetId="5">'Steuerlicher Gewinn'!#REF!</definedName>
    <definedName name="pos_31444055_1Y15352375X15352380X15355895X15355864">Aktiva!#REF!</definedName>
    <definedName name="pos_31444062_1Y15352375X15352380X15355895X15355859" localSheetId="4">Ergebnisverwendung!#REF!</definedName>
    <definedName name="pos_31444062_1Y15352375X15352380X15355895X15355859" localSheetId="3">GuV!#REF!</definedName>
    <definedName name="pos_31444062_1Y15352375X15352380X15355895X15355859" localSheetId="2">Passiva!$A$221</definedName>
    <definedName name="pos_31444062_1Y15352375X15352380X15355895X15355859" localSheetId="5">'Steuerlicher Gewinn'!#REF!</definedName>
    <definedName name="pos_31444062_1Y15352375X15352380X15355895X15355859">Aktiva!#REF!</definedName>
    <definedName name="pos_31444065_1Y15352375X15352380X15355823X15355787" localSheetId="4">Ergebnisverwendung!#REF!</definedName>
    <definedName name="pos_31444065_1Y15352375X15352380X15355823X15355787" localSheetId="3">GuV!#REF!</definedName>
    <definedName name="pos_31444065_1Y15352375X15352380X15355823X15355787" localSheetId="2">Passiva!$A$214</definedName>
    <definedName name="pos_31444065_1Y15352375X15352380X15355823X15355787" localSheetId="5">'Steuerlicher Gewinn'!#REF!</definedName>
    <definedName name="pos_31444065_1Y15352375X15352380X15355823X15355787">Aktiva!#REF!</definedName>
    <definedName name="pos_31444072_1Y15352375X15352380X15355823X15355778" localSheetId="4">Ergebnisverwendung!#REF!</definedName>
    <definedName name="pos_31444072_1Y15352375X15352380X15355823X15355778" localSheetId="3">GuV!#REF!</definedName>
    <definedName name="pos_31444072_1Y15352375X15352380X15355823X15355778" localSheetId="2">Passiva!$A$213</definedName>
    <definedName name="pos_31444072_1Y15352375X15352380X15355823X15355778" localSheetId="5">'Steuerlicher Gewinn'!#REF!</definedName>
    <definedName name="pos_31444072_1Y15352375X15352380X15355823X15355778">Aktiva!#REF!</definedName>
    <definedName name="pos_31444083_1Y15352375X15352380X15353959" localSheetId="4">Ergebnisverwendung!#REF!</definedName>
    <definedName name="pos_31444083_1Y15352375X15352380X15353959" localSheetId="3">GuV!#REF!</definedName>
    <definedName name="pos_31444083_1Y15352375X15352380X15353959" localSheetId="2">Passiva!$A$216</definedName>
    <definedName name="pos_31444083_1Y15352375X15352380X15353959" localSheetId="5">'Steuerlicher Gewinn'!#REF!</definedName>
    <definedName name="pos_31444083_1Y15352375X15352380X15353959">Aktiva!#REF!</definedName>
    <definedName name="pos_31444090_1Y15352375X15352380X15355823X15355792" localSheetId="4">Ergebnisverwendung!#REF!</definedName>
    <definedName name="pos_31444090_1Y15352375X15352380X15355823X15355792" localSheetId="3">GuV!#REF!</definedName>
    <definedName name="pos_31444090_1Y15352375X15352380X15355823X15355792" localSheetId="2">Passiva!$A$215</definedName>
    <definedName name="pos_31444090_1Y15352375X15352380X15355823X15355792" localSheetId="5">'Steuerlicher Gewinn'!#REF!</definedName>
    <definedName name="pos_31444090_1Y15352375X15352380X15355823X15355792">Aktiva!#REF!</definedName>
    <definedName name="pos_31444111_1Y15352375X15353964X15353856" localSheetId="4">Ergebnisverwendung!#REF!</definedName>
    <definedName name="pos_31444111_1Y15352375X15353964X15353856" localSheetId="3">GuV!#REF!</definedName>
    <definedName name="pos_31444111_1Y15352375X15353964X15353856" localSheetId="2">Passiva!$A$248</definedName>
    <definedName name="pos_31444111_1Y15352375X15353964X15353856" localSheetId="5">'Steuerlicher Gewinn'!#REF!</definedName>
    <definedName name="pos_31444111_1Y15352375X15353964X15353856">Aktiva!#REF!</definedName>
    <definedName name="pos_31444113_1Y15352375X15353964X15353856X15353870" localSheetId="4">Ergebnisverwendung!#REF!</definedName>
    <definedName name="pos_31444113_1Y15352375X15353964X15353856X15353870" localSheetId="3">GuV!#REF!</definedName>
    <definedName name="pos_31444113_1Y15352375X15353964X15353856X15353870" localSheetId="2">Passiva!$A$250</definedName>
    <definedName name="pos_31444113_1Y15352375X15353964X15353856X15353870" localSheetId="5">'Steuerlicher Gewinn'!#REF!</definedName>
    <definedName name="pos_31444113_1Y15352375X15353964X15353856X15353870">Aktiva!#REF!</definedName>
    <definedName name="pos_31444120_1Y15352375X15353964X15353856X15353865" localSheetId="4">Ergebnisverwendung!#REF!</definedName>
    <definedName name="pos_31444120_1Y15352375X15353964X15353856X15353865" localSheetId="3">GuV!#REF!</definedName>
    <definedName name="pos_31444120_1Y15352375X15353964X15353856X15353865" localSheetId="2">Passiva!$A$249</definedName>
    <definedName name="pos_31444120_1Y15352375X15353964X15353856X15353865" localSheetId="5">'Steuerlicher Gewinn'!#REF!</definedName>
    <definedName name="pos_31444120_1Y15352375X15353964X15353856X15353865">Aktiva!#REF!</definedName>
    <definedName name="pos_31444133_1Y15352375X15353964X15353928X15353901" localSheetId="4">Ergebnisverwendung!#REF!</definedName>
    <definedName name="pos_31444133_1Y15352375X15353964X15353928X15353901" localSheetId="3">GuV!#REF!</definedName>
    <definedName name="pos_31444133_1Y15352375X15353964X15353928X15353901" localSheetId="2">Passiva!$A$245</definedName>
    <definedName name="pos_31444133_1Y15352375X15353964X15353928X15353901" localSheetId="5">'Steuerlicher Gewinn'!#REF!</definedName>
    <definedName name="pos_31444133_1Y15352375X15353964X15353928X15353901">Aktiva!#REF!</definedName>
    <definedName name="pos_31444140_1Y15352375X15353964X15353928X15353892" localSheetId="4">Ergebnisverwendung!#REF!</definedName>
    <definedName name="pos_31444140_1Y15352375X15353964X15353928X15353892" localSheetId="3">GuV!#REF!</definedName>
    <definedName name="pos_31444140_1Y15352375X15353964X15353928X15353892" localSheetId="2">Passiva!$A$244</definedName>
    <definedName name="pos_31444140_1Y15352375X15353964X15353928X15353892" localSheetId="5">'Steuerlicher Gewinn'!#REF!</definedName>
    <definedName name="pos_31444140_1Y15352375X15353964X15353928X15353892">Aktiva!#REF!</definedName>
    <definedName name="pos_31444151_1Y15352375X15353964X15353928X15353906X15353915" localSheetId="4">Ergebnisverwendung!#REF!</definedName>
    <definedName name="pos_31444151_1Y15352375X15353964X15353928X15353906X15353915" localSheetId="3">GuV!#REF!</definedName>
    <definedName name="pos_31444151_1Y15352375X15353964X15353928X15353906X15353915" localSheetId="2">Passiva!$A$247</definedName>
    <definedName name="pos_31444151_1Y15352375X15353964X15353928X15353906X15353915" localSheetId="5">'Steuerlicher Gewinn'!#REF!</definedName>
    <definedName name="pos_31444151_1Y15352375X15353964X15353928X15353906X15353915">Aktiva!#REF!</definedName>
    <definedName name="pos_31444158_1Y15352375X15353964X15353928X15353906" localSheetId="4">Ergebnisverwendung!#REF!</definedName>
    <definedName name="pos_31444158_1Y15352375X15353964X15353928X15353906" localSheetId="3">GuV!#REF!</definedName>
    <definedName name="pos_31444158_1Y15352375X15353964X15353928X15353906" localSheetId="2">Passiva!$A$246</definedName>
    <definedName name="pos_31444158_1Y15352375X15353964X15353928X15353906" localSheetId="5">'Steuerlicher Gewinn'!#REF!</definedName>
    <definedName name="pos_31444158_1Y15352375X15353964X15353928X15353906">Aktiva!#REF!</definedName>
    <definedName name="pos_31444161_1Y15352375X15353964X15353928X15353937" localSheetId="4">Ergebnisverwendung!#REF!</definedName>
    <definedName name="pos_31444161_1Y15352375X15353964X15353928X15353937" localSheetId="3">GuV!#REF!</definedName>
    <definedName name="pos_31444161_1Y15352375X15353964X15353928X15353937" localSheetId="2">Passiva!$A$241</definedName>
    <definedName name="pos_31444161_1Y15352375X15353964X15353928X15353937" localSheetId="5">'Steuerlicher Gewinn'!#REF!</definedName>
    <definedName name="pos_31444161_1Y15352375X15353964X15353928X15353937">Aktiva!#REF!</definedName>
    <definedName name="pos_31444168_1Y15352375X15353964X15353928" localSheetId="4">Ergebnisverwendung!#REF!</definedName>
    <definedName name="pos_31444168_1Y15352375X15353964X15353928" localSheetId="3">GuV!#REF!</definedName>
    <definedName name="pos_31444168_1Y15352375X15353964X15353928" localSheetId="2">Passiva!$A$240</definedName>
    <definedName name="pos_31444168_1Y15352375X15353964X15353928" localSheetId="5">'Steuerlicher Gewinn'!#REF!</definedName>
    <definedName name="pos_31444168_1Y15352375X15353964X15353928">Aktiva!#REF!</definedName>
    <definedName name="pos_31444179_1Y15352375X15353964X15353928X15353951" localSheetId="4">Ergebnisverwendung!#REF!</definedName>
    <definedName name="pos_31444179_1Y15352375X15353964X15353928X15353951" localSheetId="3">GuV!#REF!</definedName>
    <definedName name="pos_31444179_1Y15352375X15353964X15353928X15353951" localSheetId="2">Passiva!$A$243</definedName>
    <definedName name="pos_31444179_1Y15352375X15353964X15353928X15353951" localSheetId="5">'Steuerlicher Gewinn'!#REF!</definedName>
    <definedName name="pos_31444179_1Y15352375X15353964X15353928X15353951">Aktiva!#REF!</definedName>
    <definedName name="pos_31444186_1Y15352375X15353964X15353928X15353942" localSheetId="4">Ergebnisverwendung!#REF!</definedName>
    <definedName name="pos_31444186_1Y15352375X15353964X15353928X15353942" localSheetId="3">GuV!#REF!</definedName>
    <definedName name="pos_31444186_1Y15352375X15353964X15353928X15353942" localSheetId="2">Passiva!$A$242</definedName>
    <definedName name="pos_31444186_1Y15352375X15353964X15353928X15353942" localSheetId="5">'Steuerlicher Gewinn'!#REF!</definedName>
    <definedName name="pos_31444186_1Y15352375X15353964X15353928X15353942">Aktiva!#REF!</definedName>
    <definedName name="pos_31444199_1Y15352375X15353964X15353978" localSheetId="4">Ergebnisverwendung!#REF!</definedName>
    <definedName name="pos_31444199_1Y15352375X15353964X15353978" localSheetId="3">GuV!#REF!</definedName>
    <definedName name="pos_31444199_1Y15352375X15353964X15353978" localSheetId="2">Passiva!$A$238</definedName>
    <definedName name="pos_31444199_1Y15352375X15353964X15353978" localSheetId="5">'Steuerlicher Gewinn'!#REF!</definedName>
    <definedName name="pos_31444199_1Y15352375X15353964X15353978">Aktiva!#REF!</definedName>
    <definedName name="pos_31444206_1Y15352375X15353964X15353973" localSheetId="4">Ergebnisverwendung!#REF!</definedName>
    <definedName name="pos_31444206_1Y15352375X15353964X15353973" localSheetId="3">GuV!#REF!</definedName>
    <definedName name="pos_31444206_1Y15352375X15353964X15353973" localSheetId="2">Passiva!$A$237</definedName>
    <definedName name="pos_31444206_1Y15352375X15353964X15353973" localSheetId="5">'Steuerlicher Gewinn'!#REF!</definedName>
    <definedName name="pos_31444206_1Y15352375X15353964X15353973">Aktiva!#REF!</definedName>
    <definedName name="pos_31444208_1Y15352375X15353964X15353923" localSheetId="4">Ergebnisverwendung!#REF!</definedName>
    <definedName name="pos_31444208_1Y15352375X15353964X15353923" localSheetId="3">GuV!#REF!</definedName>
    <definedName name="pos_31444208_1Y15352375X15353964X15353923" localSheetId="2">Passiva!$A$239</definedName>
    <definedName name="pos_31444208_1Y15352375X15353964X15353923" localSheetId="5">'Steuerlicher Gewinn'!#REF!</definedName>
    <definedName name="pos_31444208_1Y15352375X15353964X15353923">Aktiva!#REF!</definedName>
    <definedName name="pos_31444227_1Y15352375X15354085X15354068" localSheetId="4">Ergebnisverwendung!#REF!</definedName>
    <definedName name="pos_31444227_1Y15352375X15354085X15354068" localSheetId="3">GuV!#REF!</definedName>
    <definedName name="pos_31444227_1Y15352375X15354085X15354068" localSheetId="2">Passiva!$A$263</definedName>
    <definedName name="pos_31444227_1Y15352375X15354085X15354068" localSheetId="5">'Steuerlicher Gewinn'!#REF!</definedName>
    <definedName name="pos_31444227_1Y15352375X15354085X15354068">Aktiva!#REF!</definedName>
    <definedName name="pos_31444234_1Y15352375X15354085X15354041" localSheetId="4">Ergebnisverwendung!#REF!</definedName>
    <definedName name="pos_31444234_1Y15352375X15354085X15354041" localSheetId="3">GuV!#REF!</definedName>
    <definedName name="pos_31444234_1Y15352375X15354085X15354041" localSheetId="2">Passiva!$A$262</definedName>
    <definedName name="pos_31444234_1Y15352375X15354085X15354041" localSheetId="5">'Steuerlicher Gewinn'!#REF!</definedName>
    <definedName name="pos_31444234_1Y15352375X15354085X15354041">Aktiva!#REF!</definedName>
    <definedName name="pos_31444245_1Y15352375X15354085X15354068X15354018" localSheetId="4">Ergebnisverwendung!#REF!</definedName>
    <definedName name="pos_31444245_1Y15352375X15354085X15354068X15354018" localSheetId="3">GuV!#REF!</definedName>
    <definedName name="pos_31444245_1Y15352375X15354085X15354068X15354018" localSheetId="2">Passiva!$A$265</definedName>
    <definedName name="pos_31444245_1Y15352375X15354085X15354068X15354018" localSheetId="5">'Steuerlicher Gewinn'!#REF!</definedName>
    <definedName name="pos_31444245_1Y15352375X15354085X15354068X15354018">Aktiva!#REF!</definedName>
    <definedName name="pos_31444252_1Y15352375X15354085X15354068X15354077" localSheetId="4">Ergebnisverwendung!#REF!</definedName>
    <definedName name="pos_31444252_1Y15352375X15354085X15354068X15354077" localSheetId="3">GuV!#REF!</definedName>
    <definedName name="pos_31444252_1Y15352375X15354085X15354068X15354077" localSheetId="2">Passiva!$A$264</definedName>
    <definedName name="pos_31444252_1Y15352375X15354085X15354068X15354077" localSheetId="5">'Steuerlicher Gewinn'!#REF!</definedName>
    <definedName name="pos_31444252_1Y15352375X15354085X15354068X15354077">Aktiva!#REF!</definedName>
    <definedName name="pos_31444256_1Y15352375X15354085X15354054" localSheetId="4">Ergebnisverwendung!#REF!</definedName>
    <definedName name="pos_31444256_1Y15352375X15354085X15354054" localSheetId="3">GuV!#REF!</definedName>
    <definedName name="pos_31444256_1Y15352375X15354085X15354054" localSheetId="2">Passiva!$A$259</definedName>
    <definedName name="pos_31444256_1Y15352375X15354085X15354054" localSheetId="5">'Steuerlicher Gewinn'!#REF!</definedName>
    <definedName name="pos_31444256_1Y15352375X15354085X15354054">Aktiva!#REF!</definedName>
    <definedName name="pos_31444274_1Y15352375X15354085X15354027X15354032" localSheetId="4">Ergebnisverwendung!#REF!</definedName>
    <definedName name="pos_31444274_1Y15352375X15354085X15354027X15354032" localSheetId="3">GuV!#REF!</definedName>
    <definedName name="pos_31444274_1Y15352375X15354085X15354027X15354032" localSheetId="2">Passiva!$A$261</definedName>
    <definedName name="pos_31444274_1Y15352375X15354085X15354027X15354032" localSheetId="5">'Steuerlicher Gewinn'!#REF!</definedName>
    <definedName name="pos_31444274_1Y15352375X15354085X15354027X15354032">Aktiva!#REF!</definedName>
    <definedName name="pos_31444281_1Y15352375X15354085X15354027" localSheetId="4">Ergebnisverwendung!#REF!</definedName>
    <definedName name="pos_31444281_1Y15352375X15354085X15354027" localSheetId="3">GuV!#REF!</definedName>
    <definedName name="pos_31444281_1Y15352375X15354085X15354027" localSheetId="2">Passiva!$A$260</definedName>
    <definedName name="pos_31444281_1Y15352375X15354085X15354027" localSheetId="5">'Steuerlicher Gewinn'!#REF!</definedName>
    <definedName name="pos_31444281_1Y15352375X15354085X15354027">Aktiva!#REF!</definedName>
    <definedName name="pos_31444294_1Y15352375X15354085X15354090X15354099" localSheetId="4">Ergebnisverwendung!#REF!</definedName>
    <definedName name="pos_31444294_1Y15352375X15354085X15354090X15354099" localSheetId="3">GuV!#REF!</definedName>
    <definedName name="pos_31444294_1Y15352375X15354085X15354090X15354099" localSheetId="2">Passiva!$A$256</definedName>
    <definedName name="pos_31444294_1Y15352375X15354085X15354090X15354099" localSheetId="5">'Steuerlicher Gewinn'!#REF!</definedName>
    <definedName name="pos_31444294_1Y15352375X15354085X15354090X15354099">Aktiva!#REF!</definedName>
    <definedName name="pos_31444301_1Y15352375X15354085X15354090" localSheetId="4">Ergebnisverwendung!#REF!</definedName>
    <definedName name="pos_31444301_1Y15352375X15354085X15354090" localSheetId="3">GuV!#REF!</definedName>
    <definedName name="pos_31444301_1Y15352375X15354085X15354090" localSheetId="2">Passiva!$A$255</definedName>
    <definedName name="pos_31444301_1Y15352375X15354085X15354090" localSheetId="5">'Steuerlicher Gewinn'!#REF!</definedName>
    <definedName name="pos_31444301_1Y15352375X15354085X15354090">Aktiva!#REF!</definedName>
    <definedName name="pos_31444311_1Y15352375X15354085X15354049" localSheetId="4">Ergebnisverwendung!#REF!</definedName>
    <definedName name="pos_31444311_1Y15352375X15354085X15354049" localSheetId="3">GuV!#REF!</definedName>
    <definedName name="pos_31444311_1Y15352375X15354085X15354049" localSheetId="2">Passiva!$A$258</definedName>
    <definedName name="pos_31444311_1Y15352375X15354085X15354049" localSheetId="5">'Steuerlicher Gewinn'!#REF!</definedName>
    <definedName name="pos_31444311_1Y15352375X15354085X15354049">Aktiva!#REF!</definedName>
    <definedName name="pos_31444318_1Y15352375X15354085X15354104" localSheetId="4">Ergebnisverwendung!#REF!</definedName>
    <definedName name="pos_31444318_1Y15352375X15354085X15354104" localSheetId="3">GuV!#REF!</definedName>
    <definedName name="pos_31444318_1Y15352375X15354085X15354104" localSheetId="2">Passiva!$A$257</definedName>
    <definedName name="pos_31444318_1Y15352375X15354085X15354104" localSheetId="5">'Steuerlicher Gewinn'!#REF!</definedName>
    <definedName name="pos_31444318_1Y15352375X15354085X15354104">Aktiva!#REF!</definedName>
    <definedName name="pos_31444323_1Y15352375X15353964X15353856X15353884" localSheetId="4">Ergebnisverwendung!#REF!</definedName>
    <definedName name="pos_31444323_1Y15352375X15353964X15353856X15353884" localSheetId="3">GuV!#REF!</definedName>
    <definedName name="pos_31444323_1Y15352375X15353964X15353856X15353884" localSheetId="2">Passiva!$A$252</definedName>
    <definedName name="pos_31444323_1Y15352375X15353964X15353856X15353884" localSheetId="5">'Steuerlicher Gewinn'!#REF!</definedName>
    <definedName name="pos_31444323_1Y15352375X15353964X15353856X15353884">Aktiva!#REF!</definedName>
    <definedName name="pos_31444330_1Y15352375X15353964X15353856X15353879" localSheetId="4">Ergebnisverwendung!#REF!</definedName>
    <definedName name="pos_31444330_1Y15352375X15353964X15353856X15353879" localSheetId="3">GuV!#REF!</definedName>
    <definedName name="pos_31444330_1Y15352375X15353964X15353856X15353879" localSheetId="2">Passiva!$A$251</definedName>
    <definedName name="pos_31444330_1Y15352375X15353964X15353856X15353879" localSheetId="5">'Steuerlicher Gewinn'!#REF!</definedName>
    <definedName name="pos_31444330_1Y15352375X15353964X15353856X15353879">Aktiva!#REF!</definedName>
    <definedName name="pos_31444340_1Y15352375X15354085X15354063" localSheetId="4">Ergebnisverwendung!#REF!</definedName>
    <definedName name="pos_31444340_1Y15352375X15354085X15354063" localSheetId="3">GuV!#REF!</definedName>
    <definedName name="pos_31444340_1Y15352375X15354085X15354063" localSheetId="2">Passiva!$A$254</definedName>
    <definedName name="pos_31444340_1Y15352375X15354085X15354063" localSheetId="5">'Steuerlicher Gewinn'!#REF!</definedName>
    <definedName name="pos_31444340_1Y15352375X15354085X15354063">Aktiva!#REF!</definedName>
    <definedName name="pos_31444347_1Y15352375X15354085" localSheetId="4">Ergebnisverwendung!#REF!</definedName>
    <definedName name="pos_31444347_1Y15352375X15354085" localSheetId="3">GuV!#REF!</definedName>
    <definedName name="pos_31444347_1Y15352375X15354085" localSheetId="2">Passiva!$A$253</definedName>
    <definedName name="pos_31444347_1Y15352375X15354085" localSheetId="5">'Steuerlicher Gewinn'!#REF!</definedName>
    <definedName name="pos_31444347_1Y15352375X15354085">Aktiva!#REF!</definedName>
    <definedName name="pos_31444352_1Y15352375X15354046X15354239X15354180" localSheetId="4">Ergebnisverwendung!#REF!</definedName>
    <definedName name="pos_31444352_1Y15352375X15354046X15354239X15354180" localSheetId="3">GuV!#REF!</definedName>
    <definedName name="pos_31444352_1Y15352375X15354046X15354239X15354180" localSheetId="2">Passiva!$A$277</definedName>
    <definedName name="pos_31444352_1Y15352375X15354046X15354239X15354180" localSheetId="5">'Steuerlicher Gewinn'!#REF!</definedName>
    <definedName name="pos_31444352_1Y15352375X15354046X15354239X15354180">Aktiva!#REF!</definedName>
    <definedName name="pos_31444370_1Y15352375X15354046X15354239X15354194" localSheetId="4">Ergebnisverwendung!#REF!</definedName>
    <definedName name="pos_31444370_1Y15352375X15354046X15354239X15354194" localSheetId="3">GuV!#REF!</definedName>
    <definedName name="pos_31444370_1Y15352375X15354046X15354239X15354194" localSheetId="2">Passiva!$A$279</definedName>
    <definedName name="pos_31444370_1Y15352375X15354046X15354239X15354194" localSheetId="5">'Steuerlicher Gewinn'!#REF!</definedName>
    <definedName name="pos_31444370_1Y15352375X15354046X15354239X15354194">Aktiva!#REF!</definedName>
    <definedName name="pos_31444377_1Y15352375X15354046X15354239X15354189" localSheetId="4">Ergebnisverwendung!#REF!</definedName>
    <definedName name="pos_31444377_1Y15352375X15354046X15354239X15354189" localSheetId="3">GuV!#REF!</definedName>
    <definedName name="pos_31444377_1Y15352375X15354046X15354239X15354189" localSheetId="2">Passiva!$A$278</definedName>
    <definedName name="pos_31444377_1Y15352375X15354046X15354239X15354189" localSheetId="5">'Steuerlicher Gewinn'!#REF!</definedName>
    <definedName name="pos_31444377_1Y15352375X15354046X15354239X15354189">Aktiva!#REF!</definedName>
    <definedName name="pos_31444389_1Y15352375X15354046X15353991X15354216" localSheetId="4">Ergebnisverwendung!#REF!</definedName>
    <definedName name="pos_31444389_1Y15352375X15354046X15353991X15354216" localSheetId="3">GuV!#REF!</definedName>
    <definedName name="pos_31444389_1Y15352375X15354046X15353991X15354216" localSheetId="2">Passiva!$A$274</definedName>
    <definedName name="pos_31444389_1Y15352375X15354046X15353991X15354216" localSheetId="5">'Steuerlicher Gewinn'!#REF!</definedName>
    <definedName name="pos_31444389_1Y15352375X15354046X15353991X15354216">Aktiva!#REF!</definedName>
    <definedName name="pos_31444396_1Y15352375X15354046X15353991X15354230" localSheetId="4">Ergebnisverwendung!#REF!</definedName>
    <definedName name="pos_31444396_1Y15352375X15354046X15353991X15354230" localSheetId="3">GuV!#REF!</definedName>
    <definedName name="pos_31444396_1Y15352375X15354046X15353991X15354230" localSheetId="2">Passiva!$A$273</definedName>
    <definedName name="pos_31444396_1Y15352375X15354046X15353991X15354230" localSheetId="5">'Steuerlicher Gewinn'!#REF!</definedName>
    <definedName name="pos_31444396_1Y15352375X15354046X15353991X15354230">Aktiva!#REF!</definedName>
    <definedName name="pos_31444407_1Y15352375X15354046X15354239" localSheetId="4">Ergebnisverwendung!#REF!</definedName>
    <definedName name="pos_31444407_1Y15352375X15354046X15354239" localSheetId="3">GuV!#REF!</definedName>
    <definedName name="pos_31444407_1Y15352375X15354046X15354239" localSheetId="2">Passiva!$A$276</definedName>
    <definedName name="pos_31444407_1Y15352375X15354046X15354239" localSheetId="5">'Steuerlicher Gewinn'!#REF!</definedName>
    <definedName name="pos_31444407_1Y15352375X15354046X15354239">Aktiva!#REF!</definedName>
    <definedName name="pos_31444414_1Y15352375X15354046X15354320" localSheetId="4">Ergebnisverwendung!#REF!</definedName>
    <definedName name="pos_31444414_1Y15352375X15354046X15354320" localSheetId="3">GuV!#REF!</definedName>
    <definedName name="pos_31444414_1Y15352375X15354046X15354320" localSheetId="2">Passiva!$A$275</definedName>
    <definedName name="pos_31444414_1Y15352375X15354046X15354320" localSheetId="5">'Steuerlicher Gewinn'!#REF!</definedName>
    <definedName name="pos_31444414_1Y15352375X15354046X15354320">Aktiva!#REF!</definedName>
    <definedName name="pos_31444417_1Y15352375X15354046X15353991X15354225" localSheetId="4">Ergebnisverwendung!#REF!</definedName>
    <definedName name="pos_31444417_1Y15352375X15354046X15353991X15354225" localSheetId="3">GuV!#REF!</definedName>
    <definedName name="pos_31444417_1Y15352375X15354046X15353991X15354225" localSheetId="2">Passiva!$A$270</definedName>
    <definedName name="pos_31444417_1Y15352375X15354046X15353991X15354225" localSheetId="5">'Steuerlicher Gewinn'!#REF!</definedName>
    <definedName name="pos_31444417_1Y15352375X15354046X15353991X15354225">Aktiva!#REF!</definedName>
    <definedName name="pos_31444424_1Y15352375X15354046X15353991X15354005" localSheetId="4">Ergebnisverwendung!#REF!</definedName>
    <definedName name="pos_31444424_1Y15352375X15354046X15353991X15354005" localSheetId="3">GuV!#REF!</definedName>
    <definedName name="pos_31444424_1Y15352375X15354046X15353991X15354005" localSheetId="2">Passiva!$A$269</definedName>
    <definedName name="pos_31444424_1Y15352375X15354046X15353991X15354005" localSheetId="5">'Steuerlicher Gewinn'!#REF!</definedName>
    <definedName name="pos_31444424_1Y15352375X15354046X15353991X15354005">Aktiva!#REF!</definedName>
    <definedName name="pos_31444435_1Y15352375X15354046X15353991X15354211" localSheetId="4">Ergebnisverwendung!#REF!</definedName>
    <definedName name="pos_31444435_1Y15352375X15354046X15353991X15354211" localSheetId="3">GuV!#REF!</definedName>
    <definedName name="pos_31444435_1Y15352375X15354046X15353991X15354211" localSheetId="2">Passiva!$A$272</definedName>
    <definedName name="pos_31444435_1Y15352375X15354046X15353991X15354211" localSheetId="5">'Steuerlicher Gewinn'!#REF!</definedName>
    <definedName name="pos_31444435_1Y15352375X15354046X15353991X15354211">Aktiva!#REF!</definedName>
    <definedName name="pos_31444442_1Y15352375X15354046X15353991X15354010" localSheetId="4">Ergebnisverwendung!#REF!</definedName>
    <definedName name="pos_31444442_1Y15352375X15354046X15353991X15354010" localSheetId="3">GuV!#REF!</definedName>
    <definedName name="pos_31444442_1Y15352375X15354046X15353991X15354010" localSheetId="2">Passiva!$A$271</definedName>
    <definedName name="pos_31444442_1Y15352375X15354046X15353991X15354010" localSheetId="5">'Steuerlicher Gewinn'!#REF!</definedName>
    <definedName name="pos_31444442_1Y15352375X15354046X15353991X15354010">Aktiva!#REF!</definedName>
    <definedName name="pos_31444454_1Y15352375X15354046X15353991" localSheetId="4">Ergebnisverwendung!#REF!</definedName>
    <definedName name="pos_31444454_1Y15352375X15354046X15353991" localSheetId="3">GuV!#REF!</definedName>
    <definedName name="pos_31444454_1Y15352375X15354046X15353991" localSheetId="2">Passiva!$A$267</definedName>
    <definedName name="pos_31444454_1Y15352375X15354046X15353991" localSheetId="5">'Steuerlicher Gewinn'!#REF!</definedName>
    <definedName name="pos_31444454_1Y15352375X15354046X15353991">Aktiva!#REF!</definedName>
    <definedName name="pos_31444461_1Y15352375X15354046" localSheetId="4">Ergebnisverwendung!#REF!</definedName>
    <definedName name="pos_31444461_1Y15352375X15354046" localSheetId="3">GuV!#REF!</definedName>
    <definedName name="pos_31444461_1Y15352375X15354046" localSheetId="2">Passiva!$A$266</definedName>
    <definedName name="pos_31444461_1Y15352375X15354046" localSheetId="5">'Steuerlicher Gewinn'!#REF!</definedName>
    <definedName name="pos_31444461_1Y15352375X15354046">Aktiva!#REF!</definedName>
    <definedName name="pos_31444479_1Y15352375X15354046X15353991X15353996" localSheetId="4">Ergebnisverwendung!#REF!</definedName>
    <definedName name="pos_31444479_1Y15352375X15354046X15353991X15353996" localSheetId="3">GuV!#REF!</definedName>
    <definedName name="pos_31444479_1Y15352375X15354046X15353991X15353996" localSheetId="2">Passiva!$A$268</definedName>
    <definedName name="pos_31444479_1Y15352375X15354046X15353991X15353996" localSheetId="5">'Steuerlicher Gewinn'!#REF!</definedName>
    <definedName name="pos_31444479_1Y15352375X15354046X15353991X15353996">Aktiva!#REF!</definedName>
    <definedName name="pos_31444486_1Y15352375X15354046X15354117X15354342" localSheetId="4">Ergebnisverwendung!#REF!</definedName>
    <definedName name="pos_31444486_1Y15352375X15354046X15354117X15354342" localSheetId="3">GuV!#REF!</definedName>
    <definedName name="pos_31444486_1Y15352375X15354046X15354117X15354342" localSheetId="2">Passiva!$A$292</definedName>
    <definedName name="pos_31444486_1Y15352375X15354046X15354117X15354342" localSheetId="5">'Steuerlicher Gewinn'!#REF!</definedName>
    <definedName name="pos_31444486_1Y15352375X15354046X15354117X15354342">Aktiva!#REF!</definedName>
    <definedName name="pos_31444493_1Y15352375X15354046X15354117X15354337" localSheetId="4">Ergebnisverwendung!#REF!</definedName>
    <definedName name="pos_31444493_1Y15352375X15354046X15354117X15354337" localSheetId="3">GuV!#REF!</definedName>
    <definedName name="pos_31444493_1Y15352375X15354046X15354117X15354337" localSheetId="2">Passiva!$A$291</definedName>
    <definedName name="pos_31444493_1Y15352375X15354046X15354117X15354337" localSheetId="5">'Steuerlicher Gewinn'!#REF!</definedName>
    <definedName name="pos_31444493_1Y15352375X15354046X15354117X15354337">Aktiva!#REF!</definedName>
    <definedName name="pos_31444511_1Y15352375X15354046X15354117X15354351" localSheetId="4">Ergebnisverwendung!#REF!</definedName>
    <definedName name="pos_31444511_1Y15352375X15354046X15354117X15354351" localSheetId="3">GuV!#REF!</definedName>
    <definedName name="pos_31444511_1Y15352375X15354046X15354117X15354351" localSheetId="2">Passiva!$A$293</definedName>
    <definedName name="pos_31444511_1Y15352375X15354046X15354117X15354351" localSheetId="5">'Steuerlicher Gewinn'!#REF!</definedName>
    <definedName name="pos_31444511_1Y15352375X15354046X15354117X15354351">Aktiva!#REF!</definedName>
    <definedName name="pos_31444514_1Y15352375X15354046X15354117X15354122" localSheetId="4">Ergebnisverwendung!#REF!</definedName>
    <definedName name="pos_31444514_1Y15352375X15354046X15354117X15354122" localSheetId="3">GuV!#REF!</definedName>
    <definedName name="pos_31444514_1Y15352375X15354046X15354117X15354122" localSheetId="2">Passiva!$A$288</definedName>
    <definedName name="pos_31444514_1Y15352375X15354046X15354117X15354122" localSheetId="5">'Steuerlicher Gewinn'!#REF!</definedName>
    <definedName name="pos_31444514_1Y15352375X15354046X15354117X15354122">Aktiva!#REF!</definedName>
    <definedName name="pos_31444521_1Y15352375X15354046X15354117" localSheetId="4">Ergebnisverwendung!#REF!</definedName>
    <definedName name="pos_31444521_1Y15352375X15354046X15354117" localSheetId="3">GuV!#REF!</definedName>
    <definedName name="pos_31444521_1Y15352375X15354046X15354117" localSheetId="2">Passiva!$A$287</definedName>
    <definedName name="pos_31444521_1Y15352375X15354046X15354117" localSheetId="5">'Steuerlicher Gewinn'!#REF!</definedName>
    <definedName name="pos_31444521_1Y15352375X15354046X15354117">Aktiva!#REF!</definedName>
    <definedName name="pos_31444532_1Y15352375X15354046X15354117X15354136" localSheetId="4">Ergebnisverwendung!#REF!</definedName>
    <definedName name="pos_31444532_1Y15352375X15354046X15354117X15354136" localSheetId="3">GuV!#REF!</definedName>
    <definedName name="pos_31444532_1Y15352375X15354046X15354117X15354136" localSheetId="2">Passiva!$A$290</definedName>
    <definedName name="pos_31444532_1Y15352375X15354046X15354117X15354136" localSheetId="5">'Steuerlicher Gewinn'!#REF!</definedName>
    <definedName name="pos_31444532_1Y15352375X15354046X15354117X15354136">Aktiva!#REF!</definedName>
    <definedName name="pos_31444539_1Y15352375X15354046X15354117X15354131" localSheetId="4">Ergebnisverwendung!#REF!</definedName>
    <definedName name="pos_31444539_1Y15352375X15354046X15354117X15354131" localSheetId="3">GuV!#REF!</definedName>
    <definedName name="pos_31444539_1Y15352375X15354046X15354117X15354131" localSheetId="2">Passiva!$A$289</definedName>
    <definedName name="pos_31444539_1Y15352375X15354046X15354117X15354131" localSheetId="5">'Steuerlicher Gewinn'!#REF!</definedName>
    <definedName name="pos_31444539_1Y15352375X15354046X15354117X15354131">Aktiva!#REF!</definedName>
    <definedName name="pos_31444551_1Y15352375X15354046X15354239X15354172" localSheetId="4">Ergebnisverwendung!#REF!</definedName>
    <definedName name="pos_31444551_1Y15352375X15354046X15354239X15354172" localSheetId="3">GuV!#REF!</definedName>
    <definedName name="pos_31444551_1Y15352375X15354046X15354239X15354172" localSheetId="2">Passiva!$A$285</definedName>
    <definedName name="pos_31444551_1Y15352375X15354046X15354239X15354172" localSheetId="5">'Steuerlicher Gewinn'!#REF!</definedName>
    <definedName name="pos_31444551_1Y15352375X15354046X15354239X15354172">Aktiva!#REF!</definedName>
    <definedName name="pos_31444558_1Y15352375X15354046X15354239X15354167" localSheetId="4">Ergebnisverwendung!#REF!</definedName>
    <definedName name="pos_31444558_1Y15352375X15354046X15354239X15354167" localSheetId="3">GuV!#REF!</definedName>
    <definedName name="pos_31444558_1Y15352375X15354046X15354239X15354167" localSheetId="2">Passiva!$A$284</definedName>
    <definedName name="pos_31444558_1Y15352375X15354046X15354239X15354167" localSheetId="5">'Steuerlicher Gewinn'!#REF!</definedName>
    <definedName name="pos_31444558_1Y15352375X15354046X15354239X15354167">Aktiva!#REF!</definedName>
    <definedName name="pos_31444560_1Y15352375X15354046X15354329" localSheetId="4">Ergebnisverwendung!#REF!</definedName>
    <definedName name="pos_31444560_1Y15352375X15354046X15354329" localSheetId="3">GuV!#REF!</definedName>
    <definedName name="pos_31444560_1Y15352375X15354046X15354329" localSheetId="2">Passiva!$A$286</definedName>
    <definedName name="pos_31444560_1Y15352375X15354046X15354329" localSheetId="5">'Steuerlicher Gewinn'!#REF!</definedName>
    <definedName name="pos_31444560_1Y15352375X15354046X15354329">Aktiva!#REF!</definedName>
    <definedName name="pos_31444580_1Y15352375X15354046X15354239X15354144" localSheetId="4">Ergebnisverwendung!#REF!</definedName>
    <definedName name="pos_31444580_1Y15352375X15354046X15354239X15354144" localSheetId="3">GuV!#REF!</definedName>
    <definedName name="pos_31444580_1Y15352375X15354046X15354239X15354144" localSheetId="2">Passiva!$A$281</definedName>
    <definedName name="pos_31444580_1Y15352375X15354046X15354239X15354144" localSheetId="5">'Steuerlicher Gewinn'!#REF!</definedName>
    <definedName name="pos_31444580_1Y15352375X15354046X15354239X15354144">Aktiva!#REF!</definedName>
    <definedName name="pos_31444587_1Y15352375X15354046X15354239X15354203" localSheetId="4">Ergebnisverwendung!#REF!</definedName>
    <definedName name="pos_31444587_1Y15352375X15354046X15354239X15354203" localSheetId="3">GuV!#REF!</definedName>
    <definedName name="pos_31444587_1Y15352375X15354046X15354239X15354203" localSheetId="2">Passiva!$A$280</definedName>
    <definedName name="pos_31444587_1Y15352375X15354046X15354239X15354203" localSheetId="5">'Steuerlicher Gewinn'!#REF!</definedName>
    <definedName name="pos_31444587_1Y15352375X15354046X15354239X15354203">Aktiva!#REF!</definedName>
    <definedName name="pos_31444597_1Y15352375X15354046X15354239X15354158" localSheetId="4">Ergebnisverwendung!#REF!</definedName>
    <definedName name="pos_31444597_1Y15352375X15354046X15354239X15354158" localSheetId="3">GuV!#REF!</definedName>
    <definedName name="pos_31444597_1Y15352375X15354046X15354239X15354158" localSheetId="2">Passiva!$A$283</definedName>
    <definedName name="pos_31444597_1Y15352375X15354046X15354239X15354158" localSheetId="5">'Steuerlicher Gewinn'!#REF!</definedName>
    <definedName name="pos_31444597_1Y15352375X15354046X15354239X15354158">Aktiva!#REF!</definedName>
    <definedName name="pos_31444605_1Y15352375X15354046X15354239X15354144X15354153" localSheetId="4">Ergebnisverwendung!#REF!</definedName>
    <definedName name="pos_31444605_1Y15352375X15354046X15354239X15354144X15354153" localSheetId="3">GuV!#REF!</definedName>
    <definedName name="pos_31444605_1Y15352375X15354046X15354239X15354144X15354153" localSheetId="2">Passiva!$A$282</definedName>
    <definedName name="pos_31444605_1Y15352375X15354046X15354239X15354144X15354153" localSheetId="5">'Steuerlicher Gewinn'!#REF!</definedName>
    <definedName name="pos_31444605_1Y15352375X15354046X15354239X15354144X15354153">Aktiva!#REF!</definedName>
    <definedName name="pos_31444611_1Y15352375X15354279X15354284X15354243X15354262" localSheetId="4">Ergebnisverwendung!#REF!</definedName>
    <definedName name="pos_31444611_1Y15352375X15354279X15354284X15354243X15354262" localSheetId="3">GuV!#REF!</definedName>
    <definedName name="pos_31444611_1Y15352375X15354279X15354284X15354243X15354262" localSheetId="2">Passiva!$A$307</definedName>
    <definedName name="pos_31444611_1Y15352375X15354279X15354284X15354243X15354262" localSheetId="5">'Steuerlicher Gewinn'!#REF!</definedName>
    <definedName name="pos_31444611_1Y15352375X15354279X15354284X15354243X15354262">Aktiva!#REF!</definedName>
    <definedName name="pos_31444611_8Y25539798X25540429X25540418X25535228X25535203X25535190" localSheetId="4">Ergebnisverwendung!#REF!</definedName>
    <definedName name="pos_31444611_8Y25539798X25540429X25540418X25535228X25535203X25535190" localSheetId="3">GuV!#REF!</definedName>
    <definedName name="pos_31444611_8Y25539798X25540429X25540418X25535228X25535203X25535190" localSheetId="2">Passiva!#REF!</definedName>
    <definedName name="pos_31444611_8Y25539798X25540429X25540418X25535228X25535203X25535190" localSheetId="5">'Steuerlicher Gewinn'!#REF!</definedName>
    <definedName name="pos_31444611_8Y25539798X25540429X25540418X25535228X25535203X25535190">Aktiva!#REF!</definedName>
    <definedName name="pos_31444618_1Y15352375X15354279X15354284X15354243X15354257" localSheetId="4">Ergebnisverwendung!#REF!</definedName>
    <definedName name="pos_31444618_1Y15352375X15354279X15354284X15354243X15354257" localSheetId="3">GuV!#REF!</definedName>
    <definedName name="pos_31444618_1Y15352375X15354279X15354284X15354243X15354257" localSheetId="2">Passiva!$A$306</definedName>
    <definedName name="pos_31444618_1Y15352375X15354279X15354284X15354243X15354257" localSheetId="5">'Steuerlicher Gewinn'!#REF!</definedName>
    <definedName name="pos_31444618_1Y15352375X15354279X15354284X15354243X15354257">Aktiva!#REF!</definedName>
    <definedName name="pos_31444618_8Y25539798X25540429X25540418X25535228X25535203X25535185" localSheetId="4">Ergebnisverwendung!#REF!</definedName>
    <definedName name="pos_31444618_8Y25539798X25540429X25540418X25535228X25535203X25535185" localSheetId="3">GuV!#REF!</definedName>
    <definedName name="pos_31444618_8Y25539798X25540429X25540418X25535228X25535203X25535185" localSheetId="2">Passiva!#REF!</definedName>
    <definedName name="pos_31444618_8Y25539798X25540429X25540418X25535228X25535203X25535185" localSheetId="5">'Steuerlicher Gewinn'!#REF!</definedName>
    <definedName name="pos_31444618_8Y25539798X25540429X25540418X25535228X25535203X25535185">Aktiva!#REF!</definedName>
    <definedName name="pos_31444629_8Y25539798X25540429X25540418X25535228X25535183X25535172" localSheetId="4">Ergebnisverwendung!#REF!</definedName>
    <definedName name="pos_31444629_8Y25539798X25540429X25540418X25535228X25535183X25535172" localSheetId="3">GuV!#REF!</definedName>
    <definedName name="pos_31444629_8Y25539798X25540429X25540418X25535228X25535183X25535172" localSheetId="2">Passiva!#REF!</definedName>
    <definedName name="pos_31444629_8Y25539798X25540429X25540418X25535228X25535183X25535172" localSheetId="5">'Steuerlicher Gewinn'!#REF!</definedName>
    <definedName name="pos_31444629_8Y25539798X25540429X25540418X25535228X25535183X25535172">Aktiva!#REF!</definedName>
    <definedName name="pos_31444636_8Y25539798X25540429X25540418X25535228X25535183" localSheetId="4">Ergebnisverwendung!#REF!</definedName>
    <definedName name="pos_31444636_8Y25539798X25540429X25540418X25535228X25535183" localSheetId="3">GuV!#REF!</definedName>
    <definedName name="pos_31444636_8Y25539798X25540429X25540418X25535228X25535183" localSheetId="2">Passiva!#REF!</definedName>
    <definedName name="pos_31444636_8Y25539798X25540429X25540418X25535228X25535183" localSheetId="5">'Steuerlicher Gewinn'!#REF!</definedName>
    <definedName name="pos_31444636_8Y25539798X25540429X25540418X25535228X25535183">Aktiva!#REF!</definedName>
    <definedName name="pos_31444655_1Y15352375X15354279X15354284X15354298" localSheetId="4">Ergebnisverwendung!#REF!</definedName>
    <definedName name="pos_31444655_1Y15352375X15354279X15354284X15354298" localSheetId="3">GuV!#REF!</definedName>
    <definedName name="pos_31444655_1Y15352375X15354279X15354284X15354298" localSheetId="2">Passiva!$A$303</definedName>
    <definedName name="pos_31444655_1Y15352375X15354279X15354284X15354298" localSheetId="5">'Steuerlicher Gewinn'!#REF!</definedName>
    <definedName name="pos_31444655_1Y15352375X15354279X15354284X15354298">Aktiva!#REF!</definedName>
    <definedName name="pos_31444655_8Y25539798X25540429X25540418X25535228X25535210" localSheetId="4">Ergebnisverwendung!#REF!</definedName>
    <definedName name="pos_31444655_8Y25539798X25540429X25540418X25535228X25535210" localSheetId="3">GuV!#REF!</definedName>
    <definedName name="pos_31444655_8Y25539798X25540429X25540418X25535228X25535210" localSheetId="2">Passiva!#REF!</definedName>
    <definedName name="pos_31444655_8Y25539798X25540429X25540418X25535228X25535210" localSheetId="5">'Steuerlicher Gewinn'!#REF!</definedName>
    <definedName name="pos_31444655_8Y25539798X25540429X25540418X25535228X25535210">Aktiva!#REF!</definedName>
    <definedName name="pos_31444657_1Y15352375X15354279X15354284X15354243X15354248" localSheetId="4">Ergebnisverwendung!#REF!</definedName>
    <definedName name="pos_31444657_1Y15352375X15354279X15354284X15354243X15354248" localSheetId="3">GuV!#REF!</definedName>
    <definedName name="pos_31444657_1Y15352375X15354279X15354284X15354243X15354248" localSheetId="2">Passiva!$A$305</definedName>
    <definedName name="pos_31444657_1Y15352375X15354279X15354284X15354243X15354248" localSheetId="5">'Steuerlicher Gewinn'!#REF!</definedName>
    <definedName name="pos_31444657_1Y15352375X15354279X15354284X15354243X15354248">Aktiva!#REF!</definedName>
    <definedName name="pos_31444657_8Y25539798X25540429X25540418X25535228X25535203X25535192" localSheetId="4">Ergebnisverwendung!#REF!</definedName>
    <definedName name="pos_31444657_8Y25539798X25540429X25540418X25535228X25535203X25535192" localSheetId="3">GuV!#REF!</definedName>
    <definedName name="pos_31444657_8Y25539798X25540429X25540418X25535228X25535203X25535192" localSheetId="2">Passiva!#REF!</definedName>
    <definedName name="pos_31444657_8Y25539798X25540429X25540418X25535228X25535203X25535192" localSheetId="5">'Steuerlicher Gewinn'!#REF!</definedName>
    <definedName name="pos_31444657_8Y25539798X25540429X25540418X25535228X25535203X25535192">Aktiva!#REF!</definedName>
    <definedName name="pos_31444664_1Y15352375X15354279X15354284X15354243" localSheetId="4">Ergebnisverwendung!#REF!</definedName>
    <definedName name="pos_31444664_1Y15352375X15354279X15354284X15354243" localSheetId="3">GuV!#REF!</definedName>
    <definedName name="pos_31444664_1Y15352375X15354279X15354284X15354243" localSheetId="2">Passiva!$A$304</definedName>
    <definedName name="pos_31444664_1Y15352375X15354279X15354284X15354243" localSheetId="5">'Steuerlicher Gewinn'!#REF!</definedName>
    <definedName name="pos_31444664_1Y15352375X15354279X15354284X15354243">Aktiva!#REF!</definedName>
    <definedName name="pos_31444664_8Y25539798X25540429X25540418X25535228X25535203" localSheetId="4">Ergebnisverwendung!#REF!</definedName>
    <definedName name="pos_31444664_8Y25539798X25540429X25540418X25535228X25535203" localSheetId="3">GuV!#REF!</definedName>
    <definedName name="pos_31444664_8Y25539798X25540429X25540418X25535228X25535203" localSheetId="2">Passiva!#REF!</definedName>
    <definedName name="pos_31444664_8Y25539798X25540429X25540418X25535228X25535203" localSheetId="5">'Steuerlicher Gewinn'!#REF!</definedName>
    <definedName name="pos_31444664_8Y25539798X25540429X25540418X25535228X25535203">Aktiva!#REF!</definedName>
    <definedName name="pos_31444676_1Y15352375X15354279" localSheetId="4">Ergebnisverwendung!#REF!</definedName>
    <definedName name="pos_31444676_1Y15352375X15354279" localSheetId="3">GuV!#REF!</definedName>
    <definedName name="pos_31444676_1Y15352375X15354279" localSheetId="2">Passiva!$A$299</definedName>
    <definedName name="pos_31444676_1Y15352375X15354279" localSheetId="5">'Steuerlicher Gewinn'!#REF!</definedName>
    <definedName name="pos_31444676_1Y15352375X15354279">Aktiva!#REF!</definedName>
    <definedName name="pos_31444676_8Y25539798X25540429X25540418" localSheetId="4">Ergebnisverwendung!#REF!</definedName>
    <definedName name="pos_31444676_8Y25539798X25540429X25540418" localSheetId="3">GuV!#REF!</definedName>
    <definedName name="pos_31444676_8Y25539798X25540429X25540418" localSheetId="2">Passiva!#REF!</definedName>
    <definedName name="pos_31444676_8Y25539798X25540429X25540418" localSheetId="5">'Steuerlicher Gewinn'!#REF!</definedName>
    <definedName name="pos_31444676_8Y25539798X25540429X25540418">Aktiva!#REF!</definedName>
    <definedName name="pos_31444683_1Y15352375X15354046X15354334" localSheetId="4">Ergebnisverwendung!#REF!</definedName>
    <definedName name="pos_31444683_1Y15352375X15354046X15354334" localSheetId="3">GuV!#REF!</definedName>
    <definedName name="pos_31444683_1Y15352375X15354046X15354334" localSheetId="2">Passiva!$A$298</definedName>
    <definedName name="pos_31444683_1Y15352375X15354046X15354334" localSheetId="5">'Steuerlicher Gewinn'!#REF!</definedName>
    <definedName name="pos_31444683_1Y15352375X15354046X15354334">Aktiva!#REF!</definedName>
    <definedName name="pos_31444694_1Y15352375X15354279X15354284X15354293" localSheetId="4">Ergebnisverwendung!#REF!</definedName>
    <definedName name="pos_31444694_1Y15352375X15354279X15354284X15354293" localSheetId="3">GuV!#REF!</definedName>
    <definedName name="pos_31444694_1Y15352375X15354279X15354284X15354293" localSheetId="2">Passiva!$A$302</definedName>
    <definedName name="pos_31444694_1Y15352375X15354279X15354284X15354293" localSheetId="5">'Steuerlicher Gewinn'!#REF!</definedName>
    <definedName name="pos_31444694_1Y15352375X15354279X15354284X15354293">Aktiva!#REF!</definedName>
    <definedName name="pos_31444694_8Y25539798X25540429X25540418X25535228X25535221" localSheetId="4">Ergebnisverwendung!#REF!</definedName>
    <definedName name="pos_31444694_8Y25539798X25540429X25540418X25535228X25535221" localSheetId="3">GuV!#REF!</definedName>
    <definedName name="pos_31444694_8Y25539798X25540429X25540418X25535228X25535221" localSheetId="2">Passiva!#REF!</definedName>
    <definedName name="pos_31444694_8Y25539798X25540429X25540418X25535228X25535221" localSheetId="5">'Steuerlicher Gewinn'!#REF!</definedName>
    <definedName name="pos_31444694_8Y25539798X25540429X25540418X25535228X25535221">Aktiva!#REF!</definedName>
    <definedName name="pos_31444701_1Y15352375X15354279X15354284" localSheetId="4">Ergebnisverwendung!#REF!</definedName>
    <definedName name="pos_31444701_1Y15352375X15354279X15354284" localSheetId="3">GuV!#REF!</definedName>
    <definedName name="pos_31444701_1Y15352375X15354279X15354284" localSheetId="2">Passiva!$A$301</definedName>
    <definedName name="pos_31444701_1Y15352375X15354279X15354284" localSheetId="5">'Steuerlicher Gewinn'!#REF!</definedName>
    <definedName name="pos_31444701_1Y15352375X15354279X15354284">Aktiva!#REF!</definedName>
    <definedName name="pos_31444701_8Y25539798X25540429X25540418X25535228" localSheetId="4">Ergebnisverwendung!#REF!</definedName>
    <definedName name="pos_31444701_8Y25539798X25540429X25540418X25535228" localSheetId="3">GuV!#REF!</definedName>
    <definedName name="pos_31444701_8Y25539798X25540429X25540418X25535228" localSheetId="2">Passiva!#REF!</definedName>
    <definedName name="pos_31444701_8Y25539798X25540429X25540418X25535228" localSheetId="5">'Steuerlicher Gewinn'!#REF!</definedName>
    <definedName name="pos_31444701_8Y25539798X25540429X25540418X25535228">Aktiva!#REF!</definedName>
    <definedName name="pos_31444705_1Y15352375X15354046X15354117X15354315" localSheetId="4">Ergebnisverwendung!#REF!</definedName>
    <definedName name="pos_31444705_1Y15352375X15354046X15354117X15354315" localSheetId="3">GuV!#REF!</definedName>
    <definedName name="pos_31444705_1Y15352375X15354046X15354117X15354315" localSheetId="2">Passiva!$A$295</definedName>
    <definedName name="pos_31444705_1Y15352375X15354046X15354117X15354315" localSheetId="5">'Steuerlicher Gewinn'!#REF!</definedName>
    <definedName name="pos_31444705_1Y15352375X15354046X15354117X15354315">Aktiva!#REF!</definedName>
    <definedName name="pos_31444712_1Y15352375X15354046X15354117X15354356" localSheetId="4">Ergebnisverwendung!#REF!</definedName>
    <definedName name="pos_31444712_1Y15352375X15354046X15354117X15354356" localSheetId="3">GuV!#REF!</definedName>
    <definedName name="pos_31444712_1Y15352375X15354046X15354117X15354356" localSheetId="2">Passiva!$A$294</definedName>
    <definedName name="pos_31444712_1Y15352375X15354046X15354117X15354356" localSheetId="5">'Steuerlicher Gewinn'!#REF!</definedName>
    <definedName name="pos_31444712_1Y15352375X15354046X15354117X15354356">Aktiva!#REF!</definedName>
    <definedName name="pos_31444723_1Y15352375X15354046X15354117X15354365X15354306" localSheetId="4">Ergebnisverwendung!#REF!</definedName>
    <definedName name="pos_31444723_1Y15352375X15354046X15354117X15354365X15354306" localSheetId="3">GuV!#REF!</definedName>
    <definedName name="pos_31444723_1Y15352375X15354046X15354117X15354365X15354306" localSheetId="2">Passiva!$A$297</definedName>
    <definedName name="pos_31444723_1Y15352375X15354046X15354117X15354365X15354306" localSheetId="5">'Steuerlicher Gewinn'!#REF!</definedName>
    <definedName name="pos_31444723_1Y15352375X15354046X15354117X15354365X15354306">Aktiva!#REF!</definedName>
    <definedName name="pos_31444730_1Y15352375X15354046X15354117X15354365" localSheetId="4">Ergebnisverwendung!#REF!</definedName>
    <definedName name="pos_31444730_1Y15352375X15354046X15354117X15354365" localSheetId="3">GuV!#REF!</definedName>
    <definedName name="pos_31444730_1Y15352375X15354046X15354117X15354365" localSheetId="2">Passiva!$A$296</definedName>
    <definedName name="pos_31444730_1Y15352375X15354046X15354117X15354365" localSheetId="5">'Steuerlicher Gewinn'!#REF!</definedName>
    <definedName name="pos_31444730_1Y15352375X15354046X15354117X15354365">Aktiva!#REF!</definedName>
    <definedName name="pos_31444737_8Y25539798X25540429X25540418X25535129X25535109" localSheetId="4">Ergebnisverwendung!#REF!</definedName>
    <definedName name="pos_31444737_8Y25539798X25540429X25540418X25535129X25535109" localSheetId="3">GuV!#REF!</definedName>
    <definedName name="pos_31444737_8Y25539798X25540429X25540418X25535129X25535109" localSheetId="2">Passiva!#REF!</definedName>
    <definedName name="pos_31444737_8Y25539798X25540429X25540418X25535129X25535109" localSheetId="5">'Steuerlicher Gewinn'!#REF!</definedName>
    <definedName name="pos_31444737_8Y25539798X25540429X25540418X25535129X25535109">Aktiva!#REF!</definedName>
    <definedName name="pos_31444744_1Y15352375X15354279X15354824" localSheetId="4">Ergebnisverwendung!#REF!</definedName>
    <definedName name="pos_31444744_1Y15352375X15354279X15354824" localSheetId="3">GuV!#REF!</definedName>
    <definedName name="pos_31444744_1Y15352375X15354279X15354824" localSheetId="2">Passiva!$A$314</definedName>
    <definedName name="pos_31444744_1Y15352375X15354279X15354824" localSheetId="5">'Steuerlicher Gewinn'!#REF!</definedName>
    <definedName name="pos_31444744_1Y15352375X15354279X15354824">Aktiva!#REF!</definedName>
    <definedName name="pos_31444755_8Y25539798X25540429X25540418X25535129X25535109X25542003" localSheetId="4">Ergebnisverwendung!#REF!</definedName>
    <definedName name="pos_31444755_8Y25539798X25540429X25540418X25535129X25535109X25542003" localSheetId="3">GuV!#REF!</definedName>
    <definedName name="pos_31444755_8Y25539798X25540429X25540418X25535129X25535109X25542003" localSheetId="2">Passiva!#REF!</definedName>
    <definedName name="pos_31444755_8Y25539798X25540429X25540418X25535129X25535109X25542003" localSheetId="5">'Steuerlicher Gewinn'!#REF!</definedName>
    <definedName name="pos_31444755_8Y25539798X25540429X25540418X25535129X25535109X25542003">Aktiva!#REF!</definedName>
    <definedName name="pos_31444762_8Y25539798X25540429X25540418X25535129X25535109X25542010" localSheetId="4">Ergebnisverwendung!#REF!</definedName>
    <definedName name="pos_31444762_8Y25539798X25540429X25540418X25535129X25535109X25542010" localSheetId="3">GuV!#REF!</definedName>
    <definedName name="pos_31444762_8Y25539798X25540429X25540418X25535129X25535109X25542010" localSheetId="2">Passiva!#REF!</definedName>
    <definedName name="pos_31444762_8Y25539798X25540429X25540418X25535129X25535109X25542010" localSheetId="5">'Steuerlicher Gewinn'!#REF!</definedName>
    <definedName name="pos_31444762_8Y25539798X25540429X25540418X25535129X25535109X25542010">Aktiva!#REF!</definedName>
    <definedName name="pos_31444774_1Y15352375X15354279X15354271X15354477" localSheetId="4">Ergebnisverwendung!#REF!</definedName>
    <definedName name="pos_31444774_1Y15352375X15354279X15354271X15354477" localSheetId="3">GuV!#REF!</definedName>
    <definedName name="pos_31444774_1Y15352375X15354279X15354271X15354477" localSheetId="2">Passiva!$A$312</definedName>
    <definedName name="pos_31444774_1Y15352375X15354279X15354271X15354477" localSheetId="5">'Steuerlicher Gewinn'!#REF!</definedName>
    <definedName name="pos_31444774_1Y15352375X15354279X15354271X15354477">Aktiva!#REF!</definedName>
    <definedName name="pos_31444774_8Y25539798X25540429X25540418X25535129X25535127" localSheetId="4">Ergebnisverwendung!#REF!</definedName>
    <definedName name="pos_31444774_8Y25539798X25540429X25540418X25535129X25535127" localSheetId="3">GuV!#REF!</definedName>
    <definedName name="pos_31444774_8Y25539798X25540429X25540418X25535129X25535127" localSheetId="2">Passiva!#REF!</definedName>
    <definedName name="pos_31444774_8Y25539798X25540429X25540418X25535129X25535127" localSheetId="5">'Steuerlicher Gewinn'!#REF!</definedName>
    <definedName name="pos_31444774_8Y25539798X25540429X25540418X25535129X25535127">Aktiva!#REF!</definedName>
    <definedName name="pos_31444781_1Y15352375X15354279X15354271X15354468" localSheetId="4">Ergebnisverwendung!#REF!</definedName>
    <definedName name="pos_31444781_1Y15352375X15354279X15354271X15354468" localSheetId="3">GuV!#REF!</definedName>
    <definedName name="pos_31444781_1Y15352375X15354279X15354271X15354468" localSheetId="2">Passiva!$A$311</definedName>
    <definedName name="pos_31444781_1Y15352375X15354279X15354271X15354468" localSheetId="5">'Steuerlicher Gewinn'!#REF!</definedName>
    <definedName name="pos_31444781_1Y15352375X15354279X15354271X15354468">Aktiva!#REF!</definedName>
    <definedName name="pos_31444781_8Y25539798X25540429X25540418X25535129X25535134" localSheetId="4">Ergebnisverwendung!#REF!</definedName>
    <definedName name="pos_31444781_8Y25539798X25540429X25540418X25535129X25535134" localSheetId="3">GuV!#REF!</definedName>
    <definedName name="pos_31444781_8Y25539798X25540429X25540418X25535129X25535134" localSheetId="2">Passiva!#REF!</definedName>
    <definedName name="pos_31444781_8Y25539798X25540429X25540418X25535129X25535134" localSheetId="5">'Steuerlicher Gewinn'!#REF!</definedName>
    <definedName name="pos_31444781_8Y25539798X25540429X25540418X25535129X25535134">Aktiva!#REF!</definedName>
    <definedName name="pos_31444799_1Y15352375X15354279X15354271X15354482" localSheetId="4">Ergebnisverwendung!#REF!</definedName>
    <definedName name="pos_31444799_1Y15352375X15354279X15354271X15354482" localSheetId="3">GuV!#REF!</definedName>
    <definedName name="pos_31444799_1Y15352375X15354279X15354271X15354482" localSheetId="2">Passiva!$A$313</definedName>
    <definedName name="pos_31444799_1Y15352375X15354279X15354271X15354482" localSheetId="5">'Steuerlicher Gewinn'!#REF!</definedName>
    <definedName name="pos_31444799_1Y15352375X15354279X15354271X15354482">Aktiva!#REF!</definedName>
    <definedName name="pos_31444799_8Y25539798X25540429X25540418X25535129X25535116" localSheetId="4">Ergebnisverwendung!#REF!</definedName>
    <definedName name="pos_31444799_8Y25539798X25540429X25540418X25535129X25535116" localSheetId="3">GuV!#REF!</definedName>
    <definedName name="pos_31444799_8Y25539798X25540429X25540418X25535129X25535116" localSheetId="2">Passiva!#REF!</definedName>
    <definedName name="pos_31444799_8Y25539798X25540429X25540418X25535129X25535116" localSheetId="5">'Steuerlicher Gewinn'!#REF!</definedName>
    <definedName name="pos_31444799_8Y25539798X25540429X25540418X25535129X25535116">Aktiva!#REF!</definedName>
    <definedName name="pos_31444802_1Y15352375X15354279X15354819" localSheetId="4">Ergebnisverwendung!#REF!</definedName>
    <definedName name="pos_31444802_1Y15352375X15354279X15354819" localSheetId="3">GuV!#REF!</definedName>
    <definedName name="pos_31444802_1Y15352375X15354279X15354819" localSheetId="2">Passiva!$A$308</definedName>
    <definedName name="pos_31444802_1Y15352375X15354279X15354819" localSheetId="5">'Steuerlicher Gewinn'!#REF!</definedName>
    <definedName name="pos_31444802_1Y15352375X15354279X15354819">Aktiva!#REF!</definedName>
    <definedName name="pos_31444809_8Y25539798X25540429X25540418X25535228X25535183X25535136" localSheetId="4">Ergebnisverwendung!#REF!</definedName>
    <definedName name="pos_31444809_8Y25539798X25540429X25540418X25535228X25535183X25535136" localSheetId="3">GuV!#REF!</definedName>
    <definedName name="pos_31444809_8Y25539798X25540429X25540418X25535228X25535183X25535136" localSheetId="2">Passiva!#REF!</definedName>
    <definedName name="pos_31444809_8Y25539798X25540429X25540418X25535228X25535183X25535136" localSheetId="5">'Steuerlicher Gewinn'!#REF!</definedName>
    <definedName name="pos_31444809_8Y25539798X25540429X25540418X25535228X25535183X25535136">Aktiva!#REF!</definedName>
    <definedName name="pos_31444820_1Y15352375X15354279X15354271" localSheetId="4">Ergebnisverwendung!#REF!</definedName>
    <definedName name="pos_31444820_1Y15352375X15354279X15354271" localSheetId="3">GuV!#REF!</definedName>
    <definedName name="pos_31444820_1Y15352375X15354279X15354271" localSheetId="2">Passiva!$A$310</definedName>
    <definedName name="pos_31444820_1Y15352375X15354279X15354271" localSheetId="5">'Steuerlicher Gewinn'!#REF!</definedName>
    <definedName name="pos_31444820_1Y15352375X15354279X15354271">Aktiva!#REF!</definedName>
    <definedName name="pos_31444820_8Y25539798X25540429X25540418X25535129" localSheetId="4">Ergebnisverwendung!#REF!</definedName>
    <definedName name="pos_31444820_8Y25539798X25540429X25540418X25535129" localSheetId="3">GuV!#REF!</definedName>
    <definedName name="pos_31444820_8Y25539798X25540429X25540418X25535129" localSheetId="2">Passiva!#REF!</definedName>
    <definedName name="pos_31444820_8Y25539798X25540429X25540418X25535129" localSheetId="5">'Steuerlicher Gewinn'!#REF!</definedName>
    <definedName name="pos_31444820_8Y25539798X25540429X25540418X25535129">Aktiva!#REF!</definedName>
    <definedName name="pos_31444827_1Y15352375X15354279X15354874" localSheetId="4">Ergebnisverwendung!#REF!</definedName>
    <definedName name="pos_31444827_1Y15352375X15354279X15354874" localSheetId="3">GuV!#REF!</definedName>
    <definedName name="pos_31444827_1Y15352375X15354279X15354874" localSheetId="2">Passiva!$A$309</definedName>
    <definedName name="pos_31444827_1Y15352375X15354279X15354874" localSheetId="5">'Steuerlicher Gewinn'!#REF!</definedName>
    <definedName name="pos_31444827_1Y15352375X15354279X15354874">Aktiva!#REF!</definedName>
    <definedName name="pos_31444839_8Y25539798X25540429X25540418X25535228X25535183X25535154" localSheetId="4">Ergebnisverwendung!#REF!</definedName>
    <definedName name="pos_31444839_8Y25539798X25540429X25540418X25535228X25535183X25535154" localSheetId="3">GuV!#REF!</definedName>
    <definedName name="pos_31444839_8Y25539798X25540429X25540418X25535228X25535183X25535154" localSheetId="2">Passiva!#REF!</definedName>
    <definedName name="pos_31444839_8Y25539798X25540429X25540418X25535228X25535183X25535154" localSheetId="5">'Steuerlicher Gewinn'!#REF!</definedName>
    <definedName name="pos_31444839_8Y25539798X25540429X25540418X25535228X25535183X25535154">Aktiva!#REF!</definedName>
    <definedName name="pos_31444846_8Y25539798X25540429X25540418X25535228X25535183X25535165" localSheetId="4">Ergebnisverwendung!#REF!</definedName>
    <definedName name="pos_31444846_8Y25539798X25540429X25540418X25535228X25535183X25535165" localSheetId="3">GuV!#REF!</definedName>
    <definedName name="pos_31444846_8Y25539798X25540429X25540418X25535228X25535183X25535165" localSheetId="2">Passiva!#REF!</definedName>
    <definedName name="pos_31444846_8Y25539798X25540429X25540418X25535228X25535183X25535165" localSheetId="5">'Steuerlicher Gewinn'!#REF!</definedName>
    <definedName name="pos_31444846_8Y25539798X25540429X25540418X25535228X25535183X25535165">Aktiva!#REF!</definedName>
    <definedName name="pos_31444848_8Y25539798X25540429X25540418X25535228X25535183X25535147" localSheetId="4">Ergebnisverwendung!#REF!</definedName>
    <definedName name="pos_31444848_8Y25539798X25540429X25540418X25535228X25535183X25535147" localSheetId="3">GuV!#REF!</definedName>
    <definedName name="pos_31444848_8Y25539798X25540429X25540418X25535228X25535183X25535147" localSheetId="2">Passiva!#REF!</definedName>
    <definedName name="pos_31444848_8Y25539798X25540429X25540418X25535228X25535183X25535147" localSheetId="5">'Steuerlicher Gewinn'!#REF!</definedName>
    <definedName name="pos_31444848_8Y25539798X25540429X25540418X25535228X25535183X25535147">Aktiva!#REF!</definedName>
    <definedName name="pos_31444879_1Y15352375X15354279X15354460X15354410" localSheetId="4">Ergebnisverwendung!#REF!</definedName>
    <definedName name="pos_31444879_1Y15352375X15354279X15354460X15354410" localSheetId="3">GuV!#REF!</definedName>
    <definedName name="pos_31444879_1Y15352375X15354279X15354460X15354410" localSheetId="2">Passiva!$A$324</definedName>
    <definedName name="pos_31444879_1Y15352375X15354279X15354460X15354410" localSheetId="5">'Steuerlicher Gewinn'!#REF!</definedName>
    <definedName name="pos_31444879_1Y15352375X15354279X15354460X15354410">Aktiva!#REF!</definedName>
    <definedName name="pos_31444879_8Y25539798X25540429X25540418X25541936X25541934" localSheetId="4">Ergebnisverwendung!#REF!</definedName>
    <definedName name="pos_31444879_8Y25539798X25540429X25540418X25541936X25541934" localSheetId="3">GuV!#REF!</definedName>
    <definedName name="pos_31444879_8Y25539798X25540429X25540418X25541936X25541934" localSheetId="2">Passiva!#REF!</definedName>
    <definedName name="pos_31444879_8Y25539798X25540429X25540418X25541936X25541934" localSheetId="5">'Steuerlicher Gewinn'!#REF!</definedName>
    <definedName name="pos_31444879_8Y25539798X25540429X25540418X25541936X25541934">Aktiva!#REF!</definedName>
    <definedName name="pos_31444881_8Y25539798X25540429X25540418X25541936X25541916X25541909" localSheetId="4">Ergebnisverwendung!#REF!</definedName>
    <definedName name="pos_31444881_8Y25539798X25540429X25540418X25541936X25541916X25541909" localSheetId="3">GuV!#REF!</definedName>
    <definedName name="pos_31444881_8Y25539798X25540429X25540418X25541936X25541916X25541909" localSheetId="2">Passiva!#REF!</definedName>
    <definedName name="pos_31444881_8Y25539798X25540429X25540418X25541936X25541916X25541909" localSheetId="5">'Steuerlicher Gewinn'!#REF!</definedName>
    <definedName name="pos_31444881_8Y25539798X25540429X25540418X25541936X25541916X25541909">Aktiva!#REF!</definedName>
    <definedName name="pos_31444888_8Y25539798X25540429X25540418X25541936X25541916" localSheetId="4">Ergebnisverwendung!#REF!</definedName>
    <definedName name="pos_31444888_8Y25539798X25540429X25540418X25541936X25541916" localSheetId="3">GuV!#REF!</definedName>
    <definedName name="pos_31444888_8Y25539798X25540429X25540418X25541936X25541916" localSheetId="2">Passiva!#REF!</definedName>
    <definedName name="pos_31444888_8Y25539798X25540429X25540418X25541936X25541916" localSheetId="5">'Steuerlicher Gewinn'!#REF!</definedName>
    <definedName name="pos_31444888_8Y25539798X25540429X25540418X25541936X25541916">Aktiva!#REF!</definedName>
    <definedName name="pos_31444900_8Y25539798X25540429X25540418X25541992X25541965X25541947" localSheetId="4">Ergebnisverwendung!#REF!</definedName>
    <definedName name="pos_31444900_8Y25539798X25540429X25540418X25541992X25541965X25541947" localSheetId="3">GuV!#REF!</definedName>
    <definedName name="pos_31444900_8Y25539798X25540429X25540418X25541992X25541965X25541947" localSheetId="2">Passiva!#REF!</definedName>
    <definedName name="pos_31444900_8Y25539798X25540429X25540418X25541992X25541965X25541947" localSheetId="5">'Steuerlicher Gewinn'!#REF!</definedName>
    <definedName name="pos_31444900_8Y25539798X25540429X25540418X25541992X25541965X25541947">Aktiva!#REF!</definedName>
    <definedName name="pos_31444907_8Y25539798X25540429X25540418X25541992X25541965X25541954" localSheetId="4">Ergebnisverwendung!#REF!</definedName>
    <definedName name="pos_31444907_8Y25539798X25540429X25540418X25541992X25541965X25541954" localSheetId="3">GuV!#REF!</definedName>
    <definedName name="pos_31444907_8Y25539798X25540429X25540418X25541992X25541965X25541954" localSheetId="2">Passiva!#REF!</definedName>
    <definedName name="pos_31444907_8Y25539798X25540429X25540418X25541992X25541965X25541954" localSheetId="5">'Steuerlicher Gewinn'!#REF!</definedName>
    <definedName name="pos_31444907_8Y25539798X25540429X25540418X25541992X25541965X25541954">Aktiva!#REF!</definedName>
    <definedName name="pos_31444918_1Y15352375X15354279X15354460X15354405" localSheetId="4">Ergebnisverwendung!#REF!</definedName>
    <definedName name="pos_31444918_1Y15352375X15354279X15354460X15354405" localSheetId="3">GuV!#REF!</definedName>
    <definedName name="pos_31444918_1Y15352375X15354279X15354460X15354405" localSheetId="2">Passiva!$A$322</definedName>
    <definedName name="pos_31444918_1Y15352375X15354279X15354460X15354405" localSheetId="5">'Steuerlicher Gewinn'!#REF!</definedName>
    <definedName name="pos_31444918_1Y15352375X15354279X15354460X15354405">Aktiva!#REF!</definedName>
    <definedName name="pos_31444918_8Y25539798X25540429X25540418X25541936X25541929" localSheetId="4">Ergebnisverwendung!#REF!</definedName>
    <definedName name="pos_31444918_8Y25539798X25540429X25540418X25541936X25541929" localSheetId="3">GuV!#REF!</definedName>
    <definedName name="pos_31444918_8Y25539798X25540429X25540418X25541936X25541929" localSheetId="2">Passiva!#REF!</definedName>
    <definedName name="pos_31444918_8Y25539798X25540429X25540418X25541936X25541929" localSheetId="5">'Steuerlicher Gewinn'!#REF!</definedName>
    <definedName name="pos_31444918_8Y25539798X25540429X25540418X25541936X25541929">Aktiva!#REF!</definedName>
    <definedName name="pos_31444925_1Y15352375X15354279X15354460" localSheetId="4">Ergebnisverwendung!#REF!</definedName>
    <definedName name="pos_31444925_1Y15352375X15354279X15354460" localSheetId="3">GuV!#REF!</definedName>
    <definedName name="pos_31444925_1Y15352375X15354279X15354460" localSheetId="2">Passiva!$A$321</definedName>
    <definedName name="pos_31444925_1Y15352375X15354279X15354460" localSheetId="5">'Steuerlicher Gewinn'!#REF!</definedName>
    <definedName name="pos_31444925_1Y15352375X15354279X15354460">Aktiva!#REF!</definedName>
    <definedName name="pos_31444925_8Y25539798X25540429X25540418X25541936" localSheetId="4">Ergebnisverwendung!#REF!</definedName>
    <definedName name="pos_31444925_8Y25539798X25540429X25540418X25541936" localSheetId="3">GuV!#REF!</definedName>
    <definedName name="pos_31444925_8Y25539798X25540429X25540418X25541936" localSheetId="2">Passiva!#REF!</definedName>
    <definedName name="pos_31444925_8Y25539798X25540429X25540418X25541936" localSheetId="5">'Steuerlicher Gewinn'!#REF!</definedName>
    <definedName name="pos_31444925_8Y25539798X25540429X25540418X25541936">Aktiva!#REF!</definedName>
    <definedName name="pos_31444928_1Y15352375X15354279X15354491X15354441" localSheetId="4">Ergebnisverwendung!#REF!</definedName>
    <definedName name="pos_31444928_1Y15352375X15354279X15354491X15354441" localSheetId="3">GuV!#REF!</definedName>
    <definedName name="pos_31444928_1Y15352375X15354279X15354491X15354441" localSheetId="2">Passiva!$A$319</definedName>
    <definedName name="pos_31444928_1Y15352375X15354279X15354491X15354441" localSheetId="5">'Steuerlicher Gewinn'!#REF!</definedName>
    <definedName name="pos_31444928_1Y15352375X15354279X15354491X15354441">Aktiva!#REF!</definedName>
    <definedName name="pos_31444928_8Y25539798X25540429X25540418X25541992X25541990" localSheetId="4">Ergebnisverwendung!#REF!</definedName>
    <definedName name="pos_31444928_8Y25539798X25540429X25540418X25541992X25541990" localSheetId="3">GuV!#REF!</definedName>
    <definedName name="pos_31444928_8Y25539798X25540429X25540418X25541992X25541990" localSheetId="2">Passiva!#REF!</definedName>
    <definedName name="pos_31444928_8Y25539798X25540429X25540418X25541992X25541990" localSheetId="5">'Steuerlicher Gewinn'!#REF!</definedName>
    <definedName name="pos_31444928_8Y25539798X25540429X25540418X25541992X25541990">Aktiva!#REF!</definedName>
    <definedName name="pos_31444946_8Y25539798X25540429X25540418X25541992X25541965" localSheetId="4">Ergebnisverwendung!#REF!</definedName>
    <definedName name="pos_31444946_8Y25539798X25540429X25540418X25541992X25541965" localSheetId="3">GuV!#REF!</definedName>
    <definedName name="pos_31444946_8Y25539798X25540429X25540418X25541992X25541965" localSheetId="2">Passiva!#REF!</definedName>
    <definedName name="pos_31444946_8Y25539798X25540429X25540418X25541992X25541965" localSheetId="5">'Steuerlicher Gewinn'!#REF!</definedName>
    <definedName name="pos_31444946_8Y25539798X25540429X25540418X25541992X25541965">Aktiva!#REF!</definedName>
    <definedName name="pos_31444953_1Y15352375X15354279X15354833" localSheetId="4">Ergebnisverwendung!#REF!</definedName>
    <definedName name="pos_31444953_1Y15352375X15354279X15354833" localSheetId="3">GuV!#REF!</definedName>
    <definedName name="pos_31444953_1Y15352375X15354279X15354833" localSheetId="2">Passiva!$A$320</definedName>
    <definedName name="pos_31444953_1Y15352375X15354279X15354833" localSheetId="5">'Steuerlicher Gewinn'!#REF!</definedName>
    <definedName name="pos_31444953_1Y15352375X15354279X15354833">Aktiva!#REF!</definedName>
    <definedName name="pos_31444965_1Y15352375X15354279X15354491X15354432" localSheetId="4">Ergebnisverwendung!#REF!</definedName>
    <definedName name="pos_31444965_1Y15352375X15354279X15354491X15354432" localSheetId="3">GuV!#REF!</definedName>
    <definedName name="pos_31444965_1Y15352375X15354279X15354491X15354432" localSheetId="2">Passiva!$A$316</definedName>
    <definedName name="pos_31444965_1Y15352375X15354279X15354491X15354432" localSheetId="5">'Steuerlicher Gewinn'!#REF!</definedName>
    <definedName name="pos_31444965_1Y15352375X15354279X15354491X15354432">Aktiva!#REF!</definedName>
    <definedName name="pos_31444965_8Y25539798X25540429X25540418X25541992X25541985" localSheetId="4">Ergebnisverwendung!#REF!</definedName>
    <definedName name="pos_31444965_8Y25539798X25540429X25540418X25541992X25541985" localSheetId="3">GuV!#REF!</definedName>
    <definedName name="pos_31444965_8Y25539798X25540429X25540418X25541992X25541985" localSheetId="2">Passiva!#REF!</definedName>
    <definedName name="pos_31444965_8Y25539798X25540429X25540418X25541992X25541985" localSheetId="5">'Steuerlicher Gewinn'!#REF!</definedName>
    <definedName name="pos_31444965_8Y25539798X25540429X25540418X25541992X25541985">Aktiva!#REF!</definedName>
    <definedName name="pos_31444972_1Y15352375X15354279X15354491" localSheetId="4">Ergebnisverwendung!#REF!</definedName>
    <definedName name="pos_31444972_1Y15352375X15354279X15354491" localSheetId="3">GuV!#REF!</definedName>
    <definedName name="pos_31444972_1Y15352375X15354279X15354491" localSheetId="2">Passiva!$A$315</definedName>
    <definedName name="pos_31444972_1Y15352375X15354279X15354491" localSheetId="5">'Steuerlicher Gewinn'!#REF!</definedName>
    <definedName name="pos_31444972_1Y15352375X15354279X15354491">Aktiva!#REF!</definedName>
    <definedName name="pos_31444972_8Y25539798X25540429X25540418X25541992" localSheetId="4">Ergebnisverwendung!#REF!</definedName>
    <definedName name="pos_31444972_8Y25539798X25540429X25540418X25541992" localSheetId="3">GuV!#REF!</definedName>
    <definedName name="pos_31444972_8Y25539798X25540429X25540418X25541992" localSheetId="2">Passiva!#REF!</definedName>
    <definedName name="pos_31444972_8Y25539798X25540429X25540418X25541992" localSheetId="5">'Steuerlicher Gewinn'!#REF!</definedName>
    <definedName name="pos_31444972_8Y25539798X25540429X25540418X25541992">Aktiva!#REF!</definedName>
    <definedName name="pos_31444983_1Y15352375X15354279X15354491X15354455" localSheetId="4">Ergebnisverwendung!#REF!</definedName>
    <definedName name="pos_31444983_1Y15352375X15354279X15354491X15354455" localSheetId="3">GuV!#REF!</definedName>
    <definedName name="pos_31444983_1Y15352375X15354279X15354491X15354455" localSheetId="2">Passiva!$A$318</definedName>
    <definedName name="pos_31444983_1Y15352375X15354279X15354491X15354455" localSheetId="5">'Steuerlicher Gewinn'!#REF!</definedName>
    <definedName name="pos_31444983_1Y15352375X15354279X15354491X15354455">Aktiva!#REF!</definedName>
    <definedName name="pos_31444983_8Y25539798X25540429X25540418X25541992X25541972" localSheetId="4">Ergebnisverwendung!#REF!</definedName>
    <definedName name="pos_31444983_8Y25539798X25540429X25540418X25541992X25541972" localSheetId="3">GuV!#REF!</definedName>
    <definedName name="pos_31444983_8Y25539798X25540429X25540418X25541992X25541972" localSheetId="2">Passiva!#REF!</definedName>
    <definedName name="pos_31444983_8Y25539798X25540429X25540418X25541992X25541972" localSheetId="5">'Steuerlicher Gewinn'!#REF!</definedName>
    <definedName name="pos_31444983_8Y25539798X25540429X25540418X25541992X25541972">Aktiva!#REF!</definedName>
    <definedName name="pos_31444990_1Y15352375X15354279X15354491X15354446" localSheetId="4">Ergebnisverwendung!#REF!</definedName>
    <definedName name="pos_31444990_1Y15352375X15354279X15354491X15354446" localSheetId="3">GuV!#REF!</definedName>
    <definedName name="pos_31444990_1Y15352375X15354279X15354491X15354446" localSheetId="2">Passiva!$A$317</definedName>
    <definedName name="pos_31444990_1Y15352375X15354279X15354491X15354446" localSheetId="5">'Steuerlicher Gewinn'!#REF!</definedName>
    <definedName name="pos_31444990_1Y15352375X15354279X15354491X15354446">Aktiva!#REF!</definedName>
    <definedName name="pos_31444990_8Y25539798X25540429X25540418X25541992X25541983" localSheetId="4">Ergebnisverwendung!#REF!</definedName>
    <definedName name="pos_31444990_8Y25539798X25540429X25540418X25541992X25541983" localSheetId="3">GuV!#REF!</definedName>
    <definedName name="pos_31444990_8Y25539798X25540429X25540418X25541992X25541983" localSheetId="2">Passiva!#REF!</definedName>
    <definedName name="pos_31444990_8Y25539798X25540429X25540418X25541992X25541983" localSheetId="5">'Steuerlicher Gewinn'!#REF!</definedName>
    <definedName name="pos_31444990_8Y25539798X25540429X25540418X25541992X25541983">Aktiva!#REF!</definedName>
    <definedName name="pos_31445007_1Y15358212X15352973X15353283X15353365X15353563" localSheetId="4">Ergebnisverwendung!#REF!</definedName>
    <definedName name="pos_31445007_1Y15358212X15352973X15353283X15353365X15353563" localSheetId="3">GuV!#REF!</definedName>
    <definedName name="pos_31445007_1Y15358212X15352973X15353283X15353365X15353563" localSheetId="2">Passiva!#REF!</definedName>
    <definedName name="pos_31445007_1Y15358212X15352973X15353283X15353365X15353563" localSheetId="5">'Steuerlicher Gewinn'!#REF!</definedName>
    <definedName name="pos_31445007_1Y15358212X15352973X15353283X15353365X15353563">Aktiva!$A$227</definedName>
    <definedName name="pos_31445009_1Y15358212X15352973X15353283X15353365X15353482" localSheetId="4">Ergebnisverwendung!#REF!</definedName>
    <definedName name="pos_31445009_1Y15358212X15352973X15353283X15353365X15353482" localSheetId="3">GuV!#REF!</definedName>
    <definedName name="pos_31445009_1Y15358212X15352973X15353283X15353365X15353482" localSheetId="2">Passiva!#REF!</definedName>
    <definedName name="pos_31445009_1Y15358212X15352973X15353283X15353365X15353482" localSheetId="5">'Steuerlicher Gewinn'!#REF!</definedName>
    <definedName name="pos_31445009_1Y15358212X15352973X15353283X15353365X15353482">Aktiva!$A$230</definedName>
    <definedName name="pos_31445016_1Y15358212X15352973X15353283X15353365X15353504" localSheetId="4">Ergebnisverwendung!#REF!</definedName>
    <definedName name="pos_31445016_1Y15358212X15352973X15353283X15353365X15353504" localSheetId="3">GuV!#REF!</definedName>
    <definedName name="pos_31445016_1Y15358212X15352973X15353283X15353365X15353504" localSheetId="2">Passiva!#REF!</definedName>
    <definedName name="pos_31445016_1Y15358212X15352973X15353283X15353365X15353504" localSheetId="5">'Steuerlicher Gewinn'!#REF!</definedName>
    <definedName name="pos_31445016_1Y15358212X15352973X15353283X15353365X15353504">Aktiva!$A$228</definedName>
    <definedName name="pos_31445028_1Y15358212X15352973X15353283X15353365X15353477" localSheetId="4">Ergebnisverwendung!#REF!</definedName>
    <definedName name="pos_31445028_1Y15358212X15352973X15353283X15353365X15353477" localSheetId="3">GuV!#REF!</definedName>
    <definedName name="pos_31445028_1Y15358212X15352973X15353283X15353365X15353477" localSheetId="2">Passiva!#REF!</definedName>
    <definedName name="pos_31445028_1Y15358212X15352973X15353283X15353365X15353477" localSheetId="5">'Steuerlicher Gewinn'!#REF!</definedName>
    <definedName name="pos_31445028_1Y15358212X15352973X15353283X15353365X15353477">Aktiva!$A$224</definedName>
    <definedName name="pos_31445035_1Y15358212X15352973X15353283X15353365X15353491" localSheetId="4">Ergebnisverwendung!#REF!</definedName>
    <definedName name="pos_31445035_1Y15358212X15352973X15353283X15353365X15353491" localSheetId="3">GuV!#REF!</definedName>
    <definedName name="pos_31445035_1Y15358212X15352973X15353283X15353365X15353491" localSheetId="2">Passiva!#REF!</definedName>
    <definedName name="pos_31445035_1Y15358212X15352973X15353283X15353365X15353491" localSheetId="5">'Steuerlicher Gewinn'!#REF!</definedName>
    <definedName name="pos_31445035_1Y15358212X15352973X15353283X15353365X15353491">Aktiva!$A$223</definedName>
    <definedName name="pos_31445046_1Y15358212X15352973X15353283X15353365X15353554" localSheetId="4">Ergebnisverwendung!#REF!</definedName>
    <definedName name="pos_31445046_1Y15358212X15352973X15353283X15353365X15353554" localSheetId="3">GuV!#REF!</definedName>
    <definedName name="pos_31445046_1Y15358212X15352973X15353283X15353365X15353554" localSheetId="2">Passiva!#REF!</definedName>
    <definedName name="pos_31445046_1Y15358212X15352973X15353283X15353365X15353554" localSheetId="5">'Steuerlicher Gewinn'!#REF!</definedName>
    <definedName name="pos_31445046_1Y15358212X15352973X15353283X15353365X15353554">Aktiva!$A$226</definedName>
    <definedName name="pos_31445053_1Y15358212X15352973X15353283X15353365X15353549" localSheetId="4">Ergebnisverwendung!#REF!</definedName>
    <definedName name="pos_31445053_1Y15358212X15352973X15353283X15353365X15353549" localSheetId="3">GuV!#REF!</definedName>
    <definedName name="pos_31445053_1Y15358212X15352973X15353283X15353365X15353549" localSheetId="2">Passiva!#REF!</definedName>
    <definedName name="pos_31445053_1Y15358212X15352973X15353283X15353365X15353549" localSheetId="5">'Steuerlicher Gewinn'!#REF!</definedName>
    <definedName name="pos_31445053_1Y15358212X15352973X15353283X15353365X15353549">Aktiva!$A$225</definedName>
    <definedName name="pos_31445056_1Y15358212X15352973X15353283X15353365X15353518" localSheetId="4">Ergebnisverwendung!#REF!</definedName>
    <definedName name="pos_31445056_1Y15358212X15352973X15353283X15353365X15353518" localSheetId="3">GuV!#REF!</definedName>
    <definedName name="pos_31445056_1Y15358212X15352973X15353283X15353365X15353518" localSheetId="2">Passiva!#REF!</definedName>
    <definedName name="pos_31445056_1Y15358212X15352973X15353283X15353365X15353518" localSheetId="5">'Steuerlicher Gewinn'!#REF!</definedName>
    <definedName name="pos_31445056_1Y15358212X15352973X15353283X15353365X15353518">Aktiva!$A$220</definedName>
    <definedName name="pos_31445074_1Y15358212X15352973X15353283X15353365X15353532" localSheetId="4">Ergebnisverwendung!#REF!</definedName>
    <definedName name="pos_31445074_1Y15358212X15352973X15353283X15353365X15353532" localSheetId="3">GuV!#REF!</definedName>
    <definedName name="pos_31445074_1Y15358212X15352973X15353283X15353365X15353532" localSheetId="2">Passiva!#REF!</definedName>
    <definedName name="pos_31445074_1Y15358212X15352973X15353283X15353365X15353532" localSheetId="5">'Steuerlicher Gewinn'!#REF!</definedName>
    <definedName name="pos_31445074_1Y15358212X15352973X15353283X15353365X15353532">Aktiva!$A$222</definedName>
    <definedName name="pos_31445081_1Y15358212X15352973X15353283X15353365X15353527" localSheetId="4">Ergebnisverwendung!#REF!</definedName>
    <definedName name="pos_31445081_1Y15358212X15352973X15353283X15353365X15353527" localSheetId="3">GuV!#REF!</definedName>
    <definedName name="pos_31445081_1Y15358212X15352973X15353283X15353365X15353527" localSheetId="2">Passiva!#REF!</definedName>
    <definedName name="pos_31445081_1Y15358212X15352973X15353283X15353365X15353527" localSheetId="5">'Steuerlicher Gewinn'!#REF!</definedName>
    <definedName name="pos_31445081_1Y15358212X15352973X15353283X15353365X15353527">Aktiva!$A$221</definedName>
    <definedName name="pos_31445093_1Y15358212X15352973X15353283X15353365X15353599" localSheetId="4">Ergebnisverwendung!#REF!</definedName>
    <definedName name="pos_31445093_1Y15358212X15352973X15353283X15353365X15353599" localSheetId="3">GuV!#REF!</definedName>
    <definedName name="pos_31445093_1Y15358212X15352973X15353283X15353365X15353599" localSheetId="2">Passiva!#REF!</definedName>
    <definedName name="pos_31445093_1Y15358212X15352973X15353283X15353365X15353599" localSheetId="5">'Steuerlicher Gewinn'!#REF!</definedName>
    <definedName name="pos_31445093_1Y15358212X15352973X15353283X15353365X15353599">Aktiva!$A$217</definedName>
    <definedName name="pos_31445100_1Y15358212X15352973X15353283X15353365X15353590" localSheetId="4">Ergebnisverwendung!#REF!</definedName>
    <definedName name="pos_31445100_1Y15358212X15352973X15353283X15353365X15353590" localSheetId="3">GuV!#REF!</definedName>
    <definedName name="pos_31445100_1Y15358212X15352973X15353283X15353365X15353590" localSheetId="2">Passiva!#REF!</definedName>
    <definedName name="pos_31445100_1Y15358212X15352973X15353283X15353365X15353590" localSheetId="5">'Steuerlicher Gewinn'!#REF!</definedName>
    <definedName name="pos_31445100_1Y15358212X15352973X15353283X15353365X15353590">Aktiva!$A$216</definedName>
    <definedName name="pos_31445111_1Y15358212X15352973X15353283X15353365X15353513" localSheetId="4">Ergebnisverwendung!#REF!</definedName>
    <definedName name="pos_31445111_1Y15358212X15352973X15353283X15353365X15353513" localSheetId="3">GuV!#REF!</definedName>
    <definedName name="pos_31445111_1Y15358212X15352973X15353283X15353365X15353513" localSheetId="2">Passiva!#REF!</definedName>
    <definedName name="pos_31445111_1Y15358212X15352973X15353283X15353365X15353513" localSheetId="5">'Steuerlicher Gewinn'!#REF!</definedName>
    <definedName name="pos_31445111_1Y15358212X15352973X15353283X15353365X15353513">Aktiva!$A$219</definedName>
    <definedName name="pos_31445118_1Y15358212X15352973X15353283X15353365X15353540" localSheetId="4">Ergebnisverwendung!#REF!</definedName>
    <definedName name="pos_31445118_1Y15358212X15352973X15353283X15353365X15353540" localSheetId="3">GuV!#REF!</definedName>
    <definedName name="pos_31445118_1Y15358212X15352973X15353283X15353365X15353540" localSheetId="2">Passiva!#REF!</definedName>
    <definedName name="pos_31445118_1Y15358212X15352973X15353283X15353365X15353540" localSheetId="5">'Steuerlicher Gewinn'!#REF!</definedName>
    <definedName name="pos_31445118_1Y15358212X15352973X15353283X15353365X15353540">Aktiva!$A$218</definedName>
    <definedName name="pos_31445126_1Y15358212X15352973X15353689X15353658X15353828" localSheetId="4">Ergebnisverwendung!#REF!</definedName>
    <definedName name="pos_31445126_1Y15358212X15352973X15353689X15353658X15353828" localSheetId="3">GuV!#REF!</definedName>
    <definedName name="pos_31445126_1Y15358212X15352973X15353689X15353658X15353828" localSheetId="2">Passiva!#REF!</definedName>
    <definedName name="pos_31445126_1Y15358212X15352973X15353689X15353658X15353828" localSheetId="5">'Steuerlicher Gewinn'!#REF!</definedName>
    <definedName name="pos_31445126_1Y15358212X15352973X15353689X15353658X15353828">Aktiva!$A$243</definedName>
    <definedName name="pos_31445133_1Y15358212X15352973X15353689X15353658X15353631" localSheetId="4">Ergebnisverwendung!#REF!</definedName>
    <definedName name="pos_31445133_1Y15358212X15352973X15353689X15353658X15353631" localSheetId="3">GuV!#REF!</definedName>
    <definedName name="pos_31445133_1Y15358212X15352973X15353689X15353658X15353631" localSheetId="2">Passiva!#REF!</definedName>
    <definedName name="pos_31445133_1Y15358212X15352973X15353689X15353658X15353631" localSheetId="5">'Steuerlicher Gewinn'!#REF!</definedName>
    <definedName name="pos_31445133_1Y15358212X15352973X15353689X15353658X15353631">Aktiva!$A$242</definedName>
    <definedName name="pos_31445151_1Y15358212X15352973X15353689X15353658X15353837" localSheetId="4">Ergebnisverwendung!#REF!</definedName>
    <definedName name="pos_31445151_1Y15358212X15352973X15353689X15353658X15353837" localSheetId="3">GuV!#REF!</definedName>
    <definedName name="pos_31445151_1Y15358212X15352973X15353689X15353658X15353837" localSheetId="2">Passiva!#REF!</definedName>
    <definedName name="pos_31445151_1Y15358212X15352973X15353689X15353658X15353837" localSheetId="5">'Steuerlicher Gewinn'!#REF!</definedName>
    <definedName name="pos_31445151_1Y15358212X15352973X15353689X15353658X15353837">Aktiva!$A$244</definedName>
    <definedName name="pos_31445154_1Y15358212X15352973X15353689X15353658X15353608" localSheetId="4">Ergebnisverwendung!#REF!</definedName>
    <definedName name="pos_31445154_1Y15358212X15352973X15353689X15353658X15353608" localSheetId="3">GuV!#REF!</definedName>
    <definedName name="pos_31445154_1Y15358212X15352973X15353689X15353658X15353608" localSheetId="2">Passiva!#REF!</definedName>
    <definedName name="pos_31445154_1Y15358212X15352973X15353689X15353658X15353608" localSheetId="5">'Steuerlicher Gewinn'!#REF!</definedName>
    <definedName name="pos_31445154_1Y15358212X15352973X15353689X15353658X15353608">Aktiva!$A$239</definedName>
    <definedName name="pos_31445161_1Y15358212X15352973X15353689X15353658X15353603" localSheetId="4">Ergebnisverwendung!#REF!</definedName>
    <definedName name="pos_31445161_1Y15358212X15352973X15353689X15353658X15353603" localSheetId="3">GuV!#REF!</definedName>
    <definedName name="pos_31445161_1Y15358212X15352973X15353689X15353658X15353603" localSheetId="2">Passiva!#REF!</definedName>
    <definedName name="pos_31445161_1Y15358212X15352973X15353689X15353658X15353603" localSheetId="5">'Steuerlicher Gewinn'!#REF!</definedName>
    <definedName name="pos_31445161_1Y15358212X15352973X15353689X15353658X15353603">Aktiva!$A$238</definedName>
    <definedName name="pos_31445172_1Y15358212X15352973X15353689X15353658X15353622" localSheetId="4">Ergebnisverwendung!#REF!</definedName>
    <definedName name="pos_31445172_1Y15358212X15352973X15353689X15353658X15353622" localSheetId="3">GuV!#REF!</definedName>
    <definedName name="pos_31445172_1Y15358212X15352973X15353689X15353658X15353622" localSheetId="2">Passiva!#REF!</definedName>
    <definedName name="pos_31445172_1Y15358212X15352973X15353689X15353658X15353622" localSheetId="5">'Steuerlicher Gewinn'!#REF!</definedName>
    <definedName name="pos_31445172_1Y15358212X15352973X15353689X15353658X15353622">Aktiva!$A$241</definedName>
    <definedName name="pos_31445179_1Y15358212X15352973X15353689X15353658X15353617" localSheetId="4">Ergebnisverwendung!#REF!</definedName>
    <definedName name="pos_31445179_1Y15358212X15352973X15353689X15353658X15353617" localSheetId="3">GuV!#REF!</definedName>
    <definedName name="pos_31445179_1Y15358212X15352973X15353689X15353658X15353617" localSheetId="2">Passiva!#REF!</definedName>
    <definedName name="pos_31445179_1Y15358212X15352973X15353689X15353658X15353617" localSheetId="5">'Steuerlicher Gewinn'!#REF!</definedName>
    <definedName name="pos_31445179_1Y15358212X15352973X15353689X15353658X15353617">Aktiva!$A$240</definedName>
    <definedName name="pos_31445191_1Y15358212X15352973X15353689X15353653" localSheetId="4">Ergebnisverwendung!#REF!</definedName>
    <definedName name="pos_31445191_1Y15358212X15352973X15353689X15353653" localSheetId="3">GuV!#REF!</definedName>
    <definedName name="pos_31445191_1Y15358212X15352973X15353689X15353653" localSheetId="2">Passiva!#REF!</definedName>
    <definedName name="pos_31445191_1Y15358212X15352973X15353689X15353653" localSheetId="5">'Steuerlicher Gewinn'!#REF!</definedName>
    <definedName name="pos_31445191_1Y15358212X15352973X15353689X15353653">Aktiva!$A$236</definedName>
    <definedName name="pos_31445198_1Y15358212X15352973X15353689X15353694X15353644" localSheetId="4">Ergebnisverwendung!#REF!</definedName>
    <definedName name="pos_31445198_1Y15358212X15352973X15353689X15353694X15353644" localSheetId="3">GuV!#REF!</definedName>
    <definedName name="pos_31445198_1Y15358212X15352973X15353689X15353694X15353644" localSheetId="2">Passiva!#REF!</definedName>
    <definedName name="pos_31445198_1Y15358212X15352973X15353689X15353694X15353644" localSheetId="5">'Steuerlicher Gewinn'!#REF!</definedName>
    <definedName name="pos_31445198_1Y15358212X15352973X15353689X15353694X15353644">Aktiva!$A$235</definedName>
    <definedName name="pos_31445200_1Y15358212X15352973X15353689X15353658" localSheetId="4">Ergebnisverwendung!#REF!</definedName>
    <definedName name="pos_31445200_1Y15358212X15352973X15353689X15353658" localSheetId="3">GuV!#REF!</definedName>
    <definedName name="pos_31445200_1Y15358212X15352973X15353689X15353658" localSheetId="2">Passiva!#REF!</definedName>
    <definedName name="pos_31445200_1Y15358212X15352973X15353689X15353658" localSheetId="5">'Steuerlicher Gewinn'!#REF!</definedName>
    <definedName name="pos_31445200_1Y15358212X15352973X15353689X15353658">Aktiva!$A$237</definedName>
    <definedName name="pos_31445219_1Y15358212X15352973X15353689" localSheetId="4">Ergebnisverwendung!#REF!</definedName>
    <definedName name="pos_31445219_1Y15358212X15352973X15353689" localSheetId="3">GuV!#REF!</definedName>
    <definedName name="pos_31445219_1Y15358212X15352973X15353689" localSheetId="2">Passiva!#REF!</definedName>
    <definedName name="pos_31445219_1Y15358212X15352973X15353689" localSheetId="5">'Steuerlicher Gewinn'!#REF!</definedName>
    <definedName name="pos_31445219_1Y15358212X15352973X15353689">Aktiva!$A$232</definedName>
    <definedName name="pos_31445226_1Y15358212X15352973X15353283X15353680" localSheetId="4">Ergebnisverwendung!#REF!</definedName>
    <definedName name="pos_31445226_1Y15358212X15352973X15353283X15353680" localSheetId="3">GuV!#REF!</definedName>
    <definedName name="pos_31445226_1Y15358212X15352973X15353283X15353680" localSheetId="2">Passiva!#REF!</definedName>
    <definedName name="pos_31445226_1Y15358212X15352973X15353283X15353680" localSheetId="5">'Steuerlicher Gewinn'!#REF!</definedName>
    <definedName name="pos_31445226_1Y15358212X15352973X15353283X15353680">Aktiva!$A$231</definedName>
    <definedName name="pos_31445237_1Y15358212X15352973X15353689X15353694X15353639" localSheetId="4">Ergebnisverwendung!#REF!</definedName>
    <definedName name="pos_31445237_1Y15358212X15352973X15353689X15353694X15353639" localSheetId="3">GuV!#REF!</definedName>
    <definedName name="pos_31445237_1Y15358212X15352973X15353689X15353694X15353639" localSheetId="2">Passiva!#REF!</definedName>
    <definedName name="pos_31445237_1Y15358212X15352973X15353689X15353694X15353639" localSheetId="5">'Steuerlicher Gewinn'!#REF!</definedName>
    <definedName name="pos_31445237_1Y15358212X15352973X15353689X15353694X15353639">Aktiva!$A$234</definedName>
    <definedName name="pos_31445244_1Y15358212X15352973X15353689X15353694" localSheetId="4">Ergebnisverwendung!#REF!</definedName>
    <definedName name="pos_31445244_1Y15358212X15352973X15353689X15353694" localSheetId="3">GuV!#REF!</definedName>
    <definedName name="pos_31445244_1Y15358212X15352973X15353689X15353694" localSheetId="2">Passiva!#REF!</definedName>
    <definedName name="pos_31445244_1Y15358212X15352973X15353689X15353694" localSheetId="5">'Steuerlicher Gewinn'!#REF!</definedName>
    <definedName name="pos_31445244_1Y15358212X15352973X15353689X15353694">Aktiva!$A$233</definedName>
    <definedName name="pos_31445251_1Y15358212X15353779X15353734" localSheetId="4">Ergebnisverwendung!#REF!</definedName>
    <definedName name="pos_31445251_1Y15358212X15353779X15353734" localSheetId="3">GuV!#REF!</definedName>
    <definedName name="pos_31445251_1Y15358212X15353779X15353734" localSheetId="2">Passiva!#REF!</definedName>
    <definedName name="pos_31445251_1Y15358212X15353779X15353734" localSheetId="5">'Steuerlicher Gewinn'!#REF!</definedName>
    <definedName name="pos_31445251_1Y15358212X15353779X15353734">Aktiva!$A$258</definedName>
    <definedName name="pos_31445258_1Y15358212X15353779X15353729" localSheetId="4">Ergebnisverwendung!#REF!</definedName>
    <definedName name="pos_31445258_1Y15358212X15353779X15353729" localSheetId="3">GuV!#REF!</definedName>
    <definedName name="pos_31445258_1Y15358212X15353779X15353729" localSheetId="2">Passiva!#REF!</definedName>
    <definedName name="pos_31445258_1Y15358212X15353779X15353729" localSheetId="5">'Steuerlicher Gewinn'!#REF!</definedName>
    <definedName name="pos_31445258_1Y15358212X15353779X15353729">Aktiva!$A$257</definedName>
    <definedName name="pos_31445269_1Y15358212X15353779X15353748" localSheetId="4">Ergebnisverwendung!#REF!</definedName>
    <definedName name="pos_31445269_1Y15358212X15353779X15353748" localSheetId="3">GuV!#REF!</definedName>
    <definedName name="pos_31445269_1Y15358212X15353779X15353748" localSheetId="2">Passiva!#REF!</definedName>
    <definedName name="pos_31445269_1Y15358212X15353779X15353748" localSheetId="5">'Steuerlicher Gewinn'!#REF!</definedName>
    <definedName name="pos_31445269_1Y15358212X15353779X15353748">Aktiva!$A$260</definedName>
    <definedName name="pos_31445276_1Y15358212X15353779X15353743" localSheetId="4">Ergebnisverwendung!#REF!</definedName>
    <definedName name="pos_31445276_1Y15358212X15353779X15353743" localSheetId="3">GuV!#REF!</definedName>
    <definedName name="pos_31445276_1Y15358212X15353779X15353743" localSheetId="2">Passiva!#REF!</definedName>
    <definedName name="pos_31445276_1Y15358212X15353779X15353743" localSheetId="5">'Steuerlicher Gewinn'!#REF!</definedName>
    <definedName name="pos_31445276_1Y15358212X15353779X15353743">Aktiva!$A$259</definedName>
    <definedName name="pos_31445295_1Y15358212X15352973X15353770" localSheetId="4">Ergebnisverwendung!#REF!</definedName>
    <definedName name="pos_31445295_1Y15358212X15352973X15353770" localSheetId="3">GuV!#REF!</definedName>
    <definedName name="pos_31445295_1Y15358212X15352973X15353770" localSheetId="2">Passiva!#REF!</definedName>
    <definedName name="pos_31445295_1Y15358212X15352973X15353770" localSheetId="5">'Steuerlicher Gewinn'!#REF!</definedName>
    <definedName name="pos_31445295_1Y15358212X15352973X15353770">Aktiva!$A$253</definedName>
    <definedName name="pos_31445297_1Y15358212X15353779X15353784" localSheetId="4">Ergebnisverwendung!#REF!</definedName>
    <definedName name="pos_31445297_1Y15358212X15353779X15353784" localSheetId="3">GuV!#REF!</definedName>
    <definedName name="pos_31445297_1Y15358212X15353779X15353784" localSheetId="2">Passiva!#REF!</definedName>
    <definedName name="pos_31445297_1Y15358212X15353779X15353784" localSheetId="5">'Steuerlicher Gewinn'!#REF!</definedName>
    <definedName name="pos_31445297_1Y15358212X15353779X15353784">Aktiva!$A$255</definedName>
    <definedName name="pos_31445304_1Y15358212X15353779" localSheetId="4">Ergebnisverwendung!#REF!</definedName>
    <definedName name="pos_31445304_1Y15358212X15353779" localSheetId="3">GuV!#REF!</definedName>
    <definedName name="pos_31445304_1Y15358212X15353779" localSheetId="2">Passiva!#REF!</definedName>
    <definedName name="pos_31445304_1Y15358212X15353779" localSheetId="5">'Steuerlicher Gewinn'!#REF!</definedName>
    <definedName name="pos_31445304_1Y15358212X15353779">Aktiva!$A$254</definedName>
    <definedName name="pos_31445316_1Y15358212X15352973X15353792X15353815" localSheetId="4">Ergebnisverwendung!#REF!</definedName>
    <definedName name="pos_31445316_1Y15358212X15352973X15353792X15353815" localSheetId="3">GuV!#REF!</definedName>
    <definedName name="pos_31445316_1Y15358212X15352973X15353792X15353815" localSheetId="2">Passiva!#REF!</definedName>
    <definedName name="pos_31445316_1Y15358212X15352973X15353792X15353815" localSheetId="5">'Steuerlicher Gewinn'!#REF!</definedName>
    <definedName name="pos_31445316_1Y15358212X15352973X15353792X15353815">Aktiva!$A$250</definedName>
    <definedName name="pos_31445323_1Y15358212X15352973X15353792X15353806" localSheetId="4">Ergebnisverwendung!#REF!</definedName>
    <definedName name="pos_31445323_1Y15358212X15352973X15353792X15353806" localSheetId="3">GuV!#REF!</definedName>
    <definedName name="pos_31445323_1Y15358212X15352973X15353792X15353806" localSheetId="2">Passiva!#REF!</definedName>
    <definedName name="pos_31445323_1Y15358212X15352973X15353792X15353806" localSheetId="5">'Steuerlicher Gewinn'!#REF!</definedName>
    <definedName name="pos_31445323_1Y15358212X15352973X15353792X15353806">Aktiva!$A$249</definedName>
    <definedName name="pos_31445334_1Y15358212X15352973X15353792X15353765" localSheetId="4">Ergebnisverwendung!#REF!</definedName>
    <definedName name="pos_31445334_1Y15358212X15352973X15353792X15353765" localSheetId="3">GuV!#REF!</definedName>
    <definedName name="pos_31445334_1Y15358212X15352973X15353792X15353765" localSheetId="2">Passiva!#REF!</definedName>
    <definedName name="pos_31445334_1Y15358212X15352973X15353792X15353765" localSheetId="5">'Steuerlicher Gewinn'!#REF!</definedName>
    <definedName name="pos_31445334_1Y15358212X15352973X15353792X15353765">Aktiva!$A$252</definedName>
    <definedName name="pos_31445341_1Y15358212X15352973X15353792X15353820" localSheetId="4">Ergebnisverwendung!#REF!</definedName>
    <definedName name="pos_31445341_1Y15358212X15352973X15353792X15353820" localSheetId="3">GuV!#REF!</definedName>
    <definedName name="pos_31445341_1Y15358212X15352973X15353792X15353820" localSheetId="2">Passiva!#REF!</definedName>
    <definedName name="pos_31445341_1Y15358212X15352973X15353792X15353820" localSheetId="5">'Steuerlicher Gewinn'!#REF!</definedName>
    <definedName name="pos_31445341_1Y15358212X15352973X15353792X15353820">Aktiva!$A$251</definedName>
    <definedName name="pos_31445345_1Y15358212X15352973X15353689X15353658X15353842X15353851" localSheetId="4">Ergebnisverwendung!#REF!</definedName>
    <definedName name="pos_31445345_1Y15358212X15352973X15353689X15353658X15353842X15353851" localSheetId="3">GuV!#REF!</definedName>
    <definedName name="pos_31445345_1Y15358212X15352973X15353689X15353658X15353842X15353851" localSheetId="2">Passiva!#REF!</definedName>
    <definedName name="pos_31445345_1Y15358212X15352973X15353689X15353658X15353842X15353851" localSheetId="5">'Steuerlicher Gewinn'!#REF!</definedName>
    <definedName name="pos_31445345_1Y15358212X15352973X15353689X15353658X15353842X15353851">Aktiva!$A$246</definedName>
    <definedName name="pos_31445352_1Y15358212X15352973X15353689X15353658X15353842" localSheetId="4">Ergebnisverwendung!#REF!</definedName>
    <definedName name="pos_31445352_1Y15358212X15352973X15353689X15353658X15353842" localSheetId="3">GuV!#REF!</definedName>
    <definedName name="pos_31445352_1Y15358212X15352973X15353689X15353658X15353842" localSheetId="2">Passiva!#REF!</definedName>
    <definedName name="pos_31445352_1Y15358212X15352973X15353689X15353658X15353842" localSheetId="5">'Steuerlicher Gewinn'!#REF!</definedName>
    <definedName name="pos_31445352_1Y15358212X15352973X15353689X15353658X15353842">Aktiva!$A$245</definedName>
    <definedName name="pos_31445362_1Y15358212X15352973X15353792X15353801" localSheetId="4">Ergebnisverwendung!#REF!</definedName>
    <definedName name="pos_31445362_1Y15358212X15352973X15353792X15353801" localSheetId="3">GuV!#REF!</definedName>
    <definedName name="pos_31445362_1Y15358212X15352973X15353792X15353801" localSheetId="2">Passiva!#REF!</definedName>
    <definedName name="pos_31445362_1Y15358212X15352973X15353792X15353801" localSheetId="5">'Steuerlicher Gewinn'!#REF!</definedName>
    <definedName name="pos_31445362_1Y15358212X15352973X15353792X15353801">Aktiva!$A$248</definedName>
    <definedName name="pos_31445369_1Y15358212X15352973X15353792" localSheetId="4">Ergebnisverwendung!#REF!</definedName>
    <definedName name="pos_31445369_1Y15358212X15352973X15353792" localSheetId="3">GuV!#REF!</definedName>
    <definedName name="pos_31445369_1Y15358212X15352973X15353792" localSheetId="2">Passiva!#REF!</definedName>
    <definedName name="pos_31445369_1Y15358212X15352973X15353792" localSheetId="5">'Steuerlicher Gewinn'!#REF!</definedName>
    <definedName name="pos_31445369_1Y15358212X15352973X15353792">Aktiva!$A$247</definedName>
    <definedName name="pos_31445391_1Y15358212X15352438X15352402" localSheetId="4">Ergebnisverwendung!#REF!</definedName>
    <definedName name="pos_31445391_1Y15358212X15352438X15352402" localSheetId="3">GuV!#REF!</definedName>
    <definedName name="pos_31445391_1Y15358212X15352438X15352402" localSheetId="2">Passiva!#REF!</definedName>
    <definedName name="pos_31445391_1Y15358212X15352438X15352402" localSheetId="5">'Steuerlicher Gewinn'!#REF!</definedName>
    <definedName name="pos_31445391_1Y15358212X15352438X15352402">Aktiva!$A$272</definedName>
    <definedName name="pos_31445393_1Y15358212X15351920" localSheetId="4">Ergebnisverwendung!#REF!</definedName>
    <definedName name="pos_31445393_1Y15358212X15351920" localSheetId="3">GuV!#REF!</definedName>
    <definedName name="pos_31445393_1Y15358212X15351920" localSheetId="2">Passiva!#REF!</definedName>
    <definedName name="pos_31445393_1Y15358212X15351920" localSheetId="5">'Steuerlicher Gewinn'!#REF!</definedName>
    <definedName name="pos_31445393_1Y15358212X15351920">Aktiva!$A$274</definedName>
    <definedName name="pos_31445400_1Y15358212X15352438X15352411" localSheetId="4">Ergebnisverwendung!#REF!</definedName>
    <definedName name="pos_31445400_1Y15358212X15352438X15352411" localSheetId="3">GuV!#REF!</definedName>
    <definedName name="pos_31445400_1Y15358212X15352438X15352411" localSheetId="2">Passiva!#REF!</definedName>
    <definedName name="pos_31445400_1Y15358212X15352438X15352411" localSheetId="5">'Steuerlicher Gewinn'!#REF!</definedName>
    <definedName name="pos_31445400_1Y15358212X15352438X15352411">Aktiva!$A$273</definedName>
    <definedName name="pos_31445413_1Y15358212X15352438X15352447" localSheetId="4">Ergebnisverwendung!#REF!</definedName>
    <definedName name="pos_31445413_1Y15358212X15352438X15352447" localSheetId="3">GuV!#REF!</definedName>
    <definedName name="pos_31445413_1Y15358212X15352438X15352447" localSheetId="2">Passiva!#REF!</definedName>
    <definedName name="pos_31445413_1Y15358212X15352438X15352447" localSheetId="5">'Steuerlicher Gewinn'!#REF!</definedName>
    <definedName name="pos_31445413_1Y15358212X15352438X15352447">Aktiva!$A$269</definedName>
    <definedName name="pos_31445420_1Y15358212X15352438" localSheetId="4">Ergebnisverwendung!#REF!</definedName>
    <definedName name="pos_31445420_1Y15358212X15352438" localSheetId="3">GuV!#REF!</definedName>
    <definedName name="pos_31445420_1Y15358212X15352438" localSheetId="2">Passiva!#REF!</definedName>
    <definedName name="pos_31445420_1Y15358212X15352438" localSheetId="5">'Steuerlicher Gewinn'!#REF!</definedName>
    <definedName name="pos_31445420_1Y15358212X15352438">Aktiva!$A$268</definedName>
    <definedName name="pos_31445430_1Y15358212X15352438X15352397" localSheetId="4">Ergebnisverwendung!#REF!</definedName>
    <definedName name="pos_31445430_1Y15358212X15352438X15352397" localSheetId="3">GuV!#REF!</definedName>
    <definedName name="pos_31445430_1Y15358212X15352438X15352397" localSheetId="2">Passiva!#REF!</definedName>
    <definedName name="pos_31445430_1Y15358212X15352438X15352397" localSheetId="5">'Steuerlicher Gewinn'!#REF!</definedName>
    <definedName name="pos_31445430_1Y15358212X15352438X15352397">Aktiva!$A$271</definedName>
    <definedName name="pos_31445437_1Y15358212X15352438X15352388" localSheetId="4">Ergebnisverwendung!#REF!</definedName>
    <definedName name="pos_31445437_1Y15358212X15352438X15352388" localSheetId="3">GuV!#REF!</definedName>
    <definedName name="pos_31445437_1Y15358212X15352438X15352388" localSheetId="2">Passiva!#REF!</definedName>
    <definedName name="pos_31445437_1Y15358212X15352438X15352388" localSheetId="5">'Steuerlicher Gewinn'!#REF!</definedName>
    <definedName name="pos_31445437_1Y15358212X15352438X15352388">Aktiva!$A$270</definedName>
    <definedName name="pos_31445441_1Y15358212X15352433" localSheetId="4">Ergebnisverwendung!#REF!</definedName>
    <definedName name="pos_31445441_1Y15358212X15352433" localSheetId="3">GuV!#REF!</definedName>
    <definedName name="pos_31445441_1Y15358212X15352433" localSheetId="2">Passiva!#REF!</definedName>
    <definedName name="pos_31445441_1Y15358212X15352433" localSheetId="5">'Steuerlicher Gewinn'!#REF!</definedName>
    <definedName name="pos_31445441_1Y15358212X15352433">Aktiva!$A$265</definedName>
    <definedName name="pos_31445448_1Y15358212X15352361" localSheetId="4">Ergebnisverwendung!#REF!</definedName>
    <definedName name="pos_31445448_1Y15358212X15352361" localSheetId="3">GuV!#REF!</definedName>
    <definedName name="pos_31445448_1Y15358212X15352361" localSheetId="2">Passiva!#REF!</definedName>
    <definedName name="pos_31445448_1Y15358212X15352361" localSheetId="5">'Steuerlicher Gewinn'!#REF!</definedName>
    <definedName name="pos_31445448_1Y15358212X15352361">Aktiva!$A$264</definedName>
    <definedName name="pos_31445459_1Y15358212X15351915" localSheetId="4">Ergebnisverwendung!#REF!</definedName>
    <definedName name="pos_31445459_1Y15358212X15351915" localSheetId="3">GuV!#REF!</definedName>
    <definedName name="pos_31445459_1Y15358212X15351915" localSheetId="2">Passiva!#REF!</definedName>
    <definedName name="pos_31445459_1Y15358212X15351915" localSheetId="5">'Steuerlicher Gewinn'!#REF!</definedName>
    <definedName name="pos_31445459_1Y15358212X15351915">Aktiva!$A$267</definedName>
    <definedName name="pos_31445466_1Y15358212X15352366" localSheetId="4">Ergebnisverwendung!#REF!</definedName>
    <definedName name="pos_31445466_1Y15358212X15352366" localSheetId="3">GuV!#REF!</definedName>
    <definedName name="pos_31445466_1Y15358212X15352366" localSheetId="2">Passiva!#REF!</definedName>
    <definedName name="pos_31445466_1Y15358212X15352366" localSheetId="5">'Steuerlicher Gewinn'!#REF!</definedName>
    <definedName name="pos_31445466_1Y15358212X15352366">Aktiva!$A$266</definedName>
    <definedName name="pos_31445478_1Y15358212X15352352" localSheetId="4">Ergebnisverwendung!#REF!</definedName>
    <definedName name="pos_31445478_1Y15358212X15352352" localSheetId="3">GuV!#REF!</definedName>
    <definedName name="pos_31445478_1Y15358212X15352352" localSheetId="2">Passiva!#REF!</definedName>
    <definedName name="pos_31445478_1Y15358212X15352352" localSheetId="5">'Steuerlicher Gewinn'!#REF!</definedName>
    <definedName name="pos_31445478_1Y15358212X15352352">Aktiva!$A$262</definedName>
    <definedName name="pos_31445486_1Y15358212X15353779X15353748X15353757" localSheetId="4">Ergebnisverwendung!#REF!</definedName>
    <definedName name="pos_31445486_1Y15358212X15353779X15353748X15353757" localSheetId="3">GuV!#REF!</definedName>
    <definedName name="pos_31445486_1Y15358212X15353779X15353748X15353757" localSheetId="2">Passiva!#REF!</definedName>
    <definedName name="pos_31445486_1Y15358212X15353779X15353748X15353757" localSheetId="5">'Steuerlicher Gewinn'!#REF!</definedName>
    <definedName name="pos_31445486_1Y15358212X15353779X15353748X15353757">Aktiva!$A$261</definedName>
    <definedName name="pos_31445503_1Y15358212X15351906" localSheetId="4">Ergebnisverwendung!#REF!</definedName>
    <definedName name="pos_31445503_1Y15358212X15351906" localSheetId="3">GuV!#REF!</definedName>
    <definedName name="pos_31445503_1Y15358212X15351906" localSheetId="2">Passiva!#REF!</definedName>
    <definedName name="pos_31445503_1Y15358212X15351906" localSheetId="5">'Steuerlicher Gewinn'!#REF!</definedName>
    <definedName name="pos_31445503_1Y15358212X15351906">Aktiva!$A$263</definedName>
    <definedName name="pos_31445510_1Y15358212X15351920X15351929X15351848X15351871" localSheetId="4">Ergebnisverwendung!#REF!</definedName>
    <definedName name="pos_31445510_1Y15358212X15351920X15351929X15351848X15351871" localSheetId="3">GuV!#REF!</definedName>
    <definedName name="pos_31445510_1Y15358212X15351920X15351929X15351848X15351871" localSheetId="2">Passiva!#REF!</definedName>
    <definedName name="pos_31445510_1Y15358212X15351920X15351929X15351848X15351871" localSheetId="5">'Steuerlicher Gewinn'!#REF!</definedName>
    <definedName name="pos_31445510_1Y15358212X15351920X15351929X15351848X15351871">Aktiva!$A$287</definedName>
    <definedName name="pos_31445517_1Y15358212X15351920X15351929X15351848X15351862" localSheetId="4">Ergebnisverwendung!#REF!</definedName>
    <definedName name="pos_31445517_1Y15358212X15351920X15351929X15351848X15351862" localSheetId="3">GuV!#REF!</definedName>
    <definedName name="pos_31445517_1Y15358212X15351920X15351929X15351848X15351862" localSheetId="2">Passiva!#REF!</definedName>
    <definedName name="pos_31445517_1Y15358212X15351920X15351929X15351848X15351862" localSheetId="5">'Steuerlicher Gewinn'!#REF!</definedName>
    <definedName name="pos_31445517_1Y15358212X15351920X15351929X15351848X15351862">Aktiva!$A$286</definedName>
    <definedName name="pos_31445535_1Y15358212X15351920X15351929X15351848X15351812" localSheetId="4">Ergebnisverwendung!#REF!</definedName>
    <definedName name="pos_31445535_1Y15358212X15351920X15351929X15351848X15351812" localSheetId="3">GuV!#REF!</definedName>
    <definedName name="pos_31445535_1Y15358212X15351920X15351929X15351848X15351812" localSheetId="2">Passiva!#REF!</definedName>
    <definedName name="pos_31445535_1Y15358212X15351920X15351929X15351848X15351812" localSheetId="5">'Steuerlicher Gewinn'!#REF!</definedName>
    <definedName name="pos_31445535_1Y15358212X15351920X15351929X15351848X15351812">Aktiva!$A$288</definedName>
    <definedName name="pos_31445538_1Y15358212X15351920X15351929X15351879X15351893" localSheetId="4">Ergebnisverwendung!#REF!</definedName>
    <definedName name="pos_31445538_1Y15358212X15351920X15351929X15351879X15351893" localSheetId="3">GuV!#REF!</definedName>
    <definedName name="pos_31445538_1Y15358212X15351920X15351929X15351879X15351893" localSheetId="2">Passiva!#REF!</definedName>
    <definedName name="pos_31445538_1Y15358212X15351920X15351929X15351879X15351893" localSheetId="5">'Steuerlicher Gewinn'!#REF!</definedName>
    <definedName name="pos_31445538_1Y15358212X15351920X15351929X15351879X15351893">Aktiva!$A$283</definedName>
    <definedName name="pos_31445545_1Y15358212X15351920X15351929X15351879X15351884" localSheetId="4">Ergebnisverwendung!#REF!</definedName>
    <definedName name="pos_31445545_1Y15358212X15351920X15351929X15351879X15351884" localSheetId="3">GuV!#REF!</definedName>
    <definedName name="pos_31445545_1Y15358212X15351920X15351929X15351879X15351884" localSheetId="2">Passiva!#REF!</definedName>
    <definedName name="pos_31445545_1Y15358212X15351920X15351929X15351879X15351884" localSheetId="5">'Steuerlicher Gewinn'!#REF!</definedName>
    <definedName name="pos_31445545_1Y15358212X15351920X15351929X15351879X15351884">Aktiva!$A$282</definedName>
    <definedName name="pos_31445556_1Y15358212X15351920X15351929X15351848X15351857" localSheetId="4">Ergebnisverwendung!#REF!</definedName>
    <definedName name="pos_31445556_1Y15358212X15351920X15351929X15351848X15351857" localSheetId="3">GuV!#REF!</definedName>
    <definedName name="pos_31445556_1Y15358212X15351920X15351929X15351848X15351857" localSheetId="2">Passiva!#REF!</definedName>
    <definedName name="pos_31445556_1Y15358212X15351920X15351929X15351848X15351857" localSheetId="5">'Steuerlicher Gewinn'!#REF!</definedName>
    <definedName name="pos_31445556_1Y15358212X15351920X15351929X15351848X15351857">Aktiva!$A$285</definedName>
    <definedName name="pos_31445563_1Y15358212X15351920X15351929X15351848" localSheetId="4">Ergebnisverwendung!#REF!</definedName>
    <definedName name="pos_31445563_1Y15358212X15351920X15351929X15351848" localSheetId="3">GuV!#REF!</definedName>
    <definedName name="pos_31445563_1Y15358212X15351920X15351929X15351848" localSheetId="2">Passiva!#REF!</definedName>
    <definedName name="pos_31445563_1Y15358212X15351920X15351929X15351848" localSheetId="5">'Steuerlicher Gewinn'!#REF!</definedName>
    <definedName name="pos_31445563_1Y15358212X15351920X15351929X15351848">Aktiva!$A$284</definedName>
    <definedName name="pos_31445575_1Y15358212X15351920X15351929X15351879X15351843" localSheetId="4">Ergebnisverwendung!#REF!</definedName>
    <definedName name="pos_31445575_1Y15358212X15351920X15351929X15351879X15351843" localSheetId="3">GuV!#REF!</definedName>
    <definedName name="pos_31445575_1Y15358212X15351920X15351929X15351879X15351843" localSheetId="2">Passiva!#REF!</definedName>
    <definedName name="pos_31445575_1Y15358212X15351920X15351929X15351879X15351843" localSheetId="5">'Steuerlicher Gewinn'!#REF!</definedName>
    <definedName name="pos_31445575_1Y15358212X15351920X15351929X15351879X15351843">Aktiva!$A$280</definedName>
    <definedName name="pos_31445582_1Y15358212X15351920X15351929X15351879" localSheetId="4">Ergebnisverwendung!#REF!</definedName>
    <definedName name="pos_31445582_1Y15358212X15351920X15351929X15351879" localSheetId="3">GuV!#REF!</definedName>
    <definedName name="pos_31445582_1Y15358212X15351920X15351929X15351879" localSheetId="2">Passiva!#REF!</definedName>
    <definedName name="pos_31445582_1Y15358212X15351920X15351929X15351879" localSheetId="5">'Steuerlicher Gewinn'!#REF!</definedName>
    <definedName name="pos_31445582_1Y15358212X15351920X15351929X15351879">Aktiva!$A$279</definedName>
    <definedName name="pos_31445584_1Y15358212X15351920X15351929X15351879X15351898" localSheetId="4">Ergebnisverwendung!#REF!</definedName>
    <definedName name="pos_31445584_1Y15358212X15351920X15351929X15351879X15351898" localSheetId="3">GuV!#REF!</definedName>
    <definedName name="pos_31445584_1Y15358212X15351920X15351929X15351879X15351898" localSheetId="2">Passiva!#REF!</definedName>
    <definedName name="pos_31445584_1Y15358212X15351920X15351929X15351879X15351898" localSheetId="5">'Steuerlicher Gewinn'!#REF!</definedName>
    <definedName name="pos_31445584_1Y15358212X15351920X15351929X15351879X15351898">Aktiva!$A$281</definedName>
    <definedName name="pos_31445603_1Y15358212X15351920X15351929X15351934" localSheetId="4">Ergebnisverwendung!#REF!</definedName>
    <definedName name="pos_31445603_1Y15358212X15351920X15351929X15351934" localSheetId="3">GuV!#REF!</definedName>
    <definedName name="pos_31445603_1Y15358212X15351920X15351929X15351934" localSheetId="2">Passiva!#REF!</definedName>
    <definedName name="pos_31445603_1Y15358212X15351920X15351929X15351934" localSheetId="5">'Steuerlicher Gewinn'!#REF!</definedName>
    <definedName name="pos_31445603_1Y15358212X15351920X15351929X15351934">Aktiva!$A$276</definedName>
    <definedName name="pos_31445610_1Y15358212X15351920X15351929" localSheetId="4">Ergebnisverwendung!#REF!</definedName>
    <definedName name="pos_31445610_1Y15358212X15351920X15351929" localSheetId="3">GuV!#REF!</definedName>
    <definedName name="pos_31445610_1Y15358212X15351920X15351929" localSheetId="2">Passiva!#REF!</definedName>
    <definedName name="pos_31445610_1Y15358212X15351920X15351929" localSheetId="5">'Steuerlicher Gewinn'!#REF!</definedName>
    <definedName name="pos_31445610_1Y15358212X15351920X15351929">Aktiva!$A$275</definedName>
    <definedName name="pos_31445621_1Y15358212X15351920X15351929X15352041" localSheetId="4">Ergebnisverwendung!#REF!</definedName>
    <definedName name="pos_31445621_1Y15358212X15351920X15351929X15352041" localSheetId="3">GuV!#REF!</definedName>
    <definedName name="pos_31445621_1Y15358212X15351920X15351929X15352041" localSheetId="2">Passiva!#REF!</definedName>
    <definedName name="pos_31445621_1Y15358212X15351920X15351929X15352041" localSheetId="5">'Steuerlicher Gewinn'!#REF!</definedName>
    <definedName name="pos_31445621_1Y15358212X15351920X15351929X15352041">Aktiva!$A$278</definedName>
    <definedName name="pos_31445628_1Y15358212X15351920X15351929X15352032" localSheetId="4">Ergebnisverwendung!#REF!</definedName>
    <definedName name="pos_31445628_1Y15358212X15351920X15351929X15352032" localSheetId="3">GuV!#REF!</definedName>
    <definedName name="pos_31445628_1Y15358212X15351920X15351929X15352032" localSheetId="2">Passiva!#REF!</definedName>
    <definedName name="pos_31445628_1Y15358212X15351920X15351929X15352032" localSheetId="5">'Steuerlicher Gewinn'!#REF!</definedName>
    <definedName name="pos_31445628_1Y15358212X15351920X15351929X15352032">Aktiva!$A$277</definedName>
    <definedName name="pos_31445636_1Y15358212X15351920X15352145X15352064" localSheetId="4">Ergebnisverwendung!#REF!</definedName>
    <definedName name="pos_31445636_1Y15358212X15351920X15352145X15352064" localSheetId="3">GuV!#REF!</definedName>
    <definedName name="pos_31445636_1Y15358212X15351920X15352145X15352064" localSheetId="2">Passiva!#REF!</definedName>
    <definedName name="pos_31445636_1Y15358212X15351920X15352145X15352064" localSheetId="5">'Steuerlicher Gewinn'!#REF!</definedName>
    <definedName name="pos_31445636_1Y15358212X15351920X15352145X15352064">Aktiva!$A$300</definedName>
    <definedName name="pos_31445643_1Y15358212X15351920X15352145X15352109X15352123" localSheetId="4">Ergebnisverwendung!#REF!</definedName>
    <definedName name="pos_31445643_1Y15358212X15351920X15352145X15352109X15352123" localSheetId="3">GuV!#REF!</definedName>
    <definedName name="pos_31445643_1Y15358212X15351920X15352145X15352109X15352123" localSheetId="2">Passiva!#REF!</definedName>
    <definedName name="pos_31445643_1Y15358212X15351920X15352145X15352109X15352123" localSheetId="5">'Steuerlicher Gewinn'!#REF!</definedName>
    <definedName name="pos_31445643_1Y15358212X15351920X15352145X15352109X15352123">Aktiva!$A$299</definedName>
    <definedName name="pos_31445654_1Y15358212X15351920X15352145X15352064X15352073" localSheetId="4">Ergebnisverwendung!#REF!</definedName>
    <definedName name="pos_31445654_1Y15358212X15351920X15352145X15352064X15352073" localSheetId="3">GuV!#REF!</definedName>
    <definedName name="pos_31445654_1Y15358212X15351920X15352145X15352064X15352073" localSheetId="2">Passiva!#REF!</definedName>
    <definedName name="pos_31445654_1Y15358212X15351920X15352145X15352064X15352073" localSheetId="5">'Steuerlicher Gewinn'!#REF!</definedName>
    <definedName name="pos_31445654_1Y15358212X15351920X15352145X15352064X15352073">Aktiva!$A$302</definedName>
    <definedName name="pos_31445661_1Y15358212X15351920X15352145X15352064X15352092" localSheetId="4">Ergebnisverwendung!#REF!</definedName>
    <definedName name="pos_31445661_1Y15358212X15351920X15352145X15352064X15352092" localSheetId="3">GuV!#REF!</definedName>
    <definedName name="pos_31445661_1Y15358212X15351920X15352145X15352064X15352092" localSheetId="2">Passiva!#REF!</definedName>
    <definedName name="pos_31445661_1Y15358212X15351920X15352145X15352064X15352092" localSheetId="5">'Steuerlicher Gewinn'!#REF!</definedName>
    <definedName name="pos_31445661_1Y15358212X15351920X15352145X15352064X15352092">Aktiva!$A$301</definedName>
    <definedName name="pos_31445664_1Y15358212X15351920X15352145X15352100" localSheetId="4">Ergebnisverwendung!#REF!</definedName>
    <definedName name="pos_31445664_1Y15358212X15351920X15352145X15352100" localSheetId="3">GuV!#REF!</definedName>
    <definedName name="pos_31445664_1Y15358212X15351920X15352145X15352100" localSheetId="2">Passiva!#REF!</definedName>
    <definedName name="pos_31445664_1Y15358212X15351920X15352145X15352100" localSheetId="5">'Steuerlicher Gewinn'!#REF!</definedName>
    <definedName name="pos_31445664_1Y15358212X15351920X15352145X15352100">Aktiva!$A$296</definedName>
    <definedName name="pos_31445682_1Y15358212X15351920X15352145X15352109X15352114" localSheetId="4">Ergebnisverwendung!#REF!</definedName>
    <definedName name="pos_31445682_1Y15358212X15351920X15352145X15352109X15352114" localSheetId="3">GuV!#REF!</definedName>
    <definedName name="pos_31445682_1Y15358212X15351920X15352145X15352109X15352114" localSheetId="2">Passiva!#REF!</definedName>
    <definedName name="pos_31445682_1Y15358212X15351920X15352145X15352109X15352114" localSheetId="5">'Steuerlicher Gewinn'!#REF!</definedName>
    <definedName name="pos_31445682_1Y15358212X15351920X15352145X15352109X15352114">Aktiva!$A$298</definedName>
    <definedName name="pos_31445689_1Y15358212X15351920X15352145X15352109" localSheetId="4">Ergebnisverwendung!#REF!</definedName>
    <definedName name="pos_31445689_1Y15358212X15351920X15352145X15352109" localSheetId="3">GuV!#REF!</definedName>
    <definedName name="pos_31445689_1Y15358212X15351920X15352145X15352109" localSheetId="2">Passiva!#REF!</definedName>
    <definedName name="pos_31445689_1Y15358212X15351920X15352145X15352109" localSheetId="5">'Steuerlicher Gewinn'!#REF!</definedName>
    <definedName name="pos_31445689_1Y15358212X15351920X15352145X15352109">Aktiva!$A$297</definedName>
    <definedName name="pos_31445701_1Y15358212X15351920X15352145" localSheetId="4">Ergebnisverwendung!#REF!</definedName>
    <definedName name="pos_31445701_1Y15358212X15351920X15352145" localSheetId="3">GuV!#REF!</definedName>
    <definedName name="pos_31445701_1Y15358212X15351920X15352145" localSheetId="2">Passiva!#REF!</definedName>
    <definedName name="pos_31445701_1Y15358212X15351920X15352145" localSheetId="5">'Steuerlicher Gewinn'!#REF!</definedName>
    <definedName name="pos_31445701_1Y15358212X15351920X15352145">Aktiva!$A$293</definedName>
    <definedName name="pos_31445708_1Y15358212X15351920X15352055" localSheetId="4">Ergebnisverwendung!#REF!</definedName>
    <definedName name="pos_31445708_1Y15358212X15351920X15352055" localSheetId="3">GuV!#REF!</definedName>
    <definedName name="pos_31445708_1Y15358212X15351920X15352055" localSheetId="2">Passiva!#REF!</definedName>
    <definedName name="pos_31445708_1Y15358212X15351920X15352055" localSheetId="5">'Steuerlicher Gewinn'!#REF!</definedName>
    <definedName name="pos_31445708_1Y15358212X15351920X15352055">Aktiva!$A$323</definedName>
    <definedName name="pos_31445719_1Y15358212X15351920X15352145X15352159" localSheetId="4">Ergebnisverwendung!#REF!</definedName>
    <definedName name="pos_31445719_1Y15358212X15351920X15352145X15352159" localSheetId="3">GuV!#REF!</definedName>
    <definedName name="pos_31445719_1Y15358212X15351920X15352145X15352159" localSheetId="2">Passiva!#REF!</definedName>
    <definedName name="pos_31445719_1Y15358212X15351920X15352145X15352159" localSheetId="5">'Steuerlicher Gewinn'!#REF!</definedName>
    <definedName name="pos_31445719_1Y15358212X15351920X15352145X15352159">Aktiva!$A$295</definedName>
    <definedName name="pos_31445726_1Y15358212X15351920X15352145X15352150" localSheetId="4">Ergebnisverwendung!#REF!</definedName>
    <definedName name="pos_31445726_1Y15358212X15351920X15352145X15352150" localSheetId="3">GuV!#REF!</definedName>
    <definedName name="pos_31445726_1Y15358212X15351920X15352145X15352150" localSheetId="2">Passiva!#REF!</definedName>
    <definedName name="pos_31445726_1Y15358212X15351920X15352145X15352150" localSheetId="5">'Steuerlicher Gewinn'!#REF!</definedName>
    <definedName name="pos_31445726_1Y15358212X15351920X15352145X15352150">Aktiva!$A$294</definedName>
    <definedName name="pos_31445729_1Y15358212X15351920X15351929X15351848X15351826" localSheetId="4">Ergebnisverwendung!#REF!</definedName>
    <definedName name="pos_31445729_1Y15358212X15351920X15351929X15351848X15351826" localSheetId="3">GuV!#REF!</definedName>
    <definedName name="pos_31445729_1Y15358212X15351920X15351929X15351848X15351826" localSheetId="2">Passiva!#REF!</definedName>
    <definedName name="pos_31445729_1Y15358212X15351920X15351929X15351848X15351826" localSheetId="5">'Steuerlicher Gewinn'!#REF!</definedName>
    <definedName name="pos_31445729_1Y15358212X15351920X15351929X15351848X15351826">Aktiva!$A$290</definedName>
    <definedName name="pos_31445736_1Y15358212X15351920X15351929X15351848X15351821" localSheetId="4">Ergebnisverwendung!#REF!</definedName>
    <definedName name="pos_31445736_1Y15358212X15351920X15351929X15351848X15351821" localSheetId="3">GuV!#REF!</definedName>
    <definedName name="pos_31445736_1Y15358212X15351920X15351929X15351848X15351821" localSheetId="2">Passiva!#REF!</definedName>
    <definedName name="pos_31445736_1Y15358212X15351920X15351929X15351848X15351821" localSheetId="5">'Steuerlicher Gewinn'!#REF!</definedName>
    <definedName name="pos_31445736_1Y15358212X15351920X15351929X15351848X15351821">Aktiva!$A$289</definedName>
    <definedName name="pos_31445747_1Y15358212X15351920X15351929X15351835" localSheetId="4">Ergebnisverwendung!#REF!</definedName>
    <definedName name="pos_31445747_1Y15358212X15351920X15351929X15351835" localSheetId="3">GuV!#REF!</definedName>
    <definedName name="pos_31445747_1Y15358212X15351920X15351929X15351835" localSheetId="2">Passiva!#REF!</definedName>
    <definedName name="pos_31445747_1Y15358212X15351920X15351929X15351835" localSheetId="5">'Steuerlicher Gewinn'!#REF!</definedName>
    <definedName name="pos_31445747_1Y15358212X15351920X15351929X15351835">Aktiva!$A$292</definedName>
    <definedName name="pos_31445754_1Y15358212X15351920X15351929X15352046" localSheetId="4">Ergebnisverwendung!#REF!</definedName>
    <definedName name="pos_31445754_1Y15358212X15351920X15351929X15352046" localSheetId="3">GuV!#REF!</definedName>
    <definedName name="pos_31445754_1Y15358212X15351920X15351929X15352046" localSheetId="2">Passiva!#REF!</definedName>
    <definedName name="pos_31445754_1Y15358212X15351920X15351929X15352046" localSheetId="5">'Steuerlicher Gewinn'!#REF!</definedName>
    <definedName name="pos_31445754_1Y15358212X15351920X15351929X15352046">Aktiva!$A$291</definedName>
    <definedName name="pos_31445762_1Y15358212X15351920X15352312X15352276" localSheetId="4">Ergebnisverwendung!#REF!</definedName>
    <definedName name="pos_31445762_1Y15358212X15351920X15352312X15352276" localSheetId="3">GuV!#REF!</definedName>
    <definedName name="pos_31445762_1Y15358212X15351920X15352312X15352276" localSheetId="2">Passiva!#REF!</definedName>
    <definedName name="pos_31445762_1Y15358212X15351920X15352312X15352276" localSheetId="5">'Steuerlicher Gewinn'!#REF!</definedName>
    <definedName name="pos_31445762_1Y15358212X15351920X15352312X15352276">Aktiva!$A$312</definedName>
    <definedName name="pos_31445769_1Y15358212X15351920X15352312X15352271" localSheetId="4">Ergebnisverwendung!#REF!</definedName>
    <definedName name="pos_31445769_1Y15358212X15351920X15352312X15352271" localSheetId="3">GuV!#REF!</definedName>
    <definedName name="pos_31445769_1Y15358212X15351920X15352312X15352271" localSheetId="2">Passiva!#REF!</definedName>
    <definedName name="pos_31445769_1Y15358212X15351920X15352312X15352271" localSheetId="5">'Steuerlicher Gewinn'!#REF!</definedName>
    <definedName name="pos_31445769_1Y15358212X15351920X15352312X15352271">Aktiva!$A$311</definedName>
    <definedName name="pos_31445780_1Y15358212X15351920X15352312X15352276X15352226" localSheetId="4">Ergebnisverwendung!#REF!</definedName>
    <definedName name="pos_31445780_1Y15358212X15351920X15352312X15352276X15352226" localSheetId="3">GuV!#REF!</definedName>
    <definedName name="pos_31445780_1Y15358212X15351920X15352312X15352276X15352226" localSheetId="2">Passiva!#REF!</definedName>
    <definedName name="pos_31445780_1Y15358212X15351920X15352312X15352276X15352226" localSheetId="5">'Steuerlicher Gewinn'!#REF!</definedName>
    <definedName name="pos_31445780_1Y15358212X15351920X15352312X15352276X15352226">Aktiva!$A$314</definedName>
    <definedName name="pos_31445787_1Y15358212X15351920X15352312X15352276X15352285" localSheetId="4">Ergebnisverwendung!#REF!</definedName>
    <definedName name="pos_31445787_1Y15358212X15351920X15352312X15352276X15352285" localSheetId="3">GuV!#REF!</definedName>
    <definedName name="pos_31445787_1Y15358212X15351920X15352312X15352276X15352285" localSheetId="2">Passiva!#REF!</definedName>
    <definedName name="pos_31445787_1Y15358212X15351920X15352312X15352276X15352285" localSheetId="5">'Steuerlicher Gewinn'!#REF!</definedName>
    <definedName name="pos_31445787_1Y15358212X15351920X15352312X15352276X15352285">Aktiva!$A$313</definedName>
    <definedName name="pos_31445799_1Y15358212X15351920X15352312X15352257" localSheetId="4">Ergebnisverwendung!#REF!</definedName>
    <definedName name="pos_31445799_1Y15358212X15351920X15352312X15352257" localSheetId="3">GuV!#REF!</definedName>
    <definedName name="pos_31445799_1Y15358212X15351920X15352312X15352257" localSheetId="2">Passiva!#REF!</definedName>
    <definedName name="pos_31445799_1Y15358212X15351920X15352312X15352257" localSheetId="5">'Steuerlicher Gewinn'!#REF!</definedName>
    <definedName name="pos_31445799_1Y15358212X15351920X15352312X15352257">Aktiva!$A$309</definedName>
    <definedName name="pos_31445806_1Y15358212X15351920X15352005" localSheetId="4">Ergebnisverwendung!#REF!</definedName>
    <definedName name="pos_31445806_1Y15358212X15351920X15352005" localSheetId="3">GuV!#REF!</definedName>
    <definedName name="pos_31445806_1Y15358212X15351920X15352005" localSheetId="2">Passiva!#REF!</definedName>
    <definedName name="pos_31445806_1Y15358212X15351920X15352005" localSheetId="5">'Steuerlicher Gewinn'!#REF!</definedName>
    <definedName name="pos_31445806_1Y15358212X15351920X15352005">Aktiva!$A$325</definedName>
    <definedName name="pos_31445808_1Y15358212X15351920X15352312X15352262" localSheetId="4">Ergebnisverwendung!#REF!</definedName>
    <definedName name="pos_31445808_1Y15358212X15351920X15352312X15352262" localSheetId="3">GuV!#REF!</definedName>
    <definedName name="pos_31445808_1Y15358212X15351920X15352312X15352262" localSheetId="2">Passiva!#REF!</definedName>
    <definedName name="pos_31445808_1Y15358212X15351920X15352312X15352262" localSheetId="5">'Steuerlicher Gewinn'!#REF!</definedName>
    <definedName name="pos_31445808_1Y15358212X15351920X15352312X15352262">Aktiva!$A$310</definedName>
    <definedName name="pos_31445827_1Y15358212X15351920X15352145X15352307" localSheetId="4">Ergebnisverwendung!#REF!</definedName>
    <definedName name="pos_31445827_1Y15358212X15351920X15352145X15352307" localSheetId="3">GuV!#REF!</definedName>
    <definedName name="pos_31445827_1Y15358212X15351920X15352145X15352307" localSheetId="2">Passiva!#REF!</definedName>
    <definedName name="pos_31445827_1Y15358212X15351920X15352145X15352307" localSheetId="5">'Steuerlicher Gewinn'!#REF!</definedName>
    <definedName name="pos_31445827_1Y15358212X15351920X15352145X15352307">Aktiva!$A$307</definedName>
    <definedName name="pos_31445834_1Y15358212X15351920X15352145X15352298" localSheetId="4">Ergebnisverwendung!#REF!</definedName>
    <definedName name="pos_31445834_1Y15358212X15351920X15352145X15352298" localSheetId="3">GuV!#REF!</definedName>
    <definedName name="pos_31445834_1Y15358212X15351920X15352145X15352298" localSheetId="2">Passiva!#REF!</definedName>
    <definedName name="pos_31445834_1Y15358212X15351920X15352145X15352298" localSheetId="5">'Steuerlicher Gewinn'!#REF!</definedName>
    <definedName name="pos_31445834_1Y15358212X15351920X15352145X15352298">Aktiva!$A$306</definedName>
    <definedName name="pos_31445845_1Y15358212X15351920X15352060" localSheetId="4">Ergebnisverwendung!#REF!</definedName>
    <definedName name="pos_31445845_1Y15358212X15351920X15352060" localSheetId="3">GuV!#REF!</definedName>
    <definedName name="pos_31445845_1Y15358212X15351920X15352060" localSheetId="2">Passiva!#REF!</definedName>
    <definedName name="pos_31445845_1Y15358212X15351920X15352060" localSheetId="5">'Steuerlicher Gewinn'!#REF!</definedName>
    <definedName name="pos_31445845_1Y15358212X15351920X15352060">Aktiva!$A$324</definedName>
    <definedName name="pos_31445852_1Y15358212X15351920X15352312" localSheetId="4">Ergebnisverwendung!#REF!</definedName>
    <definedName name="pos_31445852_1Y15358212X15351920X15352312" localSheetId="3">GuV!#REF!</definedName>
    <definedName name="pos_31445852_1Y15358212X15351920X15352312" localSheetId="2">Passiva!#REF!</definedName>
    <definedName name="pos_31445852_1Y15358212X15351920X15352312" localSheetId="5">'Steuerlicher Gewinn'!#REF!</definedName>
    <definedName name="pos_31445852_1Y15358212X15351920X15352312">Aktiva!$A$308</definedName>
    <definedName name="pos_31445871_1Y15358212X15351920X15352145X15352064X15352078" localSheetId="4">Ergebnisverwendung!#REF!</definedName>
    <definedName name="pos_31445871_1Y15358212X15351920X15352145X15352064X15352078" localSheetId="3">GuV!#REF!</definedName>
    <definedName name="pos_31445871_1Y15358212X15351920X15352145X15352064X15352078" localSheetId="2">Passiva!#REF!</definedName>
    <definedName name="pos_31445871_1Y15358212X15351920X15352145X15352064X15352078" localSheetId="5">'Steuerlicher Gewinn'!#REF!</definedName>
    <definedName name="pos_31445871_1Y15358212X15351920X15352145X15352064X15352078">Aktiva!$A$303</definedName>
    <definedName name="pos_31445873_1Y15358212X15351920X15352145X15352293" localSheetId="4">Ergebnisverwendung!#REF!</definedName>
    <definedName name="pos_31445873_1Y15358212X15351920X15352145X15352293" localSheetId="3">GuV!#REF!</definedName>
    <definedName name="pos_31445873_1Y15358212X15351920X15352145X15352293" localSheetId="2">Passiva!#REF!</definedName>
    <definedName name="pos_31445873_1Y15358212X15351920X15352145X15352293" localSheetId="5">'Steuerlicher Gewinn'!#REF!</definedName>
    <definedName name="pos_31445873_1Y15358212X15351920X15352145X15352293">Aktiva!$A$305</definedName>
    <definedName name="pos_31445880_1Y15358212X15351920X15352145X15352064X15352087" localSheetId="4">Ergebnisverwendung!#REF!</definedName>
    <definedName name="pos_31445880_1Y15358212X15351920X15352145X15352064X15352087" localSheetId="3">GuV!#REF!</definedName>
    <definedName name="pos_31445880_1Y15358212X15351920X15352145X15352064X15352087" localSheetId="2">Passiva!#REF!</definedName>
    <definedName name="pos_31445880_1Y15358212X15351920X15352145X15352064X15352087" localSheetId="5">'Steuerlicher Gewinn'!#REF!</definedName>
    <definedName name="pos_31445880_1Y15358212X15351920X15352145X15352064X15352087">Aktiva!$A$304</definedName>
    <definedName name="pos_31445888_1Y15358212X15351920X15351969" localSheetId="4">Ergebnisverwendung!#REF!</definedName>
    <definedName name="pos_31445888_1Y15358212X15351920X15351969" localSheetId="3">GuV!#REF!</definedName>
    <definedName name="pos_31445888_1Y15358212X15351920X15351969" localSheetId="2">Passiva!#REF!</definedName>
    <definedName name="pos_31445888_1Y15358212X15351920X15351969" localSheetId="5">'Steuerlicher Gewinn'!#REF!</definedName>
    <definedName name="pos_31445888_1Y15358212X15351920X15351969">Aktiva!$A$329</definedName>
    <definedName name="pos_31445906_1Y15358212X15351920X15351983" localSheetId="4">Ergebnisverwendung!#REF!</definedName>
    <definedName name="pos_31445906_1Y15358212X15351920X15351983" localSheetId="3">GuV!#REF!</definedName>
    <definedName name="pos_31445906_1Y15358212X15351920X15351983" localSheetId="2">Passiva!#REF!</definedName>
    <definedName name="pos_31445906_1Y15358212X15351920X15351983" localSheetId="5">'Steuerlicher Gewinn'!#REF!</definedName>
    <definedName name="pos_31445906_1Y15358212X15351920X15351983">Aktiva!$A$331</definedName>
    <definedName name="pos_31445913_1Y15358212X15351920X15351974" localSheetId="4">Ergebnisverwendung!#REF!</definedName>
    <definedName name="pos_31445913_1Y15358212X15351920X15351974" localSheetId="3">GuV!#REF!</definedName>
    <definedName name="pos_31445913_1Y15358212X15351920X15351974" localSheetId="2">Passiva!#REF!</definedName>
    <definedName name="pos_31445913_1Y15358212X15351920X15351974" localSheetId="5">'Steuerlicher Gewinn'!#REF!</definedName>
    <definedName name="pos_31445913_1Y15358212X15351920X15351974">Aktiva!$A$330</definedName>
    <definedName name="pos_31445925_1Y15358212X15351920X15352010" localSheetId="4">Ergebnisverwendung!#REF!</definedName>
    <definedName name="pos_31445925_1Y15358212X15351920X15352010" localSheetId="3">GuV!#REF!</definedName>
    <definedName name="pos_31445925_1Y15358212X15351920X15352010" localSheetId="2">Passiva!#REF!</definedName>
    <definedName name="pos_31445925_1Y15358212X15351920X15352010" localSheetId="5">'Steuerlicher Gewinn'!#REF!</definedName>
    <definedName name="pos_31445925_1Y15358212X15351920X15352010">Aktiva!$A$326</definedName>
    <definedName name="pos_31445932_1Y15358212X15351920X15352312X15352218" localSheetId="4">Ergebnisverwendung!#REF!</definedName>
    <definedName name="pos_31445932_1Y15358212X15351920X15352312X15352218" localSheetId="3">GuV!#REF!</definedName>
    <definedName name="pos_31445932_1Y15358212X15351920X15352312X15352218" localSheetId="2">Passiva!#REF!</definedName>
    <definedName name="pos_31445932_1Y15358212X15351920X15352312X15352218" localSheetId="5">'Steuerlicher Gewinn'!#REF!</definedName>
    <definedName name="pos_31445932_1Y15358212X15351920X15352312X15352218">Aktiva!$A$322</definedName>
    <definedName name="pos_31445943_1Y15358212X15351920X15352024" localSheetId="4">Ergebnisverwendung!#REF!</definedName>
    <definedName name="pos_31445943_1Y15358212X15351920X15352024" localSheetId="3">GuV!#REF!</definedName>
    <definedName name="pos_31445943_1Y15358212X15351920X15352024" localSheetId="2">Passiva!#REF!</definedName>
    <definedName name="pos_31445943_1Y15358212X15351920X15352024" localSheetId="5">'Steuerlicher Gewinn'!#REF!</definedName>
    <definedName name="pos_31445943_1Y15358212X15351920X15352024">Aktiva!$A$328</definedName>
    <definedName name="pos_31445950_1Y15358212X15351920X15352019" localSheetId="4">Ergebnisverwendung!#REF!</definedName>
    <definedName name="pos_31445950_1Y15358212X15351920X15352019" localSheetId="3">GuV!#REF!</definedName>
    <definedName name="pos_31445950_1Y15358212X15351920X15352019" localSheetId="2">Passiva!#REF!</definedName>
    <definedName name="pos_31445950_1Y15358212X15351920X15352019" localSheetId="5">'Steuerlicher Gewinn'!#REF!</definedName>
    <definedName name="pos_31445950_1Y15358212X15351920X15352019">Aktiva!$A$327</definedName>
    <definedName name="pos_31445953_1Y15358212X15351920X15352312X15352235X15352254" localSheetId="4">Ergebnisverwendung!#REF!</definedName>
    <definedName name="pos_31445953_1Y15358212X15351920X15352312X15352235X15352254" localSheetId="3">GuV!#REF!</definedName>
    <definedName name="pos_31445953_1Y15358212X15351920X15352312X15352235X15352254" localSheetId="2">Passiva!#REF!</definedName>
    <definedName name="pos_31445953_1Y15358212X15351920X15352312X15352235X15352254" localSheetId="5">'Steuerlicher Gewinn'!#REF!</definedName>
    <definedName name="pos_31445953_1Y15358212X15351920X15352312X15352235X15352254">Aktiva!$A$319</definedName>
    <definedName name="pos_31445960_1Y15358212X15351920X15352312X15352235X15352249" localSheetId="4">Ergebnisverwendung!#REF!</definedName>
    <definedName name="pos_31445960_1Y15358212X15351920X15352312X15352235X15352249" localSheetId="3">GuV!#REF!</definedName>
    <definedName name="pos_31445960_1Y15358212X15351920X15352312X15352235X15352249" localSheetId="2">Passiva!#REF!</definedName>
    <definedName name="pos_31445960_1Y15358212X15351920X15352312X15352235X15352249" localSheetId="5">'Steuerlicher Gewinn'!#REF!</definedName>
    <definedName name="pos_31445960_1Y15358212X15351920X15352312X15352235X15352249">Aktiva!$A$318</definedName>
    <definedName name="pos_31445971_1Y15358212X15351920X15352312X15352213" localSheetId="4">Ergebnisverwendung!#REF!</definedName>
    <definedName name="pos_31445971_1Y15358212X15351920X15352312X15352213" localSheetId="3">GuV!#REF!</definedName>
    <definedName name="pos_31445971_1Y15358212X15351920X15352312X15352213" localSheetId="2">Passiva!#REF!</definedName>
    <definedName name="pos_31445971_1Y15358212X15351920X15352312X15352213" localSheetId="5">'Steuerlicher Gewinn'!#REF!</definedName>
    <definedName name="pos_31445971_1Y15358212X15351920X15352312X15352213">Aktiva!$A$321</definedName>
    <definedName name="pos_31445978_1Y15358212X15351920X15352312X15352204" localSheetId="4">Ergebnisverwendung!#REF!</definedName>
    <definedName name="pos_31445978_1Y15358212X15351920X15352312X15352204" localSheetId="3">GuV!#REF!</definedName>
    <definedName name="pos_31445978_1Y15358212X15351920X15352312X15352204" localSheetId="2">Passiva!#REF!</definedName>
    <definedName name="pos_31445978_1Y15358212X15351920X15352312X15352204" localSheetId="5">'Steuerlicher Gewinn'!#REF!</definedName>
    <definedName name="pos_31445978_1Y15358212X15351920X15352312X15352204">Aktiva!$A$320</definedName>
    <definedName name="pos_31445990_1Y15358212X15351920X15352312X15352235X15352199" localSheetId="4">Ergebnisverwendung!#REF!</definedName>
    <definedName name="pos_31445990_1Y15358212X15351920X15352312X15352235X15352199" localSheetId="3">GuV!#REF!</definedName>
    <definedName name="pos_31445990_1Y15358212X15351920X15352312X15352235X15352199" localSheetId="2">Passiva!#REF!</definedName>
    <definedName name="pos_31445990_1Y15358212X15351920X15352312X15352235X15352199" localSheetId="5">'Steuerlicher Gewinn'!#REF!</definedName>
    <definedName name="pos_31445990_1Y15358212X15351920X15352312X15352235X15352199">Aktiva!$A$316</definedName>
    <definedName name="pos_31445997_1Y15358212X15351920X15352312X15352235" localSheetId="4">Ergebnisverwendung!#REF!</definedName>
    <definedName name="pos_31445997_1Y15358212X15351920X15352312X15352235" localSheetId="3">GuV!#REF!</definedName>
    <definedName name="pos_31445997_1Y15358212X15351920X15352312X15352235" localSheetId="2">Passiva!#REF!</definedName>
    <definedName name="pos_31445997_1Y15358212X15351920X15352312X15352235" localSheetId="5">'Steuerlicher Gewinn'!#REF!</definedName>
    <definedName name="pos_31445997_1Y15358212X15351920X15352312X15352235">Aktiva!$A$315</definedName>
    <definedName name="pos_31446015_1Y15358212X15351920X15352312X15352235X15352240" localSheetId="4">Ergebnisverwendung!#REF!</definedName>
    <definedName name="pos_31446015_1Y15358212X15351920X15352312X15352235X15352240" localSheetId="3">GuV!#REF!</definedName>
    <definedName name="pos_31446015_1Y15358212X15351920X15352312X15352235X15352240" localSheetId="2">Passiva!#REF!</definedName>
    <definedName name="pos_31446015_1Y15358212X15351920X15352312X15352235X15352240" localSheetId="5">'Steuerlicher Gewinn'!#REF!</definedName>
    <definedName name="pos_31446015_1Y15358212X15351920X15352312X15352235X15352240">Aktiva!$A$317</definedName>
    <definedName name="pos_31446023_1Y15358212X15351920X15352136" localSheetId="4">Ergebnisverwendung!#REF!</definedName>
    <definedName name="pos_31446023_1Y15358212X15351920X15352136" localSheetId="3">GuV!#REF!</definedName>
    <definedName name="pos_31446023_1Y15358212X15351920X15352136" localSheetId="2">Passiva!#REF!</definedName>
    <definedName name="pos_31446023_1Y15358212X15351920X15352136" localSheetId="5">'Steuerlicher Gewinn'!#REF!</definedName>
    <definedName name="pos_31446023_1Y15358212X15351920X15352136">Aktiva!$A$344</definedName>
    <definedName name="pos_31446030_1Y15358212X15351920X15352131" localSheetId="4">Ergebnisverwendung!#REF!</definedName>
    <definedName name="pos_31446030_1Y15358212X15351920X15352131" localSheetId="3">GuV!#REF!</definedName>
    <definedName name="pos_31446030_1Y15358212X15351920X15352131" localSheetId="2">Passiva!#REF!</definedName>
    <definedName name="pos_31446030_1Y15358212X15351920X15352131" localSheetId="5">'Steuerlicher Gewinn'!#REF!</definedName>
    <definedName name="pos_31446030_1Y15358212X15351920X15352131">Aktiva!$A$343</definedName>
    <definedName name="pos_31446032_1Y15358212X15352419" localSheetId="4">Ergebnisverwendung!#REF!</definedName>
    <definedName name="pos_31446032_1Y15358212X15352419" localSheetId="3">GuV!#REF!</definedName>
    <definedName name="pos_31446032_1Y15358212X15352419" localSheetId="2">Passiva!#REF!</definedName>
    <definedName name="pos_31446032_1Y15358212X15352419" localSheetId="5">'Steuerlicher Gewinn'!#REF!</definedName>
    <definedName name="pos_31446032_1Y15358212X15352419">Aktiva!$A$345</definedName>
    <definedName name="pos_31446051_1Y15358212X15351920X15351961X15352172" localSheetId="4">Ergebnisverwendung!#REF!</definedName>
    <definedName name="pos_31446051_1Y15358212X15351920X15351961X15352172" localSheetId="3">GuV!#REF!</definedName>
    <definedName name="pos_31446051_1Y15358212X15351920X15351961X15352172" localSheetId="2">Passiva!#REF!</definedName>
    <definedName name="pos_31446051_1Y15358212X15351920X15351961X15352172" localSheetId="5">'Steuerlicher Gewinn'!#REF!</definedName>
    <definedName name="pos_31446051_1Y15358212X15351920X15351961X15352172">Aktiva!$A$340</definedName>
    <definedName name="pos_31446058_1Y15358212X15351920X15351961X15352167" localSheetId="4">Ergebnisverwendung!#REF!</definedName>
    <definedName name="pos_31446058_1Y15358212X15351920X15351961X15352167" localSheetId="3">GuV!#REF!</definedName>
    <definedName name="pos_31446058_1Y15358212X15351920X15351961X15352167" localSheetId="2">Passiva!#REF!</definedName>
    <definedName name="pos_31446058_1Y15358212X15351920X15351961X15352167" localSheetId="5">'Steuerlicher Gewinn'!#REF!</definedName>
    <definedName name="pos_31446058_1Y15358212X15351920X15351961X15352167">Aktiva!$A$339</definedName>
    <definedName name="pos_31446069_1Y15358212X15351920X15352186" localSheetId="4">Ergebnisverwendung!#REF!</definedName>
    <definedName name="pos_31446069_1Y15358212X15351920X15352186" localSheetId="3">GuV!#REF!</definedName>
    <definedName name="pos_31446069_1Y15358212X15351920X15352186" localSheetId="2">Passiva!#REF!</definedName>
    <definedName name="pos_31446069_1Y15358212X15351920X15352186" localSheetId="5">'Steuerlicher Gewinn'!#REF!</definedName>
    <definedName name="pos_31446069_1Y15358212X15351920X15352186">Aktiva!$A$342</definedName>
    <definedName name="pos_31446076_1Y15358212X15351920X15351961X15352181" localSheetId="4">Ergebnisverwendung!#REF!</definedName>
    <definedName name="pos_31446076_1Y15358212X15351920X15351961X15352181" localSheetId="3">GuV!#REF!</definedName>
    <definedName name="pos_31446076_1Y15358212X15351920X15351961X15352181" localSheetId="2">Passiva!#REF!</definedName>
    <definedName name="pos_31446076_1Y15358212X15351920X15351961X15352181" localSheetId="5">'Steuerlicher Gewinn'!#REF!</definedName>
    <definedName name="pos_31446076_1Y15358212X15351920X15351961X15352181">Aktiva!$A$341</definedName>
    <definedName name="pos_31446095_1Y15358212X15351920X15351952" localSheetId="4">Ergebnisverwendung!#REF!</definedName>
    <definedName name="pos_31446095_1Y15358212X15351920X15351952" localSheetId="3">GuV!#REF!</definedName>
    <definedName name="pos_31446095_1Y15358212X15351920X15351952" localSheetId="2">Passiva!#REF!</definedName>
    <definedName name="pos_31446095_1Y15358212X15351920X15351952" localSheetId="5">'Steuerlicher Gewinn'!#REF!</definedName>
    <definedName name="pos_31446095_1Y15358212X15351920X15351952">Aktiva!$A$336</definedName>
    <definedName name="pos_31446097_1Y15358212X15351920X15351961X15351966" localSheetId="4">Ergebnisverwendung!#REF!</definedName>
    <definedName name="pos_31446097_1Y15358212X15351920X15351961X15351966" localSheetId="3">GuV!#REF!</definedName>
    <definedName name="pos_31446097_1Y15358212X15351920X15351961X15351966" localSheetId="2">Passiva!#REF!</definedName>
    <definedName name="pos_31446097_1Y15358212X15351920X15351961X15351966" localSheetId="5">'Steuerlicher Gewinn'!#REF!</definedName>
    <definedName name="pos_31446097_1Y15358212X15351920X15351961X15351966">Aktiva!$A$338</definedName>
    <definedName name="pos_31446104_1Y15358212X15351920X15351961" localSheetId="4">Ergebnisverwendung!#REF!</definedName>
    <definedName name="pos_31446104_1Y15358212X15351920X15351961" localSheetId="3">GuV!#REF!</definedName>
    <definedName name="pos_31446104_1Y15358212X15351920X15351961" localSheetId="2">Passiva!#REF!</definedName>
    <definedName name="pos_31446104_1Y15358212X15351920X15351961" localSheetId="5">'Steuerlicher Gewinn'!#REF!</definedName>
    <definedName name="pos_31446104_1Y15358212X15351920X15351961">Aktiva!$A$337</definedName>
    <definedName name="pos_31446116_1Y15358212X15351920X15351997" localSheetId="4">Ergebnisverwendung!#REF!</definedName>
    <definedName name="pos_31446116_1Y15358212X15351920X15351997" localSheetId="3">GuV!#REF!</definedName>
    <definedName name="pos_31446116_1Y15358212X15351920X15351997" localSheetId="2">Passiva!#REF!</definedName>
    <definedName name="pos_31446116_1Y15358212X15351920X15351997" localSheetId="5">'Steuerlicher Gewinn'!#REF!</definedName>
    <definedName name="pos_31446116_1Y15358212X15351920X15351997">Aktiva!$A$333</definedName>
    <definedName name="pos_31446123_1Y15358212X15351920X15351988" localSheetId="4">Ergebnisverwendung!#REF!</definedName>
    <definedName name="pos_31446123_1Y15358212X15351920X15351988" localSheetId="3">GuV!#REF!</definedName>
    <definedName name="pos_31446123_1Y15358212X15351920X15351988" localSheetId="2">Passiva!#REF!</definedName>
    <definedName name="pos_31446123_1Y15358212X15351920X15351988" localSheetId="5">'Steuerlicher Gewinn'!#REF!</definedName>
    <definedName name="pos_31446123_1Y15358212X15351920X15351988">Aktiva!$A$332</definedName>
    <definedName name="pos_31446134_1Y15358212X15351920X15351947" localSheetId="4">Ergebnisverwendung!#REF!</definedName>
    <definedName name="pos_31446134_1Y15358212X15351920X15351947" localSheetId="3">GuV!#REF!</definedName>
    <definedName name="pos_31446134_1Y15358212X15351920X15351947" localSheetId="2">Passiva!#REF!</definedName>
    <definedName name="pos_31446134_1Y15358212X15351920X15351947" localSheetId="5">'Steuerlicher Gewinn'!#REF!</definedName>
    <definedName name="pos_31446134_1Y15358212X15351920X15351947">Aktiva!$A$335</definedName>
    <definedName name="pos_31446141_1Y15358212X15351920X15351938" localSheetId="4">Ergebnisverwendung!#REF!</definedName>
    <definedName name="pos_31446141_1Y15358212X15351920X15351938" localSheetId="3">GuV!#REF!</definedName>
    <definedName name="pos_31446141_1Y15358212X15351920X15351938" localSheetId="2">Passiva!#REF!</definedName>
    <definedName name="pos_31446141_1Y15358212X15351920X15351938" localSheetId="5">'Steuerlicher Gewinn'!#REF!</definedName>
    <definedName name="pos_31446141_1Y15358212X15351920X15351938">Aktiva!$A$334</definedName>
    <definedName name="pos_31446148_1Y15352375X15352380X15352325X15352564X15352479" localSheetId="4">Ergebnisverwendung!#REF!</definedName>
    <definedName name="pos_31446148_1Y15352375X15352380X15352325X15352564X15352479" localSheetId="3">GuV!#REF!</definedName>
    <definedName name="pos_31446148_1Y15352375X15352380X15352325X15352564X15352479" localSheetId="2">Passiva!$A$21</definedName>
    <definedName name="pos_31446148_1Y15352375X15352380X15352325X15352564X15352479" localSheetId="5">'Steuerlicher Gewinn'!#REF!</definedName>
    <definedName name="pos_31446148_1Y15352375X15352380X15352325X15352564X15352479">Aktiva!#REF!</definedName>
    <definedName name="pos_31446155_1Y15352375X15352380X15352325X15352564X15352573" localSheetId="4">Ergebnisverwendung!#REF!</definedName>
    <definedName name="pos_31446155_1Y15352375X15352380X15352325X15352564X15352573" localSheetId="3">GuV!#REF!</definedName>
    <definedName name="pos_31446155_1Y15352375X15352380X15352325X15352564X15352573" localSheetId="2">Passiva!$A$20</definedName>
    <definedName name="pos_31446155_1Y15352375X15352380X15352325X15352564X15352573" localSheetId="5">'Steuerlicher Gewinn'!#REF!</definedName>
    <definedName name="pos_31446155_1Y15352375X15352380X15352325X15352564X15352573">Aktiva!#REF!</definedName>
    <definedName name="pos_31446166_1Y15352375X15352380X15352325X15352564X15352514" localSheetId="4">Ergebnisverwendung!#REF!</definedName>
    <definedName name="pos_31446166_1Y15352375X15352380X15352325X15352564X15352514" localSheetId="3">GuV!#REF!</definedName>
    <definedName name="pos_31446166_1Y15352375X15352380X15352325X15352564X15352514" localSheetId="2">Passiva!$A$23</definedName>
    <definedName name="pos_31446166_1Y15352375X15352380X15352325X15352564X15352514" localSheetId="5">'Steuerlicher Gewinn'!#REF!</definedName>
    <definedName name="pos_31446166_1Y15352375X15352380X15352325X15352564X15352514">Aktiva!#REF!</definedName>
    <definedName name="pos_31446173_1Y15352375X15352380X15352325X15352564X15352676" localSheetId="4">Ergebnisverwendung!#REF!</definedName>
    <definedName name="pos_31446173_1Y15352375X15352380X15352325X15352564X15352676" localSheetId="3">GuV!#REF!</definedName>
    <definedName name="pos_31446173_1Y15352375X15352380X15352325X15352564X15352676" localSheetId="2">Passiva!$A$22</definedName>
    <definedName name="pos_31446173_1Y15352375X15352380X15352325X15352564X15352676" localSheetId="5">'Steuerlicher Gewinn'!#REF!</definedName>
    <definedName name="pos_31446173_1Y15352375X15352380X15352325X15352564X15352676">Aktiva!#REF!</definedName>
    <definedName name="pos_31446176_1Y15352375X15352380X15352325X15352330X15352559" localSheetId="4">Ergebnisverwendung!#REF!</definedName>
    <definedName name="pos_31446176_1Y15352375X15352380X15352325X15352330X15352559" localSheetId="3">GuV!#REF!</definedName>
    <definedName name="pos_31446176_1Y15352375X15352380X15352325X15352330X15352559" localSheetId="2">Passiva!$A$17</definedName>
    <definedName name="pos_31446176_1Y15352375X15352380X15352325X15352330X15352559" localSheetId="5">'Steuerlicher Gewinn'!#REF!</definedName>
    <definedName name="pos_31446176_1Y15352375X15352380X15352325X15352330X15352559">Aktiva!#REF!</definedName>
    <definedName name="pos_31446194_1Y15352375X15352380X15352325X15352564" localSheetId="4">Ergebnisverwendung!#REF!</definedName>
    <definedName name="pos_31446194_1Y15352375X15352380X15352325X15352564" localSheetId="3">GuV!#REF!</definedName>
    <definedName name="pos_31446194_1Y15352375X15352380X15352325X15352564" localSheetId="2">Passiva!$A$19</definedName>
    <definedName name="pos_31446194_1Y15352375X15352380X15352325X15352564" localSheetId="5">'Steuerlicher Gewinn'!#REF!</definedName>
    <definedName name="pos_31446194_1Y15352375X15352380X15352325X15352564">Aktiva!#REF!</definedName>
    <definedName name="pos_31446201_1Y15352375X15352380X15352325X15352330X15352339" localSheetId="4">Ergebnisverwendung!#REF!</definedName>
    <definedName name="pos_31446201_1Y15352375X15352380X15352325X15352330X15352339" localSheetId="3">GuV!#REF!</definedName>
    <definedName name="pos_31446201_1Y15352375X15352380X15352325X15352330X15352339" localSheetId="2">Passiva!$A$18</definedName>
    <definedName name="pos_31446201_1Y15352375X15352380X15352325X15352330X15352339" localSheetId="5">'Steuerlicher Gewinn'!#REF!</definedName>
    <definedName name="pos_31446201_1Y15352375X15352380X15352325X15352330X15352339">Aktiva!#REF!</definedName>
    <definedName name="pos_31446213_1Y15352375X15352380X15352325X15352330X15352344" localSheetId="4">Ergebnisverwendung!#REF!</definedName>
    <definedName name="pos_31446213_1Y15352375X15352380X15352325X15352330X15352344" localSheetId="3">GuV!#REF!</definedName>
    <definedName name="pos_31446213_1Y15352375X15352380X15352325X15352330X15352344" localSheetId="2">Passiva!$A$14</definedName>
    <definedName name="pos_31446213_1Y15352375X15352380X15352325X15352330X15352344" localSheetId="5">'Steuerlicher Gewinn'!#REF!</definedName>
    <definedName name="pos_31446213_1Y15352375X15352380X15352325X15352330X15352344">Aktiva!#REF!</definedName>
    <definedName name="pos_31446220_1Y15352375X15352380X15352325X15352330" localSheetId="4">Ergebnisverwendung!#REF!</definedName>
    <definedName name="pos_31446220_1Y15352375X15352380X15352325X15352330" localSheetId="3">GuV!#REF!</definedName>
    <definedName name="pos_31446220_1Y15352375X15352380X15352325X15352330" localSheetId="2">Passiva!$A$13</definedName>
    <definedName name="pos_31446220_1Y15352375X15352380X15352325X15352330" localSheetId="5">'Steuerlicher Gewinn'!#REF!</definedName>
    <definedName name="pos_31446220_1Y15352375X15352380X15352325X15352330">Aktiva!#REF!</definedName>
    <definedName name="pos_31446231_1Y15352375X15352380X15352325X15352330X15352550" localSheetId="4">Ergebnisverwendung!#REF!</definedName>
    <definedName name="pos_31446231_1Y15352375X15352380X15352325X15352330X15352550" localSheetId="3">GuV!#REF!</definedName>
    <definedName name="pos_31446231_1Y15352375X15352380X15352325X15352330X15352550" localSheetId="2">Passiva!$A$16</definedName>
    <definedName name="pos_31446231_1Y15352375X15352380X15352325X15352330X15352550" localSheetId="5">'Steuerlicher Gewinn'!#REF!</definedName>
    <definedName name="pos_31446231_1Y15352375X15352380X15352325X15352330X15352550">Aktiva!#REF!</definedName>
    <definedName name="pos_31446238_1Y15352375X15352380X15352325X15352330X15352545" localSheetId="4">Ergebnisverwendung!#REF!</definedName>
    <definedName name="pos_31446238_1Y15352375X15352380X15352325X15352330X15352545" localSheetId="3">GuV!#REF!</definedName>
    <definedName name="pos_31446238_1Y15352375X15352380X15352325X15352330X15352545" localSheetId="2">Passiva!$A$15</definedName>
    <definedName name="pos_31446238_1Y15352375X15352380X15352325X15352330X15352545" localSheetId="5">'Steuerlicher Gewinn'!#REF!</definedName>
    <definedName name="pos_31446238_1Y15352375X15352380X15352325X15352330X15352545">Aktiva!#REF!</definedName>
    <definedName name="pos_31446241_1Y15352375" localSheetId="4">Ergebnisverwendung!#REF!</definedName>
    <definedName name="pos_31446241_1Y15352375" localSheetId="3">GuV!#REF!</definedName>
    <definedName name="pos_31446241_1Y15352375" localSheetId="2">Passiva!$A$9</definedName>
    <definedName name="pos_31446241_1Y15352375" localSheetId="5">'Steuerlicher Gewinn'!#REF!</definedName>
    <definedName name="pos_31446241_1Y15352375">Aktiva!#REF!</definedName>
    <definedName name="pos_31446249_1Y15358212X15352419X15352424" localSheetId="4">Ergebnisverwendung!#REF!</definedName>
    <definedName name="pos_31446249_1Y15358212X15352419X15352424" localSheetId="3">GuV!#REF!</definedName>
    <definedName name="pos_31446249_1Y15358212X15352419X15352424" localSheetId="2">Passiva!#REF!</definedName>
    <definedName name="pos_31446249_1Y15358212X15352419X15352424" localSheetId="5">'Steuerlicher Gewinn'!#REF!</definedName>
    <definedName name="pos_31446249_1Y15358212X15352419X15352424">Aktiva!$A$346</definedName>
    <definedName name="pos_31446259_1Y15352375X15352380X15352325" localSheetId="4">Ergebnisverwendung!#REF!</definedName>
    <definedName name="pos_31446259_1Y15352375X15352380X15352325" localSheetId="3">GuV!#REF!</definedName>
    <definedName name="pos_31446259_1Y15352375X15352380X15352325" localSheetId="2">Passiva!$A$11</definedName>
    <definedName name="pos_31446259_1Y15352375X15352380X15352325" localSheetId="5">'Steuerlicher Gewinn'!#REF!</definedName>
    <definedName name="pos_31446259_1Y15352375X15352380X15352325">Aktiva!#REF!</definedName>
    <definedName name="pos_31446266_1Y15352375X15352380" localSheetId="4">Ergebnisverwendung!#REF!</definedName>
    <definedName name="pos_31446266_1Y15352375X15352380" localSheetId="3">GuV!#REF!</definedName>
    <definedName name="pos_31446266_1Y15352375X15352380" localSheetId="2">Passiva!$A$10</definedName>
    <definedName name="pos_31446266_1Y15352375X15352380" localSheetId="5">'Steuerlicher Gewinn'!#REF!</definedName>
    <definedName name="pos_31446266_1Y15352375X15352380">Aktiva!#REF!</definedName>
    <definedName name="pos_31446274_1Y15352375X15352380X15352325X15352564X15352685" localSheetId="4">Ergebnisverwendung!#REF!</definedName>
    <definedName name="pos_31446274_1Y15352375X15352380X15352325X15352564X15352685" localSheetId="3">GuV!#REF!</definedName>
    <definedName name="pos_31446274_1Y15352375X15352380X15352325X15352564X15352685" localSheetId="2">Passiva!$A$35</definedName>
    <definedName name="pos_31446274_1Y15352375X15352380X15352325X15352564X15352685" localSheetId="5">'Steuerlicher Gewinn'!#REF!</definedName>
    <definedName name="pos_31446274_1Y15352375X15352380X15352325X15352564X15352685">Aktiva!#REF!</definedName>
    <definedName name="pos_31446281_1Y15352375X15352380X15352325X15352564X15352487X15352465" localSheetId="4">Ergebnisverwendung!#REF!</definedName>
    <definedName name="pos_31446281_1Y15352375X15352380X15352325X15352564X15352487X15352465" localSheetId="3">GuV!#REF!</definedName>
    <definedName name="pos_31446281_1Y15352375X15352380X15352325X15352564X15352487X15352465" localSheetId="2">Passiva!$A$34</definedName>
    <definedName name="pos_31446281_1Y15352375X15352380X15352325X15352564X15352487X15352465" localSheetId="5">'Steuerlicher Gewinn'!#REF!</definedName>
    <definedName name="pos_31446281_1Y15352375X15352380X15352325X15352564X15352487X15352465">Aktiva!#REF!</definedName>
    <definedName name="pos_31446292_1Y15352375X15352380X15352325X15352690" localSheetId="4">Ergebnisverwendung!#REF!</definedName>
    <definedName name="pos_31446292_1Y15352375X15352380X15352325X15352690" localSheetId="3">GuV!#REF!</definedName>
    <definedName name="pos_31446292_1Y15352375X15352380X15352325X15352690" localSheetId="2">Passiva!$A$37</definedName>
    <definedName name="pos_31446292_1Y15352375X15352380X15352325X15352690" localSheetId="5">'Steuerlicher Gewinn'!#REF!</definedName>
    <definedName name="pos_31446292_1Y15352375X15352380X15352325X15352690">Aktiva!#REF!</definedName>
    <definedName name="pos_31446299_1Y15352375X15352380X15352325X15352564X15352470" localSheetId="4">Ergebnisverwendung!#REF!</definedName>
    <definedName name="pos_31446299_1Y15352375X15352380X15352325X15352564X15352470" localSheetId="3">GuV!#REF!</definedName>
    <definedName name="pos_31446299_1Y15352375X15352380X15352325X15352564X15352470" localSheetId="2">Passiva!$A$36</definedName>
    <definedName name="pos_31446299_1Y15352375X15352380X15352325X15352564X15352470" localSheetId="5">'Steuerlicher Gewinn'!#REF!</definedName>
    <definedName name="pos_31446299_1Y15352375X15352380X15352325X15352564X15352470">Aktiva!#REF!</definedName>
    <definedName name="pos_31446311_1Y15352375X15352380X15352325X15352564X15352487X15352451" localSheetId="4">Ergebnisverwendung!#REF!</definedName>
    <definedName name="pos_31446311_1Y15352375X15352380X15352325X15352564X15352487X15352451" localSheetId="3">GuV!#REF!</definedName>
    <definedName name="pos_31446311_1Y15352375X15352380X15352325X15352564X15352487X15352451" localSheetId="2">Passiva!$A$32</definedName>
    <definedName name="pos_31446311_1Y15352375X15352380X15352325X15352564X15352487X15352451" localSheetId="5">'Steuerlicher Gewinn'!#REF!</definedName>
    <definedName name="pos_31446311_1Y15352375X15352380X15352325X15352564X15352487X15352451">Aktiva!#REF!</definedName>
    <definedName name="pos_31446318_1Y15352375X15352380X15352325X15352564X15352487X15352506" localSheetId="4">Ergebnisverwendung!#REF!</definedName>
    <definedName name="pos_31446318_1Y15352375X15352380X15352325X15352564X15352487X15352506" localSheetId="3">GuV!#REF!</definedName>
    <definedName name="pos_31446318_1Y15352375X15352380X15352325X15352564X15352487X15352506" localSheetId="2">Passiva!$A$31</definedName>
    <definedName name="pos_31446318_1Y15352375X15352380X15352325X15352564X15352487X15352506" localSheetId="5">'Steuerlicher Gewinn'!#REF!</definedName>
    <definedName name="pos_31446318_1Y15352375X15352380X15352325X15352564X15352487X15352506">Aktiva!#REF!</definedName>
    <definedName name="pos_31446320_1Y15352375X15352380X15352325X15352564X15352487X15352456" localSheetId="4">Ergebnisverwendung!#REF!</definedName>
    <definedName name="pos_31446320_1Y15352375X15352380X15352325X15352564X15352487X15352456" localSheetId="3">GuV!#REF!</definedName>
    <definedName name="pos_31446320_1Y15352375X15352380X15352325X15352564X15352487X15352456" localSheetId="2">Passiva!$A$33</definedName>
    <definedName name="pos_31446320_1Y15352375X15352380X15352325X15352564X15352487X15352456" localSheetId="5">'Steuerlicher Gewinn'!#REF!</definedName>
    <definedName name="pos_31446320_1Y15352375X15352380X15352325X15352564X15352487X15352456">Aktiva!#REF!</definedName>
    <definedName name="pos_31446339_1Y15352375X15352380X15352325X15352564X15352487" localSheetId="4">Ergebnisverwendung!#REF!</definedName>
    <definedName name="pos_31446339_1Y15352375X15352380X15352325X15352564X15352487" localSheetId="3">GuV!#REF!</definedName>
    <definedName name="pos_31446339_1Y15352375X15352380X15352325X15352564X15352487" localSheetId="2">Passiva!$A$28</definedName>
    <definedName name="pos_31446339_1Y15352375X15352380X15352325X15352564X15352487" localSheetId="5">'Steuerlicher Gewinn'!#REF!</definedName>
    <definedName name="pos_31446339_1Y15352375X15352380X15352325X15352564X15352487">Aktiva!#REF!</definedName>
    <definedName name="pos_31446346_1Y15352375X15352380X15352325X15352564X15352514X15352542" localSheetId="4">Ergebnisverwendung!#REF!</definedName>
    <definedName name="pos_31446346_1Y15352375X15352380X15352325X15352564X15352514X15352542" localSheetId="3">GuV!#REF!</definedName>
    <definedName name="pos_31446346_1Y15352375X15352380X15352325X15352564X15352514X15352542" localSheetId="2">Passiva!$A$27</definedName>
    <definedName name="pos_31446346_1Y15352375X15352380X15352325X15352564X15352514X15352542" localSheetId="5">'Steuerlicher Gewinn'!#REF!</definedName>
    <definedName name="pos_31446346_1Y15352375X15352380X15352325X15352564X15352514X15352542">Aktiva!#REF!</definedName>
    <definedName name="pos_31446357_1Y15352375X15352380X15352325X15352564X15352487X15352501" localSheetId="4">Ergebnisverwendung!#REF!</definedName>
    <definedName name="pos_31446357_1Y15352375X15352380X15352325X15352564X15352487X15352501" localSheetId="3">GuV!#REF!</definedName>
    <definedName name="pos_31446357_1Y15352375X15352380X15352325X15352564X15352487X15352501" localSheetId="2">Passiva!$A$30</definedName>
    <definedName name="pos_31446357_1Y15352375X15352380X15352325X15352564X15352487X15352501" localSheetId="5">'Steuerlicher Gewinn'!#REF!</definedName>
    <definedName name="pos_31446357_1Y15352375X15352380X15352325X15352564X15352487X15352501">Aktiva!#REF!</definedName>
    <definedName name="pos_31446364_1Y15352375X15352380X15352325X15352564X15352487X15352492" localSheetId="4">Ergebnisverwendung!#REF!</definedName>
    <definedName name="pos_31446364_1Y15352375X15352380X15352325X15352564X15352487X15352492" localSheetId="3">GuV!#REF!</definedName>
    <definedName name="pos_31446364_1Y15352375X15352380X15352325X15352564X15352487X15352492" localSheetId="2">Passiva!$A$29</definedName>
    <definedName name="pos_31446364_1Y15352375X15352380X15352325X15352564X15352487X15352492" localSheetId="5">'Steuerlicher Gewinn'!#REF!</definedName>
    <definedName name="pos_31446364_1Y15352375X15352380X15352325X15352564X15352487X15352492">Aktiva!#REF!</definedName>
    <definedName name="pos_31446383_1Y15352375X15352380X15352325X15352564X15352514X15352523" localSheetId="4">Ergebnisverwendung!#REF!</definedName>
    <definedName name="pos_31446383_1Y15352375X15352380X15352325X15352564X15352514X15352523" localSheetId="3">GuV!#REF!</definedName>
    <definedName name="pos_31446383_1Y15352375X15352380X15352325X15352564X15352514X15352523" localSheetId="2">Passiva!$A$24</definedName>
    <definedName name="pos_31446383_1Y15352375X15352380X15352325X15352564X15352514X15352523" localSheetId="5">'Steuerlicher Gewinn'!#REF!</definedName>
    <definedName name="pos_31446383_1Y15352375X15352380X15352325X15352564X15352514X15352523">Aktiva!#REF!</definedName>
    <definedName name="pos_31446385_1Y15352375X15352380X15352325X15352564X15352514X15352537" localSheetId="4">Ergebnisverwendung!#REF!</definedName>
    <definedName name="pos_31446385_1Y15352375X15352380X15352325X15352564X15352514X15352537" localSheetId="3">GuV!#REF!</definedName>
    <definedName name="pos_31446385_1Y15352375X15352380X15352325X15352564X15352514X15352537" localSheetId="2">Passiva!$A$26</definedName>
    <definedName name="pos_31446385_1Y15352375X15352380X15352325X15352564X15352514X15352537" localSheetId="5">'Steuerlicher Gewinn'!#REF!</definedName>
    <definedName name="pos_31446385_1Y15352375X15352380X15352325X15352564X15352514X15352537">Aktiva!#REF!</definedName>
    <definedName name="pos_31446392_1Y15352375X15352380X15352325X15352564X15352514X15352528" localSheetId="4">Ergebnisverwendung!#REF!</definedName>
    <definedName name="pos_31446392_1Y15352375X15352380X15352325X15352564X15352514X15352528" localSheetId="3">GuV!#REF!</definedName>
    <definedName name="pos_31446392_1Y15352375X15352380X15352325X15352564X15352514X15352528" localSheetId="2">Passiva!$A$25</definedName>
    <definedName name="pos_31446392_1Y15352375X15352380X15352325X15352564X15352514X15352528" localSheetId="5">'Steuerlicher Gewinn'!#REF!</definedName>
    <definedName name="pos_31446392_1Y15352375X15352380X15352325X15352564X15352514X15352528">Aktiva!#REF!</definedName>
    <definedName name="pos_31446407_1Y15352375X15352380X15352325X15352690X15352811" localSheetId="4">Ergebnisverwendung!#REF!</definedName>
    <definedName name="pos_31446407_1Y15352375X15352380X15352325X15352690X15352811" localSheetId="3">GuV!#REF!</definedName>
    <definedName name="pos_31446407_1Y15352375X15352380X15352325X15352690X15352811" localSheetId="2">Passiva!$A$44</definedName>
    <definedName name="pos_31446407_1Y15352375X15352380X15352325X15352690X15352811" localSheetId="5">'Steuerlicher Gewinn'!#REF!</definedName>
    <definedName name="pos_31446407_1Y15352375X15352380X15352325X15352690X15352811">Aktiva!#REF!</definedName>
    <definedName name="pos_31446414_1Y15352375X15352380X15352325X15352690X15352780X15352789" localSheetId="4">Ergebnisverwendung!#REF!</definedName>
    <definedName name="pos_31446414_1Y15352375X15352380X15352325X15352690X15352780X15352789" localSheetId="3">GuV!#REF!</definedName>
    <definedName name="pos_31446414_1Y15352375X15352380X15352325X15352690X15352780X15352789" localSheetId="2">Passiva!$A$43</definedName>
    <definedName name="pos_31446414_1Y15352375X15352380X15352325X15352690X15352780X15352789" localSheetId="5">'Steuerlicher Gewinn'!#REF!</definedName>
    <definedName name="pos_31446414_1Y15352375X15352380X15352325X15352690X15352780X15352789">Aktiva!#REF!</definedName>
    <definedName name="pos_31446416_1Y15352375X15352380X15352325X15352690X15352811X15352775" localSheetId="4">Ergebnisverwendung!#REF!</definedName>
    <definedName name="pos_31446416_1Y15352375X15352380X15352325X15352690X15352811X15352775" localSheetId="3">GuV!#REF!</definedName>
    <definedName name="pos_31446416_1Y15352375X15352380X15352325X15352690X15352811X15352775" localSheetId="2">Passiva!$A$45</definedName>
    <definedName name="pos_31446416_1Y15352375X15352380X15352325X15352690X15352811X15352775" localSheetId="5">'Steuerlicher Gewinn'!#REF!</definedName>
    <definedName name="pos_31446416_1Y15352375X15352380X15352325X15352690X15352811X15352775">Aktiva!#REF!</definedName>
    <definedName name="pos_31446453_1Y15352375X15352380X15352325X15352690X15352780X15352794" localSheetId="4">Ergebnisverwendung!#REF!</definedName>
    <definedName name="pos_31446453_1Y15352375X15352380X15352325X15352690X15352780X15352794" localSheetId="3">GuV!#REF!</definedName>
    <definedName name="pos_31446453_1Y15352375X15352380X15352325X15352690X15352780X15352794" localSheetId="2">Passiva!$A$42</definedName>
    <definedName name="pos_31446453_1Y15352375X15352380X15352325X15352690X15352780X15352794" localSheetId="5">'Steuerlicher Gewinn'!#REF!</definedName>
    <definedName name="pos_31446453_1Y15352375X15352380X15352325X15352690X15352780X15352794">Aktiva!#REF!</definedName>
    <definedName name="pos_31446465_1Y15352375X15352380X15352325X15352690X15352699" localSheetId="4">Ergebnisverwendung!#REF!</definedName>
    <definedName name="pos_31446465_1Y15352375X15352380X15352325X15352690X15352699" localSheetId="3">GuV!#REF!</definedName>
    <definedName name="pos_31446465_1Y15352375X15352380X15352325X15352690X15352699" localSheetId="2">Passiva!$A$52</definedName>
    <definedName name="pos_31446465_1Y15352375X15352380X15352325X15352690X15352699" localSheetId="5">'Steuerlicher Gewinn'!#REF!</definedName>
    <definedName name="pos_31446465_1Y15352375X15352380X15352325X15352690X15352699">Aktiva!#REF!</definedName>
    <definedName name="pos_31446472_1Y15352375X15352380X15352325X15352690X15352780" localSheetId="4">Ergebnisverwendung!#REF!</definedName>
    <definedName name="pos_31446472_1Y15352375X15352380X15352325X15352690X15352780" localSheetId="3">GuV!#REF!</definedName>
    <definedName name="pos_31446472_1Y15352375X15352380X15352325X15352690X15352780" localSheetId="2">Passiva!$A$41</definedName>
    <definedName name="pos_31446472_1Y15352375X15352380X15352325X15352690X15352780" localSheetId="5">'Steuerlicher Gewinn'!#REF!</definedName>
    <definedName name="pos_31446472_1Y15352375X15352380X15352325X15352690X15352780">Aktiva!#REF!</definedName>
    <definedName name="pos_31446502_1Y15352375X15352380X15352325X15352690X15352744" localSheetId="4">Ergebnisverwendung!#REF!</definedName>
    <definedName name="pos_31446502_1Y15352375X15352380X15352325X15352690X15352744" localSheetId="3">GuV!#REF!</definedName>
    <definedName name="pos_31446502_1Y15352375X15352380X15352325X15352690X15352744" localSheetId="2">Passiva!$A$39</definedName>
    <definedName name="pos_31446502_1Y15352375X15352380X15352325X15352690X15352744" localSheetId="5">'Steuerlicher Gewinn'!#REF!</definedName>
    <definedName name="pos_31446502_1Y15352375X15352380X15352325X15352690X15352744">Aktiva!#REF!</definedName>
    <definedName name="pos_31446509_1Y15352375X15352380X15352325X15352690X15352753" localSheetId="4">Ergebnisverwendung!#REF!</definedName>
    <definedName name="pos_31446509_1Y15352375X15352380X15352325X15352690X15352753" localSheetId="3">GuV!#REF!</definedName>
    <definedName name="pos_31446509_1Y15352375X15352380X15352325X15352690X15352753" localSheetId="2">Passiva!$A$38</definedName>
    <definedName name="pos_31446509_1Y15352375X15352380X15352325X15352690X15352753" localSheetId="5">'Steuerlicher Gewinn'!#REF!</definedName>
    <definedName name="pos_31446509_1Y15352375X15352380X15352325X15352690X15352753">Aktiva!#REF!</definedName>
    <definedName name="pos_31446527_1Y15352375X15352380X15352325X15352690X15352739" localSheetId="4">Ergebnisverwendung!#REF!</definedName>
    <definedName name="pos_31446527_1Y15352375X15352380X15352325X15352690X15352739" localSheetId="3">GuV!#REF!</definedName>
    <definedName name="pos_31446527_1Y15352375X15352380X15352325X15352690X15352739" localSheetId="2">Passiva!$A$40</definedName>
    <definedName name="pos_31446527_1Y15352375X15352380X15352325X15352690X15352739" localSheetId="5">'Steuerlicher Gewinn'!#REF!</definedName>
    <definedName name="pos_31446527_1Y15352375X15352380X15352325X15352690X15352739">Aktiva!#REF!</definedName>
    <definedName name="pos_31446532_1Y15352375X15352380X15352325X15352690X15352699X15352649X15352618" localSheetId="4">Ergebnisverwendung!#REF!</definedName>
    <definedName name="pos_31446532_1Y15352375X15352380X15352325X15352690X15352699X15352649X15352618" localSheetId="3">GuV!#REF!</definedName>
    <definedName name="pos_31446532_1Y15352375X15352380X15352325X15352690X15352699X15352649X15352618" localSheetId="2">Passiva!$A$59</definedName>
    <definedName name="pos_31446532_1Y15352375X15352380X15352325X15352690X15352699X15352649X15352618" localSheetId="5">'Steuerlicher Gewinn'!#REF!</definedName>
    <definedName name="pos_31446532_1Y15352375X15352380X15352325X15352690X15352699X15352649X15352618">Aktiva!#REF!</definedName>
    <definedName name="pos_31446539_1Y15352375X15352380X15352325X15352690X15352699X15352649X15352613" localSheetId="4">Ergebnisverwendung!#REF!</definedName>
    <definedName name="pos_31446539_1Y15352375X15352380X15352325X15352690X15352699X15352649X15352613" localSheetId="3">GuV!#REF!</definedName>
    <definedName name="pos_31446539_1Y15352375X15352380X15352325X15352690X15352699X15352649X15352613" localSheetId="2">Passiva!$A$58</definedName>
    <definedName name="pos_31446539_1Y15352375X15352380X15352325X15352690X15352699X15352649X15352613" localSheetId="5">'Steuerlicher Gewinn'!#REF!</definedName>
    <definedName name="pos_31446539_1Y15352375X15352380X15352325X15352690X15352699X15352649X15352613">Aktiva!#REF!</definedName>
    <definedName name="pos_31446550_1Y15352375X15352380X15352325X15352690X15352699X15352649X15352632" localSheetId="4">Ergebnisverwendung!#REF!</definedName>
    <definedName name="pos_31446550_1Y15352375X15352380X15352325X15352690X15352699X15352649X15352632" localSheetId="3">GuV!#REF!</definedName>
    <definedName name="pos_31446550_1Y15352375X15352380X15352325X15352690X15352699X15352649X15352632" localSheetId="2">Passiva!$A$61</definedName>
    <definedName name="pos_31446550_1Y15352375X15352380X15352325X15352690X15352699X15352649X15352632" localSheetId="5">'Steuerlicher Gewinn'!#REF!</definedName>
    <definedName name="pos_31446550_1Y15352375X15352380X15352325X15352690X15352699X15352649X15352632">Aktiva!#REF!</definedName>
    <definedName name="pos_31446557_1Y15352375X15352380X15352325X15352690X15352699X15352649X15352627" localSheetId="4">Ergebnisverwendung!#REF!</definedName>
    <definedName name="pos_31446557_1Y15352375X15352380X15352325X15352690X15352699X15352649X15352627" localSheetId="3">GuV!#REF!</definedName>
    <definedName name="pos_31446557_1Y15352375X15352380X15352325X15352690X15352699X15352649X15352627" localSheetId="2">Passiva!$A$60</definedName>
    <definedName name="pos_31446557_1Y15352375X15352380X15352325X15352690X15352699X15352649X15352627" localSheetId="5">'Steuerlicher Gewinn'!#REF!</definedName>
    <definedName name="pos_31446557_1Y15352375X15352380X15352325X15352690X15352699X15352649X15352627">Aktiva!#REF!</definedName>
    <definedName name="pos_31446560_1Y15352375X15352380X15352325X15352690X15352699X15352649X15352654" localSheetId="4">Ergebnisverwendung!#REF!</definedName>
    <definedName name="pos_31446560_1Y15352375X15352380X15352325X15352690X15352699X15352649X15352654" localSheetId="3">GuV!#REF!</definedName>
    <definedName name="pos_31446560_1Y15352375X15352380X15352325X15352690X15352699X15352649X15352654" localSheetId="2">Passiva!$A$55</definedName>
    <definedName name="pos_31446560_1Y15352375X15352380X15352325X15352690X15352699X15352649X15352654" localSheetId="5">'Steuerlicher Gewinn'!#REF!</definedName>
    <definedName name="pos_31446560_1Y15352375X15352380X15352325X15352690X15352699X15352649X15352654">Aktiva!#REF!</definedName>
    <definedName name="pos_31446578_1Y15352375X15352380X15352325X15352690X15352699X15352649X15352668" localSheetId="4">Ergebnisverwendung!#REF!</definedName>
    <definedName name="pos_31446578_1Y15352375X15352380X15352325X15352690X15352699X15352649X15352668" localSheetId="3">GuV!#REF!</definedName>
    <definedName name="pos_31446578_1Y15352375X15352380X15352325X15352690X15352699X15352649X15352668" localSheetId="2">Passiva!$A$57</definedName>
    <definedName name="pos_31446578_1Y15352375X15352380X15352325X15352690X15352699X15352649X15352668" localSheetId="5">'Steuerlicher Gewinn'!#REF!</definedName>
    <definedName name="pos_31446578_1Y15352375X15352380X15352325X15352690X15352699X15352649X15352668">Aktiva!#REF!</definedName>
    <definedName name="pos_31446585_1Y15352375X15352380X15352325X15352690X15352699X15352649X15352663" localSheetId="4">Ergebnisverwendung!#REF!</definedName>
    <definedName name="pos_31446585_1Y15352375X15352380X15352325X15352690X15352699X15352649X15352663" localSheetId="3">GuV!#REF!</definedName>
    <definedName name="pos_31446585_1Y15352375X15352380X15352325X15352690X15352699X15352649X15352663" localSheetId="2">Passiva!$A$56</definedName>
    <definedName name="pos_31446585_1Y15352375X15352380X15352325X15352690X15352699X15352649X15352663" localSheetId="5">'Steuerlicher Gewinn'!#REF!</definedName>
    <definedName name="pos_31446585_1Y15352375X15352380X15352325X15352690X15352699X15352649X15352663">Aktiva!#REF!</definedName>
    <definedName name="pos_31446598_1Y15352375X15352380X15352325X15352690X15352596" localSheetId="4">Ergebnisverwendung!#REF!</definedName>
    <definedName name="pos_31446598_1Y15352375X15352380X15352325X15352690X15352596" localSheetId="3">GuV!#REF!</definedName>
    <definedName name="pos_31446598_1Y15352375X15352380X15352325X15352690X15352596" localSheetId="2">Passiva!$A$51</definedName>
    <definedName name="pos_31446598_1Y15352375X15352380X15352325X15352690X15352596" localSheetId="5">'Steuerlicher Gewinn'!#REF!</definedName>
    <definedName name="pos_31446598_1Y15352375X15352380X15352325X15352690X15352596">Aktiva!#REF!</definedName>
    <definedName name="pos_31446605_1Y15352375X15352380X15352325X15352690X15352605" localSheetId="4">Ergebnisverwendung!#REF!</definedName>
    <definedName name="pos_31446605_1Y15352375X15352380X15352325X15352690X15352605" localSheetId="3">GuV!#REF!</definedName>
    <definedName name="pos_31446605_1Y15352375X15352380X15352325X15352690X15352605" localSheetId="2">Passiva!$A$50</definedName>
    <definedName name="pos_31446605_1Y15352375X15352380X15352325X15352690X15352605" localSheetId="5">'Steuerlicher Gewinn'!#REF!</definedName>
    <definedName name="pos_31446605_1Y15352375X15352380X15352325X15352690X15352605">Aktiva!#REF!</definedName>
    <definedName name="pos_31446615_1Y15352375X15352380X15352325X15352690X15352699X15352649" localSheetId="4">Ergebnisverwendung!#REF!</definedName>
    <definedName name="pos_31446615_1Y15352375X15352380X15352325X15352690X15352699X15352649" localSheetId="3">GuV!#REF!</definedName>
    <definedName name="pos_31446615_1Y15352375X15352380X15352325X15352690X15352699X15352649" localSheetId="2">Passiva!$A$54</definedName>
    <definedName name="pos_31446615_1Y15352375X15352380X15352325X15352690X15352699X15352649" localSheetId="5">'Steuerlicher Gewinn'!#REF!</definedName>
    <definedName name="pos_31446615_1Y15352375X15352380X15352325X15352690X15352699X15352649">Aktiva!#REF!</definedName>
    <definedName name="pos_31446623_1Y15352375X15352380X15352325X15352690X15352699X15352640" localSheetId="4">Ergebnisverwendung!#REF!</definedName>
    <definedName name="pos_31446623_1Y15352375X15352380X15352325X15352690X15352699X15352640" localSheetId="3">GuV!#REF!</definedName>
    <definedName name="pos_31446623_1Y15352375X15352380X15352325X15352690X15352699X15352640" localSheetId="2">Passiva!$A$53</definedName>
    <definedName name="pos_31446623_1Y15352375X15352380X15352325X15352690X15352699X15352640" localSheetId="5">'Steuerlicher Gewinn'!#REF!</definedName>
    <definedName name="pos_31446623_1Y15352375X15352380X15352325X15352690X15352699X15352640">Aktiva!#REF!</definedName>
    <definedName name="pos_31446626_1Y15352375X15352380X15352325X15352690X15352811X15352825" localSheetId="4">Ergebnisverwendung!#REF!</definedName>
    <definedName name="pos_31446626_1Y15352375X15352380X15352325X15352690X15352811X15352825" localSheetId="3">GuV!#REF!</definedName>
    <definedName name="pos_31446626_1Y15352375X15352380X15352325X15352690X15352811X15352825" localSheetId="2">Passiva!$A$47</definedName>
    <definedName name="pos_31446626_1Y15352375X15352380X15352325X15352690X15352811X15352825" localSheetId="5">'Steuerlicher Gewinn'!#REF!</definedName>
    <definedName name="pos_31446626_1Y15352375X15352380X15352325X15352690X15352811X15352825">Aktiva!#REF!</definedName>
    <definedName name="pos_31446633_1Y15352375X15352380X15352325X15352690X15352811X15352830" localSheetId="4">Ergebnisverwendung!#REF!</definedName>
    <definedName name="pos_31446633_1Y15352375X15352380X15352325X15352690X15352811X15352830" localSheetId="3">GuV!#REF!</definedName>
    <definedName name="pos_31446633_1Y15352375X15352380X15352325X15352690X15352811X15352830" localSheetId="2">Passiva!$A$46</definedName>
    <definedName name="pos_31446633_1Y15352375X15352380X15352325X15352690X15352811X15352830" localSheetId="5">'Steuerlicher Gewinn'!#REF!</definedName>
    <definedName name="pos_31446633_1Y15352375X15352380X15352325X15352690X15352811X15352830">Aktiva!#REF!</definedName>
    <definedName name="pos_31446644_1Y15352375X15352380X15352325X15352690X15352802" localSheetId="4">Ergebnisverwendung!#REF!</definedName>
    <definedName name="pos_31446644_1Y15352375X15352380X15352325X15352690X15352802" localSheetId="3">GuV!#REF!</definedName>
    <definedName name="pos_31446644_1Y15352375X15352380X15352325X15352690X15352802" localSheetId="2">Passiva!$A$49</definedName>
    <definedName name="pos_31446644_1Y15352375X15352380X15352325X15352690X15352802" localSheetId="5">'Steuerlicher Gewinn'!#REF!</definedName>
    <definedName name="pos_31446644_1Y15352375X15352380X15352325X15352690X15352802">Aktiva!#REF!</definedName>
    <definedName name="pos_31446651_1Y15352375X15352380X15352325X15352690X15352811X15352816" localSheetId="4">Ergebnisverwendung!#REF!</definedName>
    <definedName name="pos_31446651_1Y15352375X15352380X15352325X15352690X15352811X15352816" localSheetId="3">GuV!#REF!</definedName>
    <definedName name="pos_31446651_1Y15352375X15352380X15352325X15352690X15352811X15352816" localSheetId="2">Passiva!$A$48</definedName>
    <definedName name="pos_31446651_1Y15352375X15352380X15352325X15352690X15352811X15352816" localSheetId="5">'Steuerlicher Gewinn'!#REF!</definedName>
    <definedName name="pos_31446651_1Y15352375X15352380X15352325X15352690X15352811X15352816">Aktiva!#REF!</definedName>
    <definedName name="pos_31446658_1Y15352375X15352380X15352325X15352758X15354927X15354941" localSheetId="4">Ergebnisverwendung!#REF!</definedName>
    <definedName name="pos_31446658_1Y15352375X15352380X15352325X15352758X15354927X15354941" localSheetId="3">GuV!#REF!</definedName>
    <definedName name="pos_31446658_1Y15352375X15352380X15352325X15352758X15354927X15354941" localSheetId="2">Passiva!$A$73</definedName>
    <definedName name="pos_31446658_1Y15352375X15352380X15352325X15352758X15354927X15354941" localSheetId="5">'Steuerlicher Gewinn'!#REF!</definedName>
    <definedName name="pos_31446658_1Y15352375X15352380X15352325X15352758X15354927X15354941">Aktiva!#REF!</definedName>
    <definedName name="pos_31446665_1Y15352375X15352380X15352325X15352758X15354927X15354932" localSheetId="4">Ergebnisverwendung!#REF!</definedName>
    <definedName name="pos_31446665_1Y15352375X15352380X15352325X15352758X15354927X15354932" localSheetId="3">GuV!#REF!</definedName>
    <definedName name="pos_31446665_1Y15352375X15352380X15352325X15352758X15354927X15354932" localSheetId="2">Passiva!$A$72</definedName>
    <definedName name="pos_31446665_1Y15352375X15352380X15352325X15352758X15354927X15354932" localSheetId="5">'Steuerlicher Gewinn'!#REF!</definedName>
    <definedName name="pos_31446665_1Y15352375X15352380X15352325X15352758X15354927X15354932">Aktiva!#REF!</definedName>
    <definedName name="pos_31446676_1Y15352375X15352380X15352325X15352758X15354882X15354910" localSheetId="4">Ergebnisverwendung!#REF!</definedName>
    <definedName name="pos_31446676_1Y15352375X15352380X15352325X15352758X15354882X15354910" localSheetId="3">GuV!#REF!</definedName>
    <definedName name="pos_31446676_1Y15352375X15352380X15352325X15352758X15354882X15354910" localSheetId="2">Passiva!$A$75</definedName>
    <definedName name="pos_31446676_1Y15352375X15352380X15352325X15352758X15354882X15354910" localSheetId="5">'Steuerlicher Gewinn'!#REF!</definedName>
    <definedName name="pos_31446676_1Y15352375X15352380X15352325X15352758X15354882X15354910">Aktiva!#REF!</definedName>
    <definedName name="pos_31446683_1Y15352375X15352380X15352325X15352758X15354882" localSheetId="4">Ergebnisverwendung!#REF!</definedName>
    <definedName name="pos_31446683_1Y15352375X15352380X15352325X15352758X15354882" localSheetId="3">GuV!#REF!</definedName>
    <definedName name="pos_31446683_1Y15352375X15352380X15352325X15352758X15354882" localSheetId="2">Passiva!$A$74</definedName>
    <definedName name="pos_31446683_1Y15352375X15352380X15352325X15352758X15354882" localSheetId="5">'Steuerlicher Gewinn'!#REF!</definedName>
    <definedName name="pos_31446683_1Y15352375X15352380X15352325X15352758X15354882">Aktiva!#REF!</definedName>
    <definedName name="pos_31446695_1Y15352375X15352380X15352325X15352758X15354918" localSheetId="4">Ergebnisverwendung!#REF!</definedName>
    <definedName name="pos_31446695_1Y15352375X15352380X15352325X15352758X15354918" localSheetId="3">GuV!#REF!</definedName>
    <definedName name="pos_31446695_1Y15352375X15352380X15352325X15352758X15354918" localSheetId="2">Passiva!$A$70</definedName>
    <definedName name="pos_31446695_1Y15352375X15352380X15352325X15352758X15354918" localSheetId="5">'Steuerlicher Gewinn'!#REF!</definedName>
    <definedName name="pos_31446695_1Y15352375X15352380X15352325X15352758X15354918">Aktiva!#REF!</definedName>
    <definedName name="pos_31446702_1Y15352375X15352380X15352325X15352758X15354913" localSheetId="4">Ergebnisverwendung!#REF!</definedName>
    <definedName name="pos_31446702_1Y15352375X15352380X15352325X15352758X15354913" localSheetId="3">GuV!#REF!</definedName>
    <definedName name="pos_31446702_1Y15352375X15352380X15352325X15352758X15354913" localSheetId="2">Passiva!$A$69</definedName>
    <definedName name="pos_31446702_1Y15352375X15352380X15352325X15352758X15354913" localSheetId="5">'Steuerlicher Gewinn'!#REF!</definedName>
    <definedName name="pos_31446702_1Y15352375X15352380X15352325X15352758X15354913">Aktiva!#REF!</definedName>
    <definedName name="pos_31446704_1Y15352375X15352380X15352325X15352758X15354927" localSheetId="4">Ergebnisverwendung!#REF!</definedName>
    <definedName name="pos_31446704_1Y15352375X15352380X15352325X15352758X15354927" localSheetId="3">GuV!#REF!</definedName>
    <definedName name="pos_31446704_1Y15352375X15352380X15352325X15352758X15354927" localSheetId="2">Passiva!$A$71</definedName>
    <definedName name="pos_31446704_1Y15352375X15352380X15352325X15352758X15354927" localSheetId="5">'Steuerlicher Gewinn'!#REF!</definedName>
    <definedName name="pos_31446704_1Y15352375X15352380X15352325X15352758X15354927">Aktiva!#REF!</definedName>
    <definedName name="pos_31446723_1Y15352375X15352380X15352325X15355251" localSheetId="4">Ergebnisverwendung!#REF!</definedName>
    <definedName name="pos_31446723_1Y15352375X15352380X15352325X15355251" localSheetId="3">GuV!#REF!</definedName>
    <definedName name="pos_31446723_1Y15352375X15352380X15352325X15355251" localSheetId="2">Passiva!$A$66</definedName>
    <definedName name="pos_31446723_1Y15352375X15352380X15352325X15355251" localSheetId="5">'Steuerlicher Gewinn'!#REF!</definedName>
    <definedName name="pos_31446723_1Y15352375X15352380X15352325X15355251">Aktiva!#REF!</definedName>
    <definedName name="pos_31446730_1Y15352375X15352380X15352325X15355242" localSheetId="4">Ergebnisverwendung!#REF!</definedName>
    <definedName name="pos_31446730_1Y15352375X15352380X15352325X15355242" localSheetId="3">GuV!#REF!</definedName>
    <definedName name="pos_31446730_1Y15352375X15352380X15352325X15355242" localSheetId="2">Passiva!$A$65</definedName>
    <definedName name="pos_31446730_1Y15352375X15352380X15352325X15355242" localSheetId="5">'Steuerlicher Gewinn'!#REF!</definedName>
    <definedName name="pos_31446730_1Y15352375X15352380X15352325X15355242">Aktiva!#REF!</definedName>
    <definedName name="pos_31446741_1Y15352375X15352380X15352325X15352758X15354968" localSheetId="4">Ergebnisverwendung!#REF!</definedName>
    <definedName name="pos_31446741_1Y15352375X15352380X15352325X15352758X15354968" localSheetId="3">GuV!#REF!</definedName>
    <definedName name="pos_31446741_1Y15352375X15352380X15352325X15352758X15354968" localSheetId="2">Passiva!$A$68</definedName>
    <definedName name="pos_31446741_1Y15352375X15352380X15352325X15352758X15354968" localSheetId="5">'Steuerlicher Gewinn'!#REF!</definedName>
    <definedName name="pos_31446741_1Y15352375X15352380X15352325X15352758X15354968">Aktiva!#REF!</definedName>
    <definedName name="pos_31446748_1Y15352375X15352380X15352325X15352758" localSheetId="4">Ergebnisverwendung!#REF!</definedName>
    <definedName name="pos_31446748_1Y15352375X15352380X15352325X15352758" localSheetId="3">GuV!#REF!</definedName>
    <definedName name="pos_31446748_1Y15352375X15352380X15352325X15352758" localSheetId="2">Passiva!$A$67</definedName>
    <definedName name="pos_31446748_1Y15352375X15352380X15352325X15352758" localSheetId="5">'Steuerlicher Gewinn'!#REF!</definedName>
    <definedName name="pos_31446748_1Y15352375X15352380X15352325X15352758">Aktiva!#REF!</definedName>
    <definedName name="pos_31446767_1Y15352375X15352380X15352325X15352690X15352577" localSheetId="4">Ergebnisverwendung!#REF!</definedName>
    <definedName name="pos_31446767_1Y15352375X15352380X15352325X15352690X15352577" localSheetId="3">GuV!#REF!</definedName>
    <definedName name="pos_31446767_1Y15352375X15352380X15352325X15352690X15352577" localSheetId="2">Passiva!$A$62</definedName>
    <definedName name="pos_31446767_1Y15352375X15352380X15352325X15352690X15352577" localSheetId="5">'Steuerlicher Gewinn'!#REF!</definedName>
    <definedName name="pos_31446767_1Y15352375X15352380X15352325X15352690X15352577">Aktiva!#REF!</definedName>
    <definedName name="pos_31446769_1Y15352375X15352380X15352325X15352690X15352591" localSheetId="4">Ergebnisverwendung!#REF!</definedName>
    <definedName name="pos_31446769_1Y15352375X15352380X15352325X15352690X15352591" localSheetId="3">GuV!#REF!</definedName>
    <definedName name="pos_31446769_1Y15352375X15352380X15352325X15352690X15352591" localSheetId="2">Passiva!$A$64</definedName>
    <definedName name="pos_31446769_1Y15352375X15352380X15352325X15352690X15352591" localSheetId="5">'Steuerlicher Gewinn'!#REF!</definedName>
    <definedName name="pos_31446769_1Y15352375X15352380X15352325X15352690X15352591">Aktiva!#REF!</definedName>
    <definedName name="pos_31446776_1Y15352375X15352380X15352325X15352690X15352582" localSheetId="4">Ergebnisverwendung!#REF!</definedName>
    <definedName name="pos_31446776_1Y15352375X15352380X15352325X15352690X15352582" localSheetId="3">GuV!#REF!</definedName>
    <definedName name="pos_31446776_1Y15352375X15352380X15352325X15352690X15352582" localSheetId="2">Passiva!$A$63</definedName>
    <definedName name="pos_31446776_1Y15352375X15352380X15352325X15352690X15352582" localSheetId="5">'Steuerlicher Gewinn'!#REF!</definedName>
    <definedName name="pos_31446776_1Y15352375X15352380X15352325X15352690X15352582">Aktiva!#REF!</definedName>
    <definedName name="pos_31446791_1Y15352375X15352380X15352325X15352758X15352767X15352708" localSheetId="4">Ergebnisverwendung!#REF!</definedName>
    <definedName name="pos_31446791_1Y15352375X15352380X15352325X15352758X15352767X15352708" localSheetId="3">GuV!#REF!</definedName>
    <definedName name="pos_31446791_1Y15352375X15352380X15352325X15352758X15352767X15352708" localSheetId="2">Passiva!$A$83</definedName>
    <definedName name="pos_31446791_1Y15352375X15352380X15352325X15352758X15352767X15352708" localSheetId="5">'Steuerlicher Gewinn'!#REF!</definedName>
    <definedName name="pos_31446791_1Y15352375X15352380X15352325X15352758X15352767X15352708">Aktiva!#REF!</definedName>
    <definedName name="pos_31446815_1Y15352375X15352380X15352325X15352758X15352767X15352717" localSheetId="4">Ergebnisverwendung!#REF!</definedName>
    <definedName name="pos_31446815_1Y15352375X15352380X15352325X15352758X15352767X15352717" localSheetId="3">GuV!#REF!</definedName>
    <definedName name="pos_31446815_1Y15352375X15352380X15352325X15352758X15352767X15352717" localSheetId="2">Passiva!$A$84</definedName>
    <definedName name="pos_31446815_1Y15352375X15352380X15352325X15352758X15352767X15352717" localSheetId="5">'Steuerlicher Gewinn'!#REF!</definedName>
    <definedName name="pos_31446815_1Y15352375X15352380X15352325X15352758X15352767X15352717">Aktiva!#REF!</definedName>
    <definedName name="pos_31446849_1Y15352375X15352380X15352325X15352758X15355116" localSheetId="4">Ergebnisverwendung!#REF!</definedName>
    <definedName name="pos_31446849_1Y15352375X15352380X15352325X15352758X15355116" localSheetId="3">GuV!#REF!</definedName>
    <definedName name="pos_31446849_1Y15352375X15352380X15352325X15352758X15355116" localSheetId="2">Passiva!$A$80</definedName>
    <definedName name="pos_31446849_1Y15352375X15352380X15352325X15352758X15355116" localSheetId="5">'Steuerlicher Gewinn'!#REF!</definedName>
    <definedName name="pos_31446849_1Y15352375X15352380X15352325X15352758X15355116">Aktiva!#REF!</definedName>
    <definedName name="pos_31446856_1Y15352375X15352380X15352325X15352758X15355111" localSheetId="4">Ergebnisverwendung!#REF!</definedName>
    <definedName name="pos_31446856_1Y15352375X15352380X15352325X15352758X15355111" localSheetId="3">GuV!#REF!</definedName>
    <definedName name="pos_31446856_1Y15352375X15352380X15352325X15352758X15355111" localSheetId="2">Passiva!$A$79</definedName>
    <definedName name="pos_31446856_1Y15352375X15352380X15352325X15352758X15355111" localSheetId="5">'Steuerlicher Gewinn'!#REF!</definedName>
    <definedName name="pos_31446856_1Y15352375X15352380X15352325X15352758X15355111">Aktiva!#REF!</definedName>
    <definedName name="pos_31446867_1Y15352375X15352380X15352325X15352758X15352767" localSheetId="4">Ergebnisverwendung!#REF!</definedName>
    <definedName name="pos_31446867_1Y15352375X15352380X15352325X15352758X15352767" localSheetId="3">GuV!#REF!</definedName>
    <definedName name="pos_31446867_1Y15352375X15352380X15352325X15352758X15352767" localSheetId="2">Passiva!$A$82</definedName>
    <definedName name="pos_31446867_1Y15352375X15352380X15352325X15352758X15352767" localSheetId="5">'Steuerlicher Gewinn'!#REF!</definedName>
    <definedName name="pos_31446867_1Y15352375X15352380X15352325X15352758X15352767">Aktiva!#REF!</definedName>
    <definedName name="pos_31446874_1Y15352375X15352380X15352325X15352758X15355125" localSheetId="4">Ergebnisverwendung!#REF!</definedName>
    <definedName name="pos_31446874_1Y15352375X15352380X15352325X15352758X15355125" localSheetId="3">GuV!#REF!</definedName>
    <definedName name="pos_31446874_1Y15352375X15352380X15352325X15352758X15355125" localSheetId="2">Passiva!$A$81</definedName>
    <definedName name="pos_31446874_1Y15352375X15352380X15352325X15352758X15355125" localSheetId="5">'Steuerlicher Gewinn'!#REF!</definedName>
    <definedName name="pos_31446874_1Y15352375X15352380X15352325X15352758X15355125">Aktiva!#REF!</definedName>
    <definedName name="pos_31446886_1Y15352375X15352380X15352325X15352758X15354882X15354896" localSheetId="4">Ergebnisverwendung!#REF!</definedName>
    <definedName name="pos_31446886_1Y15352375X15352380X15352325X15352758X15354882X15354896" localSheetId="3">GuV!#REF!</definedName>
    <definedName name="pos_31446886_1Y15352375X15352380X15352325X15352758X15354882X15354896" localSheetId="2">Passiva!$A$77</definedName>
    <definedName name="pos_31446886_1Y15352375X15352380X15352325X15352758X15354882X15354896" localSheetId="5">'Steuerlicher Gewinn'!#REF!</definedName>
    <definedName name="pos_31446886_1Y15352375X15352380X15352325X15352758X15354882X15354896">Aktiva!#REF!</definedName>
    <definedName name="pos_31446893_1Y15352375X15352380X15352325X15352758X15354882X15354891" localSheetId="4">Ergebnisverwendung!#REF!</definedName>
    <definedName name="pos_31446893_1Y15352375X15352380X15352325X15352758X15354882X15354891" localSheetId="3">GuV!#REF!</definedName>
    <definedName name="pos_31446893_1Y15352375X15352380X15352325X15352758X15354882X15354891" localSheetId="2">Passiva!$A$76</definedName>
    <definedName name="pos_31446893_1Y15352375X15352380X15352325X15352758X15354882X15354891" localSheetId="5">'Steuerlicher Gewinn'!#REF!</definedName>
    <definedName name="pos_31446893_1Y15352375X15352380X15352325X15352758X15354882X15354891">Aktiva!#REF!</definedName>
    <definedName name="pos_31446911_1Y15352375X15352380X15352325X15352758X15354882X15354905" localSheetId="4">Ergebnisverwendung!#REF!</definedName>
    <definedName name="pos_31446911_1Y15352375X15352380X15352325X15352758X15354882X15354905" localSheetId="3">GuV!#REF!</definedName>
    <definedName name="pos_31446911_1Y15352375X15352380X15352325X15352758X15354882X15354905" localSheetId="2">Passiva!$A$78</definedName>
    <definedName name="pos_31446911_1Y15352375X15352380X15352325X15352758X15354882X15354905" localSheetId="5">'Steuerlicher Gewinn'!#REF!</definedName>
    <definedName name="pos_31446911_1Y15352375X15352380X15352325X15352758X15354882X15354905">Aktiva!#REF!</definedName>
    <definedName name="pos_31446916_1Y15352375X15352380X15352325X15355201" localSheetId="4">Ergebnisverwendung!#REF!</definedName>
    <definedName name="pos_31446916_1Y15352375X15352380X15352325X15355201" localSheetId="3">GuV!#REF!</definedName>
    <definedName name="pos_31446916_1Y15352375X15352380X15352325X15355201" localSheetId="2">Passiva!$A$96</definedName>
    <definedName name="pos_31446916_1Y15352375X15352380X15352325X15355201" localSheetId="5">'Steuerlicher Gewinn'!#REF!</definedName>
    <definedName name="pos_31446916_1Y15352375X15352380X15352325X15355201">Aktiva!#REF!</definedName>
    <definedName name="pos_31446923_1Y15352375X15352380X15352325X15355256" localSheetId="4">Ergebnisverwendung!#REF!</definedName>
    <definedName name="pos_31446923_1Y15352375X15352380X15352325X15355256" localSheetId="3">GuV!#REF!</definedName>
    <definedName name="pos_31446923_1Y15352375X15352380X15352325X15355256" localSheetId="2">Passiva!$A$95</definedName>
    <definedName name="pos_31446923_1Y15352375X15352380X15352325X15355256" localSheetId="5">'Steuerlicher Gewinn'!#REF!</definedName>
    <definedName name="pos_31446923_1Y15352375X15352380X15352325X15355256">Aktiva!#REF!</definedName>
    <definedName name="pos_31446934_1Y15352375X15352380X15352325X15355075" localSheetId="4">Ergebnisverwendung!#REF!</definedName>
    <definedName name="pos_31446934_1Y15352375X15352380X15352325X15355075" localSheetId="3">GuV!#REF!</definedName>
    <definedName name="pos_31446934_1Y15352375X15352380X15352325X15355075" localSheetId="2">Passiva!$A$98</definedName>
    <definedName name="pos_31446934_1Y15352375X15352380X15352325X15355075" localSheetId="5">'Steuerlicher Gewinn'!#REF!</definedName>
    <definedName name="pos_31446934_1Y15352375X15352380X15352325X15355075">Aktiva!#REF!</definedName>
    <definedName name="pos_31446941_1Y15352375X15352380X15352325X15355206" localSheetId="4">Ergebnisverwendung!#REF!</definedName>
    <definedName name="pos_31446941_1Y15352375X15352380X15352325X15355206" localSheetId="3">GuV!#REF!</definedName>
    <definedName name="pos_31446941_1Y15352375X15352380X15352325X15355206" localSheetId="2">Passiva!$A$97</definedName>
    <definedName name="pos_31446941_1Y15352375X15352380X15352325X15355206" localSheetId="5">'Steuerlicher Gewinn'!#REF!</definedName>
    <definedName name="pos_31446941_1Y15352375X15352380X15352325X15355206">Aktiva!#REF!</definedName>
    <definedName name="pos_31446944_1Y15352375X15352380X15352325X15352758X15354954" localSheetId="4">Ergebnisverwendung!#REF!</definedName>
    <definedName name="pos_31446944_1Y15352375X15352380X15352325X15352758X15354954" localSheetId="3">GuV!#REF!</definedName>
    <definedName name="pos_31446944_1Y15352375X15352380X15352325X15352758X15354954" localSheetId="2">Passiva!$A$93</definedName>
    <definedName name="pos_31446944_1Y15352375X15352380X15352325X15352758X15354954" localSheetId="5">'Steuerlicher Gewinn'!#REF!</definedName>
    <definedName name="pos_31446944_1Y15352375X15352380X15352325X15352758X15354954">Aktiva!#REF!</definedName>
    <definedName name="pos_31446962_1Y15352375X15352380X15352325X15355130" localSheetId="4">Ergebnisverwendung!#REF!</definedName>
    <definedName name="pos_31446962_1Y15352375X15352380X15352325X15355130" localSheetId="3">GuV!#REF!</definedName>
    <definedName name="pos_31446962_1Y15352375X15352380X15352325X15355130" localSheetId="2">Passiva!$A$12</definedName>
    <definedName name="pos_31446962_1Y15352375X15352380X15352325X15355130" localSheetId="5">'Steuerlicher Gewinn'!#REF!</definedName>
    <definedName name="pos_31446962_1Y15352375X15352380X15352325X15355130">Aktiva!#REF!</definedName>
    <definedName name="pos_31446969_1Y15352375X15352380X15352325X15352758X15354963" localSheetId="4">Ergebnisverwendung!#REF!</definedName>
    <definedName name="pos_31446969_1Y15352375X15352380X15352325X15352758X15354963" localSheetId="3">GuV!#REF!</definedName>
    <definedName name="pos_31446969_1Y15352375X15352380X15352325X15352758X15354963" localSheetId="2">Passiva!$A$94</definedName>
    <definedName name="pos_31446969_1Y15352375X15352380X15352325X15352758X15354963" localSheetId="5">'Steuerlicher Gewinn'!#REF!</definedName>
    <definedName name="pos_31446969_1Y15352375X15352380X15352325X15352758X15354963">Aktiva!#REF!</definedName>
    <definedName name="pos_31446981_1Y15352375X15352380X15352325X15352758X15352767X15352717X15354999" localSheetId="4">Ergebnisverwendung!#REF!</definedName>
    <definedName name="pos_31446981_1Y15352375X15352380X15352325X15352758X15352767X15352717X15354999" localSheetId="3">GuV!#REF!</definedName>
    <definedName name="pos_31446981_1Y15352375X15352380X15352325X15352758X15352767X15352717X15354999" localSheetId="2">Passiva!$A$90</definedName>
    <definedName name="pos_31446981_1Y15352375X15352380X15352325X15352758X15352767X15352717X15354999" localSheetId="5">'Steuerlicher Gewinn'!#REF!</definedName>
    <definedName name="pos_31446981_1Y15352375X15352380X15352325X15352758X15352767X15352717X15354999">Aktiva!#REF!</definedName>
    <definedName name="pos_31446988_1Y15352375X15352380X15352325X15352758X15352767X15352717X15354990" localSheetId="4">Ergebnisverwendung!#REF!</definedName>
    <definedName name="pos_31446988_1Y15352375X15352380X15352325X15352758X15352767X15352717X15354990" localSheetId="3">GuV!#REF!</definedName>
    <definedName name="pos_31446988_1Y15352375X15352380X15352325X15352758X15352767X15352717X15354990" localSheetId="2">Passiva!$A$89</definedName>
    <definedName name="pos_31446988_1Y15352375X15352380X15352325X15352758X15352767X15352717X15354990" localSheetId="5">'Steuerlicher Gewinn'!#REF!</definedName>
    <definedName name="pos_31446988_1Y15352375X15352380X15352325X15352758X15352767X15352717X15354990">Aktiva!#REF!</definedName>
    <definedName name="pos_31446999_1Y15352375X15352380X15352325X15352758X15354949" localSheetId="4">Ergebnisverwendung!#REF!</definedName>
    <definedName name="pos_31446999_1Y15352375X15352380X15352325X15352758X15354949" localSheetId="3">GuV!#REF!</definedName>
    <definedName name="pos_31446999_1Y15352375X15352380X15352325X15352758X15354949" localSheetId="2">Passiva!$A$92</definedName>
    <definedName name="pos_31446999_1Y15352375X15352380X15352325X15352758X15354949" localSheetId="5">'Steuerlicher Gewinn'!#REF!</definedName>
    <definedName name="pos_31446999_1Y15352375X15352380X15352325X15352758X15354949">Aktiva!#REF!</definedName>
    <definedName name="pos_31447006_1Y15352375X15352380X15352325X15352758X15352767X15352717X15355004" localSheetId="4">Ergebnisverwendung!#REF!</definedName>
    <definedName name="pos_31447006_1Y15352375X15352380X15352325X15352758X15352767X15352717X15355004" localSheetId="3">GuV!#REF!</definedName>
    <definedName name="pos_31447006_1Y15352375X15352380X15352325X15352758X15352767X15352717X15355004" localSheetId="2">Passiva!$A$91</definedName>
    <definedName name="pos_31447006_1Y15352375X15352380X15352325X15352758X15352767X15352717X15355004" localSheetId="5">'Steuerlicher Gewinn'!#REF!</definedName>
    <definedName name="pos_31447006_1Y15352375X15352380X15352325X15352758X15352767X15352717X15355004">Aktiva!#REF!</definedName>
    <definedName name="pos_31447009_1Y15352375X15352380X15352325X15352758X15352767X15352717X15352731" localSheetId="4">Ergebnisverwendung!#REF!</definedName>
    <definedName name="pos_31447009_1Y15352375X15352380X15352325X15352758X15352767X15352717X15352731" localSheetId="3">GuV!#REF!</definedName>
    <definedName name="pos_31447009_1Y15352375X15352380X15352325X15352758X15352767X15352717X15352731" localSheetId="2">Passiva!$A$86</definedName>
    <definedName name="pos_31447009_1Y15352375X15352380X15352325X15352758X15352767X15352717X15352731" localSheetId="5">'Steuerlicher Gewinn'!#REF!</definedName>
    <definedName name="pos_31447009_1Y15352375X15352380X15352325X15352758X15352767X15352717X15352731">Aktiva!#REF!</definedName>
    <definedName name="pos_31447016_1Y15352375X15352380X15352325X15352758X15352767X15352717X15352722" localSheetId="4">Ergebnisverwendung!#REF!</definedName>
    <definedName name="pos_31447016_1Y15352375X15352380X15352325X15352758X15352767X15352717X15352722" localSheetId="3">GuV!#REF!</definedName>
    <definedName name="pos_31447016_1Y15352375X15352380X15352325X15352758X15352767X15352717X15352722" localSheetId="2">Passiva!$A$85</definedName>
    <definedName name="pos_31447016_1Y15352375X15352380X15352325X15352758X15352767X15352717X15352722" localSheetId="5">'Steuerlicher Gewinn'!#REF!</definedName>
    <definedName name="pos_31447016_1Y15352375X15352380X15352325X15352758X15352767X15352717X15352722">Aktiva!#REF!</definedName>
    <definedName name="pos_31447027_1Y15352375X15352380X15352325X15352758X15352767X15352717X15354985" localSheetId="4">Ergebnisverwendung!#REF!</definedName>
    <definedName name="pos_31447027_1Y15352375X15352380X15352325X15352758X15352767X15352717X15354985" localSheetId="3">GuV!#REF!</definedName>
    <definedName name="pos_31447027_1Y15352375X15352380X15352325X15352758X15352767X15352717X15354985" localSheetId="2">Passiva!$A$88</definedName>
    <definedName name="pos_31447027_1Y15352375X15352380X15352325X15352758X15352767X15352717X15354985" localSheetId="5">'Steuerlicher Gewinn'!#REF!</definedName>
    <definedName name="pos_31447027_1Y15352375X15352380X15352325X15352758X15352767X15352717X15354985">Aktiva!#REF!</definedName>
    <definedName name="pos_31447034_1Y15352375X15352380X15352325X15352758X15352767X15352717X15354976" localSheetId="4">Ergebnisverwendung!#REF!</definedName>
    <definedName name="pos_31447034_1Y15352375X15352380X15352325X15352758X15352767X15352717X15354976" localSheetId="3">GuV!#REF!</definedName>
    <definedName name="pos_31447034_1Y15352375X15352380X15352325X15352758X15352767X15352717X15354976" localSheetId="2">Passiva!$A$87</definedName>
    <definedName name="pos_31447034_1Y15352375X15352380X15352325X15352758X15352767X15352717X15354976" localSheetId="5">'Steuerlicher Gewinn'!#REF!</definedName>
    <definedName name="pos_31447034_1Y15352375X15352380X15352325X15352758X15352767X15352717X15354976">Aktiva!#REF!</definedName>
    <definedName name="pos_31447300_1Y15358212X15358460X15358405X15358361" localSheetId="4">Ergebnisverwendung!#REF!</definedName>
    <definedName name="pos_31447300_1Y15358212X15358460X15358405X15358361" localSheetId="3">GuV!#REF!</definedName>
    <definedName name="pos_31447300_1Y15358212X15358460X15358405X15358361" localSheetId="2">Passiva!#REF!</definedName>
    <definedName name="pos_31447300_1Y15358212X15358460X15358405X15358361" localSheetId="5">'Steuerlicher Gewinn'!#REF!</definedName>
    <definedName name="pos_31447300_1Y15358212X15358460X15358405X15358361">Aktiva!$A$19</definedName>
    <definedName name="pos_31447300_8Y25542573X25539108X25539101X25539085X25539074X25539312X25534914X25534582" localSheetId="4">Ergebnisverwendung!#REF!</definedName>
    <definedName name="pos_31447300_8Y25542573X25539108X25539101X25539085X25539074X25539312X25534914X25534582" localSheetId="3">GuV!#REF!</definedName>
    <definedName name="pos_31447300_8Y25542573X25539108X25539101X25539085X25539074X25539312X25534914X25534582" localSheetId="2">Passiva!#REF!</definedName>
    <definedName name="pos_31447300_8Y25542573X25539108X25539101X25539085X25539074X25539312X25534914X25534582" localSheetId="5">'Steuerlicher Gewinn'!#REF!</definedName>
    <definedName name="pos_31447300_8Y25542573X25539108X25539101X25539085X25539074X25539312X25534914X25534582">Aktiva!#REF!</definedName>
    <definedName name="pos_31447300_8Y25542573X25540897X25540902X25540886X25540879X25541117X25534914X25534582" localSheetId="4">Ergebnisverwendung!#REF!</definedName>
    <definedName name="pos_31447300_8Y25542573X25540897X25540902X25540886X25540879X25541117X25534914X25534582" localSheetId="3">GuV!#REF!</definedName>
    <definedName name="pos_31447300_8Y25542573X25540897X25540902X25540886X25540879X25541117X25534914X25534582" localSheetId="2">Passiva!#REF!</definedName>
    <definedName name="pos_31447300_8Y25542573X25540897X25540902X25540886X25540879X25541117X25534914X25534582" localSheetId="5">'Steuerlicher Gewinn'!#REF!</definedName>
    <definedName name="pos_31447300_8Y25542573X25540897X25540902X25540886X25540879X25541117X25534914X25534582">Aktiva!#REF!</definedName>
    <definedName name="pos_31447300_8Y25542573X25542166X25542159X25542399X25542388X25542370X25534914X25534582" localSheetId="4">Ergebnisverwendung!#REF!</definedName>
    <definedName name="pos_31447300_8Y25542573X25542166X25542159X25542399X25542388X25542370X25534914X25534582" localSheetId="3">GuV!#REF!</definedName>
    <definedName name="pos_31447300_8Y25542573X25542166X25542159X25542399X25542388X25542370X25534914X25534582" localSheetId="2">Passiva!#REF!</definedName>
    <definedName name="pos_31447300_8Y25542573X25542166X25542159X25542399X25542388X25542370X25534914X25534582" localSheetId="5">'Steuerlicher Gewinn'!#REF!</definedName>
    <definedName name="pos_31447300_8Y25542573X25542166X25542159X25542399X25542388X25542370X25534914X25534582">Aktiva!#REF!</definedName>
    <definedName name="pos_31447307_1Y15358212X15358460X15358405" localSheetId="4">Ergebnisverwendung!#REF!</definedName>
    <definedName name="pos_31447307_1Y15358212X15358460X15358405" localSheetId="3">GuV!#REF!</definedName>
    <definedName name="pos_31447307_1Y15358212X15358460X15358405" localSheetId="2">Passiva!#REF!</definedName>
    <definedName name="pos_31447307_1Y15358212X15358460X15358405" localSheetId="5">'Steuerlicher Gewinn'!#REF!</definedName>
    <definedName name="pos_31447307_1Y15358212X15358460X15358405">Aktiva!$A$18</definedName>
    <definedName name="pos_31447307_8Y25542573X25539108X25539101X25539085X25539074X25539312X25534914" localSheetId="4">Ergebnisverwendung!#REF!</definedName>
    <definedName name="pos_31447307_8Y25542573X25539108X25539101X25539085X25539074X25539312X25534914" localSheetId="3">GuV!#REF!</definedName>
    <definedName name="pos_31447307_8Y25542573X25539108X25539101X25539085X25539074X25539312X25534914" localSheetId="2">Passiva!#REF!</definedName>
    <definedName name="pos_31447307_8Y25542573X25539108X25539101X25539085X25539074X25539312X25534914" localSheetId="5">'Steuerlicher Gewinn'!#REF!</definedName>
    <definedName name="pos_31447307_8Y25542573X25539108X25539101X25539085X25539074X25539312X25534914">Aktiva!#REF!</definedName>
    <definedName name="pos_31447307_8Y25542573X25540897X25540902X25540886X25540879X25541117X25534914" localSheetId="4">Ergebnisverwendung!#REF!</definedName>
    <definedName name="pos_31447307_8Y25542573X25540897X25540902X25540886X25540879X25541117X25534914" localSheetId="3">GuV!#REF!</definedName>
    <definedName name="pos_31447307_8Y25542573X25540897X25540902X25540886X25540879X25541117X25534914" localSheetId="2">Passiva!#REF!</definedName>
    <definedName name="pos_31447307_8Y25542573X25540897X25540902X25540886X25540879X25541117X25534914" localSheetId="5">'Steuerlicher Gewinn'!#REF!</definedName>
    <definedName name="pos_31447307_8Y25542573X25540897X25540902X25540886X25540879X25541117X25534914">Aktiva!#REF!</definedName>
    <definedName name="pos_31447307_8Y25542573X25542166X25542159X25542399X25542388X25542370X25534914" localSheetId="4">Ergebnisverwendung!#REF!</definedName>
    <definedName name="pos_31447307_8Y25542573X25542166X25542159X25542399X25542388X25542370X25534914" localSheetId="3">GuV!#REF!</definedName>
    <definedName name="pos_31447307_8Y25542573X25542166X25542159X25542399X25542388X25542370X25534914" localSheetId="2">Passiva!#REF!</definedName>
    <definedName name="pos_31447307_8Y25542573X25542166X25542159X25542399X25542388X25542370X25534914" localSheetId="5">'Steuerlicher Gewinn'!#REF!</definedName>
    <definedName name="pos_31447307_8Y25542573X25542166X25542159X25542399X25542388X25542370X25534914">Aktiva!#REF!</definedName>
    <definedName name="pos_31447318_1Y15358212X15358460X15358405X15358361X15358567" localSheetId="4">Ergebnisverwendung!#REF!</definedName>
    <definedName name="pos_31447318_1Y15358212X15358460X15358405X15358361X15358567" localSheetId="3">GuV!#REF!</definedName>
    <definedName name="pos_31447318_1Y15358212X15358460X15358405X15358361X15358567" localSheetId="2">Passiva!#REF!</definedName>
    <definedName name="pos_31447318_1Y15358212X15358460X15358405X15358361X15358567" localSheetId="5">'Steuerlicher Gewinn'!#REF!</definedName>
    <definedName name="pos_31447318_1Y15358212X15358460X15358405X15358361X15358567">Aktiva!$A$21</definedName>
    <definedName name="pos_31447318_8Y25542573X25539108X25539101X25539085X25539074X25539312X25534914X25534582X25534564" localSheetId="4">Ergebnisverwendung!#REF!</definedName>
    <definedName name="pos_31447318_8Y25542573X25539108X25539101X25539085X25539074X25539312X25534914X25534582X25534564" localSheetId="3">GuV!#REF!</definedName>
    <definedName name="pos_31447318_8Y25542573X25539108X25539101X25539085X25539074X25539312X25534914X25534582X25534564" localSheetId="2">Passiva!#REF!</definedName>
    <definedName name="pos_31447318_8Y25542573X25539108X25539101X25539085X25539074X25539312X25534914X25534582X25534564" localSheetId="5">'Steuerlicher Gewinn'!#REF!</definedName>
    <definedName name="pos_31447318_8Y25542573X25539108X25539101X25539085X25539074X25539312X25534914X25534582X25534564">Aktiva!#REF!</definedName>
    <definedName name="pos_31447318_8Y25542573X25540897X25540902X25540886X25540879X25541117X25534914X25534582X25534564" localSheetId="4">Ergebnisverwendung!#REF!</definedName>
    <definedName name="pos_31447318_8Y25542573X25540897X25540902X25540886X25540879X25541117X25534914X25534582X25534564" localSheetId="3">GuV!#REF!</definedName>
    <definedName name="pos_31447318_8Y25542573X25540897X25540902X25540886X25540879X25541117X25534914X25534582X25534564" localSheetId="2">Passiva!#REF!</definedName>
    <definedName name="pos_31447318_8Y25542573X25540897X25540902X25540886X25540879X25541117X25534914X25534582X25534564" localSheetId="5">'Steuerlicher Gewinn'!#REF!</definedName>
    <definedName name="pos_31447318_8Y25542573X25540897X25540902X25540886X25540879X25541117X25534914X25534582X25534564">Aktiva!#REF!</definedName>
    <definedName name="pos_31447318_8Y25542573X25542166X25542159X25542399X25542388X25542370X25534914X25534582X25534564" localSheetId="4">Ergebnisverwendung!#REF!</definedName>
    <definedName name="pos_31447318_8Y25542573X25542166X25542159X25542399X25542388X25542370X25534914X25534582X25534564" localSheetId="3">GuV!#REF!</definedName>
    <definedName name="pos_31447318_8Y25542573X25542166X25542159X25542399X25542388X25542370X25534914X25534582X25534564" localSheetId="2">Passiva!#REF!</definedName>
    <definedName name="pos_31447318_8Y25542573X25542166X25542159X25542399X25542388X25542370X25534914X25534582X25534564" localSheetId="5">'Steuerlicher Gewinn'!#REF!</definedName>
    <definedName name="pos_31447318_8Y25542573X25542166X25542159X25542399X25542388X25542370X25534914X25534582X25534564">Aktiva!#REF!</definedName>
    <definedName name="pos_31447325_1Y15358212X15358460X15358405X15358361X15358366" localSheetId="4">Ergebnisverwendung!#REF!</definedName>
    <definedName name="pos_31447325_1Y15358212X15358460X15358405X15358361X15358366" localSheetId="3">GuV!#REF!</definedName>
    <definedName name="pos_31447325_1Y15358212X15358460X15358405X15358361X15358366" localSheetId="2">Passiva!#REF!</definedName>
    <definedName name="pos_31447325_1Y15358212X15358460X15358405X15358361X15358366" localSheetId="5">'Steuerlicher Gewinn'!#REF!</definedName>
    <definedName name="pos_31447325_1Y15358212X15358460X15358405X15358361X15358366">Aktiva!$A$20</definedName>
    <definedName name="pos_31447325_8Y25542573X25539108X25539101X25539085X25539074X25539312X25534914X25534582X25534575" localSheetId="4">Ergebnisverwendung!#REF!</definedName>
    <definedName name="pos_31447325_8Y25542573X25539108X25539101X25539085X25539074X25539312X25534914X25534582X25534575" localSheetId="3">GuV!#REF!</definedName>
    <definedName name="pos_31447325_8Y25542573X25539108X25539101X25539085X25539074X25539312X25534914X25534582X25534575" localSheetId="2">Passiva!#REF!</definedName>
    <definedName name="pos_31447325_8Y25542573X25539108X25539101X25539085X25539074X25539312X25534914X25534582X25534575" localSheetId="5">'Steuerlicher Gewinn'!#REF!</definedName>
    <definedName name="pos_31447325_8Y25542573X25539108X25539101X25539085X25539074X25539312X25534914X25534582X25534575">Aktiva!#REF!</definedName>
    <definedName name="pos_31447325_8Y25542573X25540897X25540902X25540886X25540879X25541117X25534914X25534582X25534575" localSheetId="4">Ergebnisverwendung!#REF!</definedName>
    <definedName name="pos_31447325_8Y25542573X25540897X25540902X25540886X25540879X25541117X25534914X25534582X25534575" localSheetId="3">GuV!#REF!</definedName>
    <definedName name="pos_31447325_8Y25542573X25540897X25540902X25540886X25540879X25541117X25534914X25534582X25534575" localSheetId="2">Passiva!#REF!</definedName>
    <definedName name="pos_31447325_8Y25542573X25540897X25540902X25540886X25540879X25541117X25534914X25534582X25534575" localSheetId="5">'Steuerlicher Gewinn'!#REF!</definedName>
    <definedName name="pos_31447325_8Y25542573X25540897X25540902X25540886X25540879X25541117X25534914X25534582X25534575">Aktiva!#REF!</definedName>
    <definedName name="pos_31447325_8Y25542573X25542166X25542159X25542399X25542388X25542370X25534914X25534582X25534575" localSheetId="4">Ergebnisverwendung!#REF!</definedName>
    <definedName name="pos_31447325_8Y25542573X25542166X25542159X25542399X25542388X25542370X25534914X25534582X25534575" localSheetId="3">GuV!#REF!</definedName>
    <definedName name="pos_31447325_8Y25542573X25542166X25542159X25542399X25542388X25542370X25534914X25534582X25534575" localSheetId="2">Passiva!#REF!</definedName>
    <definedName name="pos_31447325_8Y25542573X25542166X25542159X25542399X25542388X25542370X25534914X25534582X25534575" localSheetId="5">'Steuerlicher Gewinn'!#REF!</definedName>
    <definedName name="pos_31447325_8Y25542573X25542166X25542159X25542399X25542388X25542370X25534914X25534582X25534575">Aktiva!#REF!</definedName>
    <definedName name="pos_31447328_1Y15358212X15358441X15358446" localSheetId="4">Ergebnisverwendung!#REF!</definedName>
    <definedName name="pos_31447328_1Y15358212X15358441X15358446" localSheetId="3">GuV!#REF!</definedName>
    <definedName name="pos_31447328_1Y15358212X15358441X15358446" localSheetId="2">Passiva!#REF!</definedName>
    <definedName name="pos_31447328_1Y15358212X15358441X15358446" localSheetId="5">'Steuerlicher Gewinn'!#REF!</definedName>
    <definedName name="pos_31447328_1Y15358212X15358441X15358446">Aktiva!$A$15</definedName>
    <definedName name="pos_31447328_8Y25542573X25539108X25539101X25539085X25539074X25539323" localSheetId="4">Ergebnisverwendung!#REF!</definedName>
    <definedName name="pos_31447328_8Y25542573X25539108X25539101X25539085X25539074X25539323" localSheetId="3">GuV!#REF!</definedName>
    <definedName name="pos_31447328_8Y25542573X25539108X25539101X25539085X25539074X25539323" localSheetId="2">Passiva!#REF!</definedName>
    <definedName name="pos_31447328_8Y25542573X25539108X25539101X25539085X25539074X25539323" localSheetId="5">'Steuerlicher Gewinn'!#REF!</definedName>
    <definedName name="pos_31447328_8Y25542573X25539108X25539101X25539085X25539074X25539323">Aktiva!#REF!</definedName>
    <definedName name="pos_31447328_8Y25542573X25540897X25540902X25540886X25540879X25540868" localSheetId="4">Ergebnisverwendung!#REF!</definedName>
    <definedName name="pos_31447328_8Y25542573X25540897X25540902X25540886X25540879X25540868" localSheetId="3">GuV!#REF!</definedName>
    <definedName name="pos_31447328_8Y25542573X25540897X25540902X25540886X25540879X25540868" localSheetId="2">Passiva!#REF!</definedName>
    <definedName name="pos_31447328_8Y25542573X25540897X25540902X25540886X25540879X25540868" localSheetId="5">'Steuerlicher Gewinn'!#REF!</definedName>
    <definedName name="pos_31447328_8Y25542573X25540897X25540902X25540886X25540879X25540868">Aktiva!#REF!</definedName>
    <definedName name="pos_31447328_8Y25542573X25542166X25542159X25542399X25542388X25542381" localSheetId="4">Ergebnisverwendung!#REF!</definedName>
    <definedName name="pos_31447328_8Y25542573X25542166X25542159X25542399X25542388X25542381" localSheetId="3">GuV!#REF!</definedName>
    <definedName name="pos_31447328_8Y25542573X25542166X25542159X25542399X25542388X25542381" localSheetId="2">Passiva!#REF!</definedName>
    <definedName name="pos_31447328_8Y25542573X25542166X25542159X25542399X25542388X25542381" localSheetId="5">'Steuerlicher Gewinn'!#REF!</definedName>
    <definedName name="pos_31447328_8Y25542573X25542166X25542159X25542399X25542388X25542381">Aktiva!#REF!</definedName>
    <definedName name="pos_31447346_1Y15358212X15358460" localSheetId="4">Ergebnisverwendung!#REF!</definedName>
    <definedName name="pos_31447346_1Y15358212X15358460" localSheetId="3">GuV!#REF!</definedName>
    <definedName name="pos_31447346_1Y15358212X15358460" localSheetId="2">Passiva!#REF!</definedName>
    <definedName name="pos_31447346_1Y15358212X15358460" localSheetId="5">'Steuerlicher Gewinn'!#REF!</definedName>
    <definedName name="pos_31447346_1Y15358212X15358460">Aktiva!$A$17</definedName>
    <definedName name="pos_31447346_8Y25542573X25539108X25539101X25539085X25539074X25539312" localSheetId="4">Ergebnisverwendung!#REF!</definedName>
    <definedName name="pos_31447346_8Y25542573X25539108X25539101X25539085X25539074X25539312" localSheetId="3">GuV!#REF!</definedName>
    <definedName name="pos_31447346_8Y25542573X25539108X25539101X25539085X25539074X25539312" localSheetId="2">Passiva!#REF!</definedName>
    <definedName name="pos_31447346_8Y25542573X25539108X25539101X25539085X25539074X25539312" localSheetId="5">'Steuerlicher Gewinn'!#REF!</definedName>
    <definedName name="pos_31447346_8Y25542573X25539108X25539101X25539085X25539074X25539312">Aktiva!#REF!</definedName>
    <definedName name="pos_31447346_8Y25542573X25540897X25540902X25540886X25540879X25541117" localSheetId="4">Ergebnisverwendung!#REF!</definedName>
    <definedName name="pos_31447346_8Y25542573X25540897X25540902X25540886X25540879X25541117" localSheetId="3">GuV!#REF!</definedName>
    <definedName name="pos_31447346_8Y25542573X25540897X25540902X25540886X25540879X25541117" localSheetId="2">Passiva!#REF!</definedName>
    <definedName name="pos_31447346_8Y25542573X25540897X25540902X25540886X25540879X25541117" localSheetId="5">'Steuerlicher Gewinn'!#REF!</definedName>
    <definedName name="pos_31447346_8Y25542573X25540897X25540902X25540886X25540879X25541117">Aktiva!#REF!</definedName>
    <definedName name="pos_31447346_8Y25542573X25542166X25542159X25542399X25542388X25542370" localSheetId="4">Ergebnisverwendung!#REF!</definedName>
    <definedName name="pos_31447346_8Y25542573X25542166X25542159X25542399X25542388X25542370" localSheetId="3">GuV!#REF!</definedName>
    <definedName name="pos_31447346_8Y25542573X25542166X25542159X25542399X25542388X25542370" localSheetId="2">Passiva!#REF!</definedName>
    <definedName name="pos_31447346_8Y25542573X25542166X25542159X25542399X25542388X25542370" localSheetId="5">'Steuerlicher Gewinn'!#REF!</definedName>
    <definedName name="pos_31447346_8Y25542573X25542166X25542159X25542399X25542388X25542370">Aktiva!#REF!</definedName>
    <definedName name="pos_31447353_1Y15358212X15358441X15358455" localSheetId="4">Ergebnisverwendung!#REF!</definedName>
    <definedName name="pos_31447353_1Y15358212X15358441X15358455" localSheetId="3">GuV!#REF!</definedName>
    <definedName name="pos_31447353_1Y15358212X15358441X15358455" localSheetId="2">Passiva!#REF!</definedName>
    <definedName name="pos_31447353_1Y15358212X15358441X15358455" localSheetId="5">'Steuerlicher Gewinn'!#REF!</definedName>
    <definedName name="pos_31447353_1Y15358212X15358441X15358455">Aktiva!$A$16</definedName>
    <definedName name="pos_31447365_1Y15358212X15358221X15358235" localSheetId="4">Ergebnisverwendung!#REF!</definedName>
    <definedName name="pos_31447365_1Y15358212X15358221X15358235" localSheetId="3">GuV!#REF!</definedName>
    <definedName name="pos_31447365_1Y15358212X15358221X15358235" localSheetId="2">Passiva!#REF!</definedName>
    <definedName name="pos_31447365_1Y15358212X15358221X15358235" localSheetId="5">'Steuerlicher Gewinn'!#REF!</definedName>
    <definedName name="pos_31447365_1Y15358212X15358221X15358235">Aktiva!$A$12</definedName>
    <definedName name="pos_31447372_1Y15358212X15358221X15358226" localSheetId="4">Ergebnisverwendung!#REF!</definedName>
    <definedName name="pos_31447372_1Y15358212X15358221X15358226" localSheetId="3">GuV!#REF!</definedName>
    <definedName name="pos_31447372_1Y15358212X15358221X15358226" localSheetId="2">Passiva!#REF!</definedName>
    <definedName name="pos_31447372_1Y15358212X15358221X15358226" localSheetId="5">'Steuerlicher Gewinn'!#REF!</definedName>
    <definedName name="pos_31447372_1Y15358212X15358221X15358226">Aktiva!$A$11</definedName>
    <definedName name="pos_31447383_1Y15358212X15358441" localSheetId="4">Ergebnisverwendung!#REF!</definedName>
    <definedName name="pos_31447383_1Y15358212X15358441" localSheetId="3">GuV!#REF!</definedName>
    <definedName name="pos_31447383_1Y15358212X15358441" localSheetId="2">Passiva!#REF!</definedName>
    <definedName name="pos_31447383_1Y15358212X15358441" localSheetId="5">'Steuerlicher Gewinn'!#REF!</definedName>
    <definedName name="pos_31447383_1Y15358212X15358441">Aktiva!$A$14</definedName>
    <definedName name="pos_31447390_1Y15358212X15358221X15358432" localSheetId="4">Ergebnisverwendung!#REF!</definedName>
    <definedName name="pos_31447390_1Y15358212X15358221X15358432" localSheetId="3">GuV!#REF!</definedName>
    <definedName name="pos_31447390_1Y15358212X15358221X15358432" localSheetId="2">Passiva!#REF!</definedName>
    <definedName name="pos_31447390_1Y15358212X15358221X15358432" localSheetId="5">'Steuerlicher Gewinn'!#REF!</definedName>
    <definedName name="pos_31447390_1Y15358212X15358221X15358432">Aktiva!$A$13</definedName>
    <definedName name="pos_31447411_1Y15358212" localSheetId="4">Ergebnisverwendung!#REF!</definedName>
    <definedName name="pos_31447411_1Y15358212" localSheetId="3">GuV!#REF!</definedName>
    <definedName name="pos_31447411_1Y15358212" localSheetId="2">Passiva!#REF!</definedName>
    <definedName name="pos_31447411_1Y15358212" localSheetId="5">'Steuerlicher Gewinn'!#REF!</definedName>
    <definedName name="pos_31447411_1Y15358212">Aktiva!$A$9</definedName>
    <definedName name="pos_31447417_1Y15358212X15358221" localSheetId="4">Ergebnisverwendung!#REF!</definedName>
    <definedName name="pos_31447417_1Y15358212X15358221" localSheetId="3">GuV!#REF!</definedName>
    <definedName name="pos_31447417_1Y15358212X15358221" localSheetId="2">Passiva!#REF!</definedName>
    <definedName name="pos_31447417_1Y15358212X15358221" localSheetId="5">'Steuerlicher Gewinn'!#REF!</definedName>
    <definedName name="pos_31447417_1Y15358212X15358221">Aktiva!$A$10</definedName>
    <definedName name="pos_31447433_1Y15358212X15358460X15358405X15358581" localSheetId="4">Ergebnisverwendung!#REF!</definedName>
    <definedName name="pos_31447433_1Y15358212X15358460X15358405X15358581" localSheetId="3">GuV!#REF!</definedName>
    <definedName name="pos_31447433_1Y15358212X15358460X15358405X15358581" localSheetId="2">Passiva!#REF!</definedName>
    <definedName name="pos_31447433_1Y15358212X15358460X15358405X15358581" localSheetId="5">'Steuerlicher Gewinn'!#REF!</definedName>
    <definedName name="pos_31447433_1Y15358212X15358460X15358405X15358581">Aktiva!$A$32</definedName>
    <definedName name="pos_31447444_1Y15358212X15358460X15358405X15358586" localSheetId="4">Ergebnisverwendung!#REF!</definedName>
    <definedName name="pos_31447444_1Y15358212X15358460X15358405X15358586" localSheetId="3">GuV!#REF!</definedName>
    <definedName name="pos_31447444_1Y15358212X15358460X15358405X15358586" localSheetId="2">Passiva!#REF!</definedName>
    <definedName name="pos_31447444_1Y15358212X15358460X15358405X15358586" localSheetId="5">'Steuerlicher Gewinn'!#REF!</definedName>
    <definedName name="pos_31447444_1Y15358212X15358460X15358405X15358586">Aktiva!$A$34</definedName>
    <definedName name="pos_31447451_1Y15358212X15358460X15358405X15358338" localSheetId="4">Ergebnisverwendung!#REF!</definedName>
    <definedName name="pos_31447451_1Y15358212X15358460X15358405X15358338" localSheetId="3">GuV!#REF!</definedName>
    <definedName name="pos_31447451_1Y15358212X15358460X15358405X15358338" localSheetId="2">Passiva!#REF!</definedName>
    <definedName name="pos_31447451_1Y15358212X15358460X15358405X15358338" localSheetId="5">'Steuerlicher Gewinn'!#REF!</definedName>
    <definedName name="pos_31447451_1Y15358212X15358460X15358405X15358338">Aktiva!$A$33</definedName>
    <definedName name="pos_31447451_8Y25542573X25539108X25539101X25539085X25539074X25539312X25534914X25534851" localSheetId="4">Ergebnisverwendung!#REF!</definedName>
    <definedName name="pos_31447451_8Y25542573X25539108X25539101X25539085X25539074X25539312X25534914X25534851" localSheetId="3">GuV!#REF!</definedName>
    <definedName name="pos_31447451_8Y25542573X25539108X25539101X25539085X25539074X25539312X25534914X25534851" localSheetId="2">Passiva!#REF!</definedName>
    <definedName name="pos_31447451_8Y25542573X25539108X25539101X25539085X25539074X25539312X25534914X25534851" localSheetId="5">'Steuerlicher Gewinn'!#REF!</definedName>
    <definedName name="pos_31447451_8Y25542573X25539108X25539101X25539085X25539074X25539312X25534914X25534851">Aktiva!#REF!</definedName>
    <definedName name="pos_31447451_8Y25542573X25540897X25540902X25540886X25540879X25541117X25534914X25534851" localSheetId="4">Ergebnisverwendung!#REF!</definedName>
    <definedName name="pos_31447451_8Y25542573X25540897X25540902X25540886X25540879X25541117X25534914X25534851" localSheetId="3">GuV!#REF!</definedName>
    <definedName name="pos_31447451_8Y25542573X25540897X25540902X25540886X25540879X25541117X25534914X25534851" localSheetId="2">Passiva!#REF!</definedName>
    <definedName name="pos_31447451_8Y25542573X25540897X25540902X25540886X25540879X25541117X25534914X25534851" localSheetId="5">'Steuerlicher Gewinn'!#REF!</definedName>
    <definedName name="pos_31447451_8Y25542573X25540897X25540902X25540886X25540879X25541117X25534914X25534851">Aktiva!#REF!</definedName>
    <definedName name="pos_31447451_8Y25542573X25542166X25542159X25542399X25542388X25542370X25534914X25534851" localSheetId="4">Ergebnisverwendung!#REF!</definedName>
    <definedName name="pos_31447451_8Y25542573X25542166X25542159X25542399X25542388X25542370X25534914X25534851" localSheetId="3">GuV!#REF!</definedName>
    <definedName name="pos_31447451_8Y25542573X25542166X25542159X25542399X25542388X25542370X25534914X25534851" localSheetId="2">Passiva!#REF!</definedName>
    <definedName name="pos_31447451_8Y25542573X25542166X25542159X25542399X25542388X25542370X25534914X25534851" localSheetId="5">'Steuerlicher Gewinn'!#REF!</definedName>
    <definedName name="pos_31447451_8Y25542573X25542166X25542159X25542399X25542388X25542370X25534914X25534851">Aktiva!#REF!</definedName>
    <definedName name="pos_31447463_1Y15358212X15358460X15358405X15358388" localSheetId="4">Ergebnisverwendung!#REF!</definedName>
    <definedName name="pos_31447463_1Y15358212X15358460X15358405X15358388" localSheetId="3">GuV!#REF!</definedName>
    <definedName name="pos_31447463_1Y15358212X15358460X15358405X15358388" localSheetId="2">Passiva!#REF!</definedName>
    <definedName name="pos_31447463_1Y15358212X15358460X15358405X15358388" localSheetId="5">'Steuerlicher Gewinn'!#REF!</definedName>
    <definedName name="pos_31447463_1Y15358212X15358460X15358405X15358388">Aktiva!$A$30</definedName>
    <definedName name="pos_31447463_8Y25542573X25539108X25539101X25539085X25539074X25539312X25534914X25534869" localSheetId="4">Ergebnisverwendung!#REF!</definedName>
    <definedName name="pos_31447463_8Y25542573X25539108X25539101X25539085X25539074X25539312X25534914X25534869" localSheetId="3">GuV!#REF!</definedName>
    <definedName name="pos_31447463_8Y25542573X25539108X25539101X25539085X25539074X25539312X25534914X25534869" localSheetId="2">Passiva!#REF!</definedName>
    <definedName name="pos_31447463_8Y25542573X25539108X25539101X25539085X25539074X25539312X25534914X25534869" localSheetId="5">'Steuerlicher Gewinn'!#REF!</definedName>
    <definedName name="pos_31447463_8Y25542573X25539108X25539101X25539085X25539074X25539312X25534914X25534869">Aktiva!#REF!</definedName>
    <definedName name="pos_31447463_8Y25542573X25540897X25540902X25540886X25540879X25541117X25534914X25534869" localSheetId="4">Ergebnisverwendung!#REF!</definedName>
    <definedName name="pos_31447463_8Y25542573X25540897X25540902X25540886X25540879X25541117X25534914X25534869" localSheetId="3">GuV!#REF!</definedName>
    <definedName name="pos_31447463_8Y25542573X25540897X25540902X25540886X25540879X25541117X25534914X25534869" localSheetId="2">Passiva!#REF!</definedName>
    <definedName name="pos_31447463_8Y25542573X25540897X25540902X25540886X25540879X25541117X25534914X25534869" localSheetId="5">'Steuerlicher Gewinn'!#REF!</definedName>
    <definedName name="pos_31447463_8Y25542573X25540897X25540902X25540886X25540879X25541117X25534914X25534869">Aktiva!#REF!</definedName>
    <definedName name="pos_31447463_8Y25542573X25542166X25542159X25542399X25542388X25542370X25534914X25534869" localSheetId="4">Ergebnisverwendung!#REF!</definedName>
    <definedName name="pos_31447463_8Y25542573X25542166X25542159X25542399X25542388X25542370X25534914X25534869" localSheetId="3">GuV!#REF!</definedName>
    <definedName name="pos_31447463_8Y25542573X25542166X25542159X25542399X25542388X25542370X25534914X25534869" localSheetId="2">Passiva!#REF!</definedName>
    <definedName name="pos_31447463_8Y25542573X25542166X25542159X25542399X25542388X25542370X25534914X25534869" localSheetId="5">'Steuerlicher Gewinn'!#REF!</definedName>
    <definedName name="pos_31447463_8Y25542573X25542166X25542159X25542399X25542388X25542370X25534914X25534869">Aktiva!#REF!</definedName>
    <definedName name="pos_31447470_1Y15358212X15358460X15358405X15358572" localSheetId="4">Ergebnisverwendung!#REF!</definedName>
    <definedName name="pos_31447470_1Y15358212X15358460X15358405X15358572" localSheetId="3">GuV!#REF!</definedName>
    <definedName name="pos_31447470_1Y15358212X15358460X15358405X15358572" localSheetId="2">Passiva!#REF!</definedName>
    <definedName name="pos_31447470_1Y15358212X15358460X15358405X15358572" localSheetId="5">'Steuerlicher Gewinn'!#REF!</definedName>
    <definedName name="pos_31447470_1Y15358212X15358460X15358405X15358572">Aktiva!$A$29</definedName>
    <definedName name="pos_31447472_1Y15358212X15358460X15358405X15358388X15358397" localSheetId="4">Ergebnisverwendung!#REF!</definedName>
    <definedName name="pos_31447472_1Y15358212X15358460X15358405X15358388X15358397" localSheetId="3">GuV!#REF!</definedName>
    <definedName name="pos_31447472_1Y15358212X15358460X15358405X15358388X15358397" localSheetId="2">Passiva!#REF!</definedName>
    <definedName name="pos_31447472_1Y15358212X15358460X15358405X15358388X15358397" localSheetId="5">'Steuerlicher Gewinn'!#REF!</definedName>
    <definedName name="pos_31447472_1Y15358212X15358460X15358405X15358388X15358397">Aktiva!$A$31</definedName>
    <definedName name="pos_31447472_8Y25542573X25539108X25539101X25539085X25539074X25539312X25534914X25534869X25534858" localSheetId="4">Ergebnisverwendung!#REF!</definedName>
    <definedName name="pos_31447472_8Y25542573X25539108X25539101X25539085X25539074X25539312X25534914X25534869X25534858" localSheetId="3">GuV!#REF!</definedName>
    <definedName name="pos_31447472_8Y25542573X25539108X25539101X25539085X25539074X25539312X25534914X25534869X25534858" localSheetId="2">Passiva!#REF!</definedName>
    <definedName name="pos_31447472_8Y25542573X25539108X25539101X25539085X25539074X25539312X25534914X25534869X25534858" localSheetId="5">'Steuerlicher Gewinn'!#REF!</definedName>
    <definedName name="pos_31447472_8Y25542573X25539108X25539101X25539085X25539074X25539312X25534914X25534869X25534858">Aktiva!#REF!</definedName>
    <definedName name="pos_31447472_8Y25542573X25540897X25540902X25540886X25540879X25541117X25534914X25534869X25534858" localSheetId="4">Ergebnisverwendung!#REF!</definedName>
    <definedName name="pos_31447472_8Y25542573X25540897X25540902X25540886X25540879X25541117X25534914X25534869X25534858" localSheetId="3">GuV!#REF!</definedName>
    <definedName name="pos_31447472_8Y25542573X25540897X25540902X25540886X25540879X25541117X25534914X25534869X25534858" localSheetId="2">Passiva!#REF!</definedName>
    <definedName name="pos_31447472_8Y25542573X25540897X25540902X25540886X25540879X25541117X25534914X25534869X25534858" localSheetId="5">'Steuerlicher Gewinn'!#REF!</definedName>
    <definedName name="pos_31447472_8Y25542573X25540897X25540902X25540886X25540879X25541117X25534914X25534869X25534858">Aktiva!#REF!</definedName>
    <definedName name="pos_31447472_8Y25542573X25542166X25542159X25542399X25542388X25542370X25534914X25534869X25534858" localSheetId="4">Ergebnisverwendung!#REF!</definedName>
    <definedName name="pos_31447472_8Y25542573X25542166X25542159X25542399X25542388X25542370X25534914X25534869X25534858" localSheetId="3">GuV!#REF!</definedName>
    <definedName name="pos_31447472_8Y25542573X25542166X25542159X25542399X25542388X25542370X25534914X25534869X25534858" localSheetId="2">Passiva!#REF!</definedName>
    <definedName name="pos_31447472_8Y25542573X25542166X25542159X25542399X25542388X25542370X25534914X25534869X25534858" localSheetId="5">'Steuerlicher Gewinn'!#REF!</definedName>
    <definedName name="pos_31447472_8Y25542573X25542166X25542159X25542399X25542388X25542370X25534914X25534869X25534858">Aktiva!#REF!</definedName>
    <definedName name="pos_31447491_1Y15358212X15358460X15358405X15358410X15358369" localSheetId="4">Ergebnisverwendung!#REF!</definedName>
    <definedName name="pos_31447491_1Y15358212X15358460X15358405X15358410X15358369" localSheetId="3">GuV!#REF!</definedName>
    <definedName name="pos_31447491_1Y15358212X15358460X15358405X15358410X15358369" localSheetId="2">Passiva!#REF!</definedName>
    <definedName name="pos_31447491_1Y15358212X15358460X15358405X15358410X15358369" localSheetId="5">'Steuerlicher Gewinn'!#REF!</definedName>
    <definedName name="pos_31447491_1Y15358212X15358460X15358405X15358410X15358369">Aktiva!$A$26</definedName>
    <definedName name="pos_31447491_8Y25542573X25539108X25539101X25539085X25539074X25539312X25534914X25534907X25534894" localSheetId="4">Ergebnisverwendung!#REF!</definedName>
    <definedName name="pos_31447491_8Y25542573X25539108X25539101X25539085X25539074X25539312X25534914X25534907X25534894" localSheetId="3">GuV!#REF!</definedName>
    <definedName name="pos_31447491_8Y25542573X25539108X25539101X25539085X25539074X25539312X25534914X25534907X25534894" localSheetId="2">Passiva!#REF!</definedName>
    <definedName name="pos_31447491_8Y25542573X25539108X25539101X25539085X25539074X25539312X25534914X25534907X25534894" localSheetId="5">'Steuerlicher Gewinn'!#REF!</definedName>
    <definedName name="pos_31447491_8Y25542573X25539108X25539101X25539085X25539074X25539312X25534914X25534907X25534894">Aktiva!#REF!</definedName>
    <definedName name="pos_31447491_8Y25542573X25540897X25540902X25540886X25540879X25541117X25534914X25534907X25534894" localSheetId="4">Ergebnisverwendung!#REF!</definedName>
    <definedName name="pos_31447491_8Y25542573X25540897X25540902X25540886X25540879X25541117X25534914X25534907X25534894" localSheetId="3">GuV!#REF!</definedName>
    <definedName name="pos_31447491_8Y25542573X25540897X25540902X25540886X25540879X25541117X25534914X25534907X25534894" localSheetId="2">Passiva!#REF!</definedName>
    <definedName name="pos_31447491_8Y25542573X25540897X25540902X25540886X25540879X25541117X25534914X25534907X25534894" localSheetId="5">'Steuerlicher Gewinn'!#REF!</definedName>
    <definedName name="pos_31447491_8Y25542573X25540897X25540902X25540886X25540879X25541117X25534914X25534907X25534894">Aktiva!#REF!</definedName>
    <definedName name="pos_31447491_8Y25542573X25542166X25542159X25542399X25542388X25542370X25534914X25534907X25534894" localSheetId="4">Ergebnisverwendung!#REF!</definedName>
    <definedName name="pos_31447491_8Y25542573X25542166X25542159X25542399X25542388X25542370X25534914X25534907X25534894" localSheetId="3">GuV!#REF!</definedName>
    <definedName name="pos_31447491_8Y25542573X25542166X25542159X25542399X25542388X25542370X25534914X25534907X25534894" localSheetId="2">Passiva!#REF!</definedName>
    <definedName name="pos_31447491_8Y25542573X25542166X25542159X25542399X25542388X25542370X25534914X25534907X25534894" localSheetId="5">'Steuerlicher Gewinn'!#REF!</definedName>
    <definedName name="pos_31447491_8Y25542573X25542166X25542159X25542399X25542388X25542370X25534914X25534907X25534894">Aktiva!#REF!</definedName>
    <definedName name="pos_31447498_1Y15358212X15358460X15358405X15358410X15358424" localSheetId="4">Ergebnisverwendung!#REF!</definedName>
    <definedName name="pos_31447498_1Y15358212X15358460X15358405X15358410X15358424" localSheetId="3">GuV!#REF!</definedName>
    <definedName name="pos_31447498_1Y15358212X15358460X15358405X15358410X15358424" localSheetId="2">Passiva!#REF!</definedName>
    <definedName name="pos_31447498_1Y15358212X15358460X15358405X15358410X15358424" localSheetId="5">'Steuerlicher Gewinn'!#REF!</definedName>
    <definedName name="pos_31447498_1Y15358212X15358460X15358405X15358410X15358424">Aktiva!$A$25</definedName>
    <definedName name="pos_31447498_8Y25542573X25539108X25539101X25539085X25539074X25539312X25534914X25534907X25534889" localSheetId="4">Ergebnisverwendung!#REF!</definedName>
    <definedName name="pos_31447498_8Y25542573X25539108X25539101X25539085X25539074X25539312X25534914X25534907X25534889" localSheetId="3">GuV!#REF!</definedName>
    <definedName name="pos_31447498_8Y25542573X25539108X25539101X25539085X25539074X25539312X25534914X25534907X25534889" localSheetId="2">Passiva!#REF!</definedName>
    <definedName name="pos_31447498_8Y25542573X25539108X25539101X25539085X25539074X25539312X25534914X25534907X25534889" localSheetId="5">'Steuerlicher Gewinn'!#REF!</definedName>
    <definedName name="pos_31447498_8Y25542573X25539108X25539101X25539085X25539074X25539312X25534914X25534907X25534889">Aktiva!#REF!</definedName>
    <definedName name="pos_31447498_8Y25542573X25540897X25540902X25540886X25540879X25541117X25534914X25534907X25534889" localSheetId="4">Ergebnisverwendung!#REF!</definedName>
    <definedName name="pos_31447498_8Y25542573X25540897X25540902X25540886X25540879X25541117X25534914X25534907X25534889" localSheetId="3">GuV!#REF!</definedName>
    <definedName name="pos_31447498_8Y25542573X25540897X25540902X25540886X25540879X25541117X25534914X25534907X25534889" localSheetId="2">Passiva!#REF!</definedName>
    <definedName name="pos_31447498_8Y25542573X25540897X25540902X25540886X25540879X25541117X25534914X25534907X25534889" localSheetId="5">'Steuerlicher Gewinn'!#REF!</definedName>
    <definedName name="pos_31447498_8Y25542573X25540897X25540902X25540886X25540879X25541117X25534914X25534907X25534889">Aktiva!#REF!</definedName>
    <definedName name="pos_31447498_8Y25542573X25542166X25542159X25542399X25542388X25542370X25534914X25534907X25534889" localSheetId="4">Ergebnisverwendung!#REF!</definedName>
    <definedName name="pos_31447498_8Y25542573X25542166X25542159X25542399X25542388X25542370X25534914X25534907X25534889" localSheetId="3">GuV!#REF!</definedName>
    <definedName name="pos_31447498_8Y25542573X25542166X25542159X25542399X25542388X25542370X25534914X25534907X25534889" localSheetId="2">Passiva!#REF!</definedName>
    <definedName name="pos_31447498_8Y25542573X25542166X25542159X25542399X25542388X25542370X25534914X25534907X25534889" localSheetId="5">'Steuerlicher Gewinn'!#REF!</definedName>
    <definedName name="pos_31447498_8Y25542573X25542166X25542159X25542399X25542388X25542370X25534914X25534907X25534889">Aktiva!#REF!</definedName>
    <definedName name="pos_31447509_1Y15358212X15358460X15358405X15358410X15358383" localSheetId="4">Ergebnisverwendung!#REF!</definedName>
    <definedName name="pos_31447509_1Y15358212X15358460X15358405X15358410X15358383" localSheetId="3">GuV!#REF!</definedName>
    <definedName name="pos_31447509_1Y15358212X15358460X15358405X15358410X15358383" localSheetId="2">Passiva!#REF!</definedName>
    <definedName name="pos_31447509_1Y15358212X15358460X15358405X15358410X15358383" localSheetId="5">'Steuerlicher Gewinn'!#REF!</definedName>
    <definedName name="pos_31447509_1Y15358212X15358460X15358405X15358410X15358383">Aktiva!$A$28</definedName>
    <definedName name="pos_31447509_8Y25542573X25539108X25539101X25539085X25539074X25539312X25534914X25534907X25534876" localSheetId="4">Ergebnisverwendung!#REF!</definedName>
    <definedName name="pos_31447509_8Y25542573X25539108X25539101X25539085X25539074X25539312X25534914X25534907X25534876" localSheetId="3">GuV!#REF!</definedName>
    <definedName name="pos_31447509_8Y25542573X25539108X25539101X25539085X25539074X25539312X25534914X25534907X25534876" localSheetId="2">Passiva!#REF!</definedName>
    <definedName name="pos_31447509_8Y25542573X25539108X25539101X25539085X25539074X25539312X25534914X25534907X25534876" localSheetId="5">'Steuerlicher Gewinn'!#REF!</definedName>
    <definedName name="pos_31447509_8Y25542573X25539108X25539101X25539085X25539074X25539312X25534914X25534907X25534876">Aktiva!#REF!</definedName>
    <definedName name="pos_31447509_8Y25542573X25540897X25540902X25540886X25540879X25541117X25534914X25534907X25534876" localSheetId="4">Ergebnisverwendung!#REF!</definedName>
    <definedName name="pos_31447509_8Y25542573X25540897X25540902X25540886X25540879X25541117X25534914X25534907X25534876" localSheetId="3">GuV!#REF!</definedName>
    <definedName name="pos_31447509_8Y25542573X25540897X25540902X25540886X25540879X25541117X25534914X25534907X25534876" localSheetId="2">Passiva!#REF!</definedName>
    <definedName name="pos_31447509_8Y25542573X25540897X25540902X25540886X25540879X25541117X25534914X25534907X25534876" localSheetId="5">'Steuerlicher Gewinn'!#REF!</definedName>
    <definedName name="pos_31447509_8Y25542573X25540897X25540902X25540886X25540879X25541117X25534914X25534907X25534876">Aktiva!#REF!</definedName>
    <definedName name="pos_31447509_8Y25542573X25542166X25542159X25542399X25542388X25542370X25534914X25534907X25534876" localSheetId="4">Ergebnisverwendung!#REF!</definedName>
    <definedName name="pos_31447509_8Y25542573X25542166X25542159X25542399X25542388X25542370X25534914X25534907X25534876" localSheetId="3">GuV!#REF!</definedName>
    <definedName name="pos_31447509_8Y25542573X25542166X25542159X25542399X25542388X25542370X25534914X25534907X25534876" localSheetId="2">Passiva!#REF!</definedName>
    <definedName name="pos_31447509_8Y25542573X25542166X25542159X25542399X25542388X25542370X25534914X25534907X25534876" localSheetId="5">'Steuerlicher Gewinn'!#REF!</definedName>
    <definedName name="pos_31447509_8Y25542573X25542166X25542159X25542399X25542388X25542370X25534914X25534907X25534876">Aktiva!#REF!</definedName>
    <definedName name="pos_31447516_1Y15358212X15358460X15358405X15358410X15358374" localSheetId="4">Ergebnisverwendung!#REF!</definedName>
    <definedName name="pos_31447516_1Y15358212X15358460X15358405X15358410X15358374" localSheetId="3">GuV!#REF!</definedName>
    <definedName name="pos_31447516_1Y15358212X15358460X15358405X15358410X15358374" localSheetId="2">Passiva!#REF!</definedName>
    <definedName name="pos_31447516_1Y15358212X15358460X15358405X15358410X15358374" localSheetId="5">'Steuerlicher Gewinn'!#REF!</definedName>
    <definedName name="pos_31447516_1Y15358212X15358460X15358405X15358410X15358374">Aktiva!$A$27</definedName>
    <definedName name="pos_31447516_8Y25542573X25539108X25539101X25539085X25539074X25539312X25534914X25534907X25534887" localSheetId="4">Ergebnisverwendung!#REF!</definedName>
    <definedName name="pos_31447516_8Y25542573X25539108X25539101X25539085X25539074X25539312X25534914X25534907X25534887" localSheetId="3">GuV!#REF!</definedName>
    <definedName name="pos_31447516_8Y25542573X25539108X25539101X25539085X25539074X25539312X25534914X25534907X25534887" localSheetId="2">Passiva!#REF!</definedName>
    <definedName name="pos_31447516_8Y25542573X25539108X25539101X25539085X25539074X25539312X25534914X25534907X25534887" localSheetId="5">'Steuerlicher Gewinn'!#REF!</definedName>
    <definedName name="pos_31447516_8Y25542573X25539108X25539101X25539085X25539074X25539312X25534914X25534907X25534887">Aktiva!#REF!</definedName>
    <definedName name="pos_31447516_8Y25542573X25540897X25540902X25540886X25540879X25541117X25534914X25534907X25534887" localSheetId="4">Ergebnisverwendung!#REF!</definedName>
    <definedName name="pos_31447516_8Y25542573X25540897X25540902X25540886X25540879X25541117X25534914X25534907X25534887" localSheetId="3">GuV!#REF!</definedName>
    <definedName name="pos_31447516_8Y25542573X25540897X25540902X25540886X25540879X25541117X25534914X25534907X25534887" localSheetId="2">Passiva!#REF!</definedName>
    <definedName name="pos_31447516_8Y25542573X25540897X25540902X25540886X25540879X25541117X25534914X25534907X25534887" localSheetId="5">'Steuerlicher Gewinn'!#REF!</definedName>
    <definedName name="pos_31447516_8Y25542573X25540897X25540902X25540886X25540879X25541117X25534914X25534907X25534887">Aktiva!#REF!</definedName>
    <definedName name="pos_31447516_8Y25542573X25542166X25542159X25542399X25542388X25542370X25534914X25534907X25534887" localSheetId="4">Ergebnisverwendung!#REF!</definedName>
    <definedName name="pos_31447516_8Y25542573X25542166X25542159X25542399X25542388X25542370X25534914X25534907X25534887" localSheetId="3">GuV!#REF!</definedName>
    <definedName name="pos_31447516_8Y25542573X25542166X25542159X25542399X25542388X25542370X25534914X25534907X25534887" localSheetId="2">Passiva!#REF!</definedName>
    <definedName name="pos_31447516_8Y25542573X25542166X25542159X25542399X25542388X25542370X25534914X25534907X25534887" localSheetId="5">'Steuerlicher Gewinn'!#REF!</definedName>
    <definedName name="pos_31447516_8Y25542573X25542166X25542159X25542399X25542388X25542370X25534914X25534907X25534887">Aktiva!#REF!</definedName>
    <definedName name="pos_31447535_1Y15358212X15358460X15358405X15358531" localSheetId="4">Ergebnisverwendung!#REF!</definedName>
    <definedName name="pos_31447535_1Y15358212X15358460X15358405X15358531" localSheetId="3">GuV!#REF!</definedName>
    <definedName name="pos_31447535_1Y15358212X15358460X15358405X15358531" localSheetId="2">Passiva!#REF!</definedName>
    <definedName name="pos_31447535_1Y15358212X15358460X15358405X15358531" localSheetId="5">'Steuerlicher Gewinn'!#REF!</definedName>
    <definedName name="pos_31447535_1Y15358212X15358460X15358405X15358531">Aktiva!$A$22</definedName>
    <definedName name="pos_31447535_8Y25542573X25539108X25539101X25539085X25539074X25539312X25534914X25534557" localSheetId="4">Ergebnisverwendung!#REF!</definedName>
    <definedName name="pos_31447535_8Y25542573X25539108X25539101X25539085X25539074X25539312X25534914X25534557" localSheetId="3">GuV!#REF!</definedName>
    <definedName name="pos_31447535_8Y25542573X25539108X25539101X25539085X25539074X25539312X25534914X25534557" localSheetId="2">Passiva!#REF!</definedName>
    <definedName name="pos_31447535_8Y25542573X25539108X25539101X25539085X25539074X25539312X25534914X25534557" localSheetId="5">'Steuerlicher Gewinn'!#REF!</definedName>
    <definedName name="pos_31447535_8Y25542573X25539108X25539101X25539085X25539074X25539312X25534914X25534557">Aktiva!#REF!</definedName>
    <definedName name="pos_31447535_8Y25542573X25540897X25540902X25540886X25540879X25541117X25534914X25534557" localSheetId="4">Ergebnisverwendung!#REF!</definedName>
    <definedName name="pos_31447535_8Y25542573X25540897X25540902X25540886X25540879X25541117X25534914X25534557" localSheetId="3">GuV!#REF!</definedName>
    <definedName name="pos_31447535_8Y25542573X25540897X25540902X25540886X25540879X25541117X25534914X25534557" localSheetId="2">Passiva!#REF!</definedName>
    <definedName name="pos_31447535_8Y25542573X25540897X25540902X25540886X25540879X25541117X25534914X25534557" localSheetId="5">'Steuerlicher Gewinn'!#REF!</definedName>
    <definedName name="pos_31447535_8Y25542573X25540897X25540902X25540886X25540879X25541117X25534914X25534557">Aktiva!#REF!</definedName>
    <definedName name="pos_31447535_8Y25542573X25542166X25542159X25542399X25542388X25542370X25534914X25534557" localSheetId="4">Ergebnisverwendung!#REF!</definedName>
    <definedName name="pos_31447535_8Y25542573X25542166X25542159X25542399X25542388X25542370X25534914X25534557" localSheetId="3">GuV!#REF!</definedName>
    <definedName name="pos_31447535_8Y25542573X25542166X25542159X25542399X25542388X25542370X25534914X25534557" localSheetId="2">Passiva!#REF!</definedName>
    <definedName name="pos_31447535_8Y25542573X25542166X25542159X25542399X25542388X25542370X25534914X25534557" localSheetId="5">'Steuerlicher Gewinn'!#REF!</definedName>
    <definedName name="pos_31447535_8Y25542573X25542166X25542159X25542399X25542388X25542370X25534914X25534557">Aktiva!#REF!</definedName>
    <definedName name="pos_31447537_1Y15358212X15358460X15358405X15358410X15358419" localSheetId="4">Ergebnisverwendung!#REF!</definedName>
    <definedName name="pos_31447537_1Y15358212X15358460X15358405X15358410X15358419" localSheetId="3">GuV!#REF!</definedName>
    <definedName name="pos_31447537_1Y15358212X15358460X15358405X15358410X15358419" localSheetId="2">Passiva!#REF!</definedName>
    <definedName name="pos_31447537_1Y15358212X15358460X15358405X15358410X15358419" localSheetId="5">'Steuerlicher Gewinn'!#REF!</definedName>
    <definedName name="pos_31447537_1Y15358212X15358460X15358405X15358410X15358419">Aktiva!$A$24</definedName>
    <definedName name="pos_31447537_8Y25542573X25539108X25539101X25539085X25539074X25539312X25534914X25534907X25534896" localSheetId="4">Ergebnisverwendung!#REF!</definedName>
    <definedName name="pos_31447537_8Y25542573X25539108X25539101X25539085X25539074X25539312X25534914X25534907X25534896" localSheetId="3">GuV!#REF!</definedName>
    <definedName name="pos_31447537_8Y25542573X25539108X25539101X25539085X25539074X25539312X25534914X25534907X25534896" localSheetId="2">Passiva!#REF!</definedName>
    <definedName name="pos_31447537_8Y25542573X25539108X25539101X25539085X25539074X25539312X25534914X25534907X25534896" localSheetId="5">'Steuerlicher Gewinn'!#REF!</definedName>
    <definedName name="pos_31447537_8Y25542573X25539108X25539101X25539085X25539074X25539312X25534914X25534907X25534896">Aktiva!#REF!</definedName>
    <definedName name="pos_31447537_8Y25542573X25540897X25540902X25540886X25540879X25541117X25534914X25534907X25534896" localSheetId="4">Ergebnisverwendung!#REF!</definedName>
    <definedName name="pos_31447537_8Y25542573X25540897X25540902X25540886X25540879X25541117X25534914X25534907X25534896" localSheetId="3">GuV!#REF!</definedName>
    <definedName name="pos_31447537_8Y25542573X25540897X25540902X25540886X25540879X25541117X25534914X25534907X25534896" localSheetId="2">Passiva!#REF!</definedName>
    <definedName name="pos_31447537_8Y25542573X25540897X25540902X25540886X25540879X25541117X25534914X25534907X25534896" localSheetId="5">'Steuerlicher Gewinn'!#REF!</definedName>
    <definedName name="pos_31447537_8Y25542573X25540897X25540902X25540886X25540879X25541117X25534914X25534907X25534896">Aktiva!#REF!</definedName>
    <definedName name="pos_31447537_8Y25542573X25542166X25542159X25542399X25542388X25542370X25534914X25534907X25534896" localSheetId="4">Ergebnisverwendung!#REF!</definedName>
    <definedName name="pos_31447537_8Y25542573X25542166X25542159X25542399X25542388X25542370X25534914X25534907X25534896" localSheetId="3">GuV!#REF!</definedName>
    <definedName name="pos_31447537_8Y25542573X25542166X25542159X25542399X25542388X25542370X25534914X25534907X25534896" localSheetId="2">Passiva!#REF!</definedName>
    <definedName name="pos_31447537_8Y25542573X25542166X25542159X25542399X25542388X25542370X25534914X25534907X25534896" localSheetId="5">'Steuerlicher Gewinn'!#REF!</definedName>
    <definedName name="pos_31447537_8Y25542573X25542166X25542159X25542399X25542388X25542370X25534914X25534907X25534896">Aktiva!#REF!</definedName>
    <definedName name="pos_31447544_1Y15358212X15358460X15358405X15358410" localSheetId="4">Ergebnisverwendung!#REF!</definedName>
    <definedName name="pos_31447544_1Y15358212X15358460X15358405X15358410" localSheetId="3">GuV!#REF!</definedName>
    <definedName name="pos_31447544_1Y15358212X15358460X15358405X15358410" localSheetId="2">Passiva!#REF!</definedName>
    <definedName name="pos_31447544_1Y15358212X15358460X15358405X15358410" localSheetId="5">'Steuerlicher Gewinn'!#REF!</definedName>
    <definedName name="pos_31447544_1Y15358212X15358460X15358405X15358410">Aktiva!$A$23</definedName>
    <definedName name="pos_31447544_8Y25542573X25539108X25539101X25539085X25539074X25539312X25534914X25534907" localSheetId="4">Ergebnisverwendung!#REF!</definedName>
    <definedName name="pos_31447544_8Y25542573X25539108X25539101X25539085X25539074X25539312X25534914X25534907" localSheetId="3">GuV!#REF!</definedName>
    <definedName name="pos_31447544_8Y25542573X25539108X25539101X25539085X25539074X25539312X25534914X25534907" localSheetId="2">Passiva!#REF!</definedName>
    <definedName name="pos_31447544_8Y25542573X25539108X25539101X25539085X25539074X25539312X25534914X25534907" localSheetId="5">'Steuerlicher Gewinn'!#REF!</definedName>
    <definedName name="pos_31447544_8Y25542573X25539108X25539101X25539085X25539074X25539312X25534914X25534907">Aktiva!#REF!</definedName>
    <definedName name="pos_31447544_8Y25542573X25540897X25540902X25540886X25540879X25541117X25534914X25534907" localSheetId="4">Ergebnisverwendung!#REF!</definedName>
    <definedName name="pos_31447544_8Y25542573X25540897X25540902X25540886X25540879X25541117X25534914X25534907" localSheetId="3">GuV!#REF!</definedName>
    <definedName name="pos_31447544_8Y25542573X25540897X25540902X25540886X25540879X25541117X25534914X25534907" localSheetId="2">Passiva!#REF!</definedName>
    <definedName name="pos_31447544_8Y25542573X25540897X25540902X25540886X25540879X25541117X25534914X25534907" localSheetId="5">'Steuerlicher Gewinn'!#REF!</definedName>
    <definedName name="pos_31447544_8Y25542573X25540897X25540902X25540886X25540879X25541117X25534914X25534907">Aktiva!#REF!</definedName>
    <definedName name="pos_31447544_8Y25542573X25542166X25542159X25542399X25542388X25542370X25534914X25534907" localSheetId="4">Ergebnisverwendung!#REF!</definedName>
    <definedName name="pos_31447544_8Y25542573X25542166X25542159X25542399X25542388X25542370X25534914X25534907" localSheetId="3">GuV!#REF!</definedName>
    <definedName name="pos_31447544_8Y25542573X25542166X25542159X25542399X25542388X25542370X25534914X25534907" localSheetId="2">Passiva!#REF!</definedName>
    <definedName name="pos_31447544_8Y25542573X25542166X25542159X25542399X25542388X25542370X25534914X25534907" localSheetId="5">'Steuerlicher Gewinn'!#REF!</definedName>
    <definedName name="pos_31447544_8Y25542573X25542166X25542159X25542399X25542388X25542370X25534914X25534907">Aktiva!#REF!</definedName>
    <definedName name="pos_31447567_1Y15358212X15358460X15358536X15358464" localSheetId="4">Ergebnisverwendung!#REF!</definedName>
    <definedName name="pos_31447567_1Y15358212X15358460X15358536X15358464" localSheetId="3">GuV!#REF!</definedName>
    <definedName name="pos_31447567_1Y15358212X15358460X15358536X15358464" localSheetId="2">Passiva!#REF!</definedName>
    <definedName name="pos_31447567_1Y15358212X15358460X15358536X15358464" localSheetId="5">'Steuerlicher Gewinn'!#REF!</definedName>
    <definedName name="pos_31447567_1Y15358212X15358460X15358536X15358464">Aktiva!$A$46</definedName>
    <definedName name="pos_31447567_8Y25542573X25539108X25539101X25539085X25539074X25539312X25534546X25534490" localSheetId="4">Ergebnisverwendung!#REF!</definedName>
    <definedName name="pos_31447567_8Y25542573X25539108X25539101X25539085X25539074X25539312X25534546X25534490" localSheetId="3">GuV!#REF!</definedName>
    <definedName name="pos_31447567_8Y25542573X25539108X25539101X25539085X25539074X25539312X25534546X25534490" localSheetId="2">Passiva!#REF!</definedName>
    <definedName name="pos_31447567_8Y25542573X25539108X25539101X25539085X25539074X25539312X25534546X25534490" localSheetId="5">'Steuerlicher Gewinn'!#REF!</definedName>
    <definedName name="pos_31447567_8Y25542573X25539108X25539101X25539085X25539074X25539312X25534546X25534490">Aktiva!#REF!</definedName>
    <definedName name="pos_31447567_8Y25542573X25540897X25540902X25540886X25540879X25541117X25534546X25534490" localSheetId="4">Ergebnisverwendung!#REF!</definedName>
    <definedName name="pos_31447567_8Y25542573X25540897X25540902X25540886X25540879X25541117X25534546X25534490" localSheetId="3">GuV!#REF!</definedName>
    <definedName name="pos_31447567_8Y25542573X25540897X25540902X25540886X25540879X25541117X25534546X25534490" localSheetId="2">Passiva!#REF!</definedName>
    <definedName name="pos_31447567_8Y25542573X25540897X25540902X25540886X25540879X25541117X25534546X25534490" localSheetId="5">'Steuerlicher Gewinn'!#REF!</definedName>
    <definedName name="pos_31447567_8Y25542573X25540897X25540902X25540886X25540879X25541117X25534546X25534490">Aktiva!#REF!</definedName>
    <definedName name="pos_31447567_8Y25542573X25542166X25542159X25542399X25542388X25542370X25534546X25534490" localSheetId="4">Ergebnisverwendung!#REF!</definedName>
    <definedName name="pos_31447567_8Y25542573X25542166X25542159X25542399X25542388X25542370X25534546X25534490" localSheetId="3">GuV!#REF!</definedName>
    <definedName name="pos_31447567_8Y25542573X25542166X25542159X25542399X25542388X25542370X25534546X25534490" localSheetId="2">Passiva!#REF!</definedName>
    <definedName name="pos_31447567_8Y25542573X25542166X25542159X25542399X25542388X25542370X25534546X25534490" localSheetId="5">'Steuerlicher Gewinn'!#REF!</definedName>
    <definedName name="pos_31447567_8Y25542573X25542166X25542159X25542399X25542388X25542370X25534546X25534490">Aktiva!#REF!</definedName>
    <definedName name="pos_31447569_1Y15358212X15358460X15358536X15358464X15358478" localSheetId="4">Ergebnisverwendung!#REF!</definedName>
    <definedName name="pos_31447569_1Y15358212X15358460X15358536X15358464X15358478" localSheetId="3">GuV!#REF!</definedName>
    <definedName name="pos_31447569_1Y15358212X15358460X15358536X15358464X15358478" localSheetId="2">Passiva!#REF!</definedName>
    <definedName name="pos_31447569_1Y15358212X15358460X15358536X15358464X15358478" localSheetId="5">'Steuerlicher Gewinn'!#REF!</definedName>
    <definedName name="pos_31447569_1Y15358212X15358460X15358536X15358464X15358478">Aktiva!$A$48</definedName>
    <definedName name="pos_31447569_8Y25542573X25539108X25539101X25539085X25539074X25539312X25534546X25534490X25534472" localSheetId="4">Ergebnisverwendung!#REF!</definedName>
    <definedName name="pos_31447569_8Y25542573X25539108X25539101X25539085X25539074X25539312X25534546X25534490X25534472" localSheetId="3">GuV!#REF!</definedName>
    <definedName name="pos_31447569_8Y25542573X25539108X25539101X25539085X25539074X25539312X25534546X25534490X25534472" localSheetId="2">Passiva!#REF!</definedName>
    <definedName name="pos_31447569_8Y25542573X25539108X25539101X25539085X25539074X25539312X25534546X25534490X25534472" localSheetId="5">'Steuerlicher Gewinn'!#REF!</definedName>
    <definedName name="pos_31447569_8Y25542573X25539108X25539101X25539085X25539074X25539312X25534546X25534490X25534472">Aktiva!#REF!</definedName>
    <definedName name="pos_31447569_8Y25542573X25540897X25540902X25540886X25540879X25541117X25534546X25534490X25534472" localSheetId="4">Ergebnisverwendung!#REF!</definedName>
    <definedName name="pos_31447569_8Y25542573X25540897X25540902X25540886X25540879X25541117X25534546X25534490X25534472" localSheetId="3">GuV!#REF!</definedName>
    <definedName name="pos_31447569_8Y25542573X25540897X25540902X25540886X25540879X25541117X25534546X25534490X25534472" localSheetId="2">Passiva!#REF!</definedName>
    <definedName name="pos_31447569_8Y25542573X25540897X25540902X25540886X25540879X25541117X25534546X25534490X25534472" localSheetId="5">'Steuerlicher Gewinn'!#REF!</definedName>
    <definedName name="pos_31447569_8Y25542573X25540897X25540902X25540886X25540879X25541117X25534546X25534490X25534472">Aktiva!#REF!</definedName>
    <definedName name="pos_31447569_8Y25542573X25542166X25542159X25542399X25542388X25542370X25534546X25534490X25534472" localSheetId="4">Ergebnisverwendung!#REF!</definedName>
    <definedName name="pos_31447569_8Y25542573X25542166X25542159X25542399X25542388X25542370X25534546X25534490X25534472" localSheetId="3">GuV!#REF!</definedName>
    <definedName name="pos_31447569_8Y25542573X25542166X25542159X25542399X25542388X25542370X25534546X25534490X25534472" localSheetId="2">Passiva!#REF!</definedName>
    <definedName name="pos_31447569_8Y25542573X25542166X25542159X25542399X25542388X25542370X25534546X25534490X25534472" localSheetId="5">'Steuerlicher Gewinn'!#REF!</definedName>
    <definedName name="pos_31447569_8Y25542573X25542166X25542159X25542399X25542388X25542370X25534546X25534490X25534472">Aktiva!#REF!</definedName>
    <definedName name="pos_31447576_1Y15358212X15358460X15358536X15358464X15358473" localSheetId="4">Ergebnisverwendung!#REF!</definedName>
    <definedName name="pos_31447576_1Y15358212X15358460X15358536X15358464X15358473" localSheetId="3">GuV!#REF!</definedName>
    <definedName name="pos_31447576_1Y15358212X15358460X15358536X15358464X15358473" localSheetId="2">Passiva!#REF!</definedName>
    <definedName name="pos_31447576_1Y15358212X15358460X15358536X15358464X15358473" localSheetId="5">'Steuerlicher Gewinn'!#REF!</definedName>
    <definedName name="pos_31447576_1Y15358212X15358460X15358536X15358464X15358473">Aktiva!$A$47</definedName>
    <definedName name="pos_31447576_8Y25542573X25539108X25539101X25539085X25539074X25539312X25534546X25534490X25534483" localSheetId="4">Ergebnisverwendung!#REF!</definedName>
    <definedName name="pos_31447576_8Y25542573X25539108X25539101X25539085X25539074X25539312X25534546X25534490X25534483" localSheetId="3">GuV!#REF!</definedName>
    <definedName name="pos_31447576_8Y25542573X25539108X25539101X25539085X25539074X25539312X25534546X25534490X25534483" localSheetId="2">Passiva!#REF!</definedName>
    <definedName name="pos_31447576_8Y25542573X25539108X25539101X25539085X25539074X25539312X25534546X25534490X25534483" localSheetId="5">'Steuerlicher Gewinn'!#REF!</definedName>
    <definedName name="pos_31447576_8Y25542573X25539108X25539101X25539085X25539074X25539312X25534546X25534490X25534483">Aktiva!#REF!</definedName>
    <definedName name="pos_31447576_8Y25542573X25540897X25540902X25540886X25540879X25541117X25534546X25534490X25534483" localSheetId="4">Ergebnisverwendung!#REF!</definedName>
    <definedName name="pos_31447576_8Y25542573X25540897X25540902X25540886X25540879X25541117X25534546X25534490X25534483" localSheetId="3">GuV!#REF!</definedName>
    <definedName name="pos_31447576_8Y25542573X25540897X25540902X25540886X25540879X25541117X25534546X25534490X25534483" localSheetId="2">Passiva!#REF!</definedName>
    <definedName name="pos_31447576_8Y25542573X25540897X25540902X25540886X25540879X25541117X25534546X25534490X25534483" localSheetId="5">'Steuerlicher Gewinn'!#REF!</definedName>
    <definedName name="pos_31447576_8Y25542573X25540897X25540902X25540886X25540879X25541117X25534546X25534490X25534483">Aktiva!#REF!</definedName>
    <definedName name="pos_31447576_8Y25542573X25542166X25542159X25542399X25542388X25542370X25534546X25534490X25534483" localSheetId="4">Ergebnisverwendung!#REF!</definedName>
    <definedName name="pos_31447576_8Y25542573X25542166X25542159X25542399X25542388X25542370X25534546X25534490X25534483" localSheetId="3">GuV!#REF!</definedName>
    <definedName name="pos_31447576_8Y25542573X25542166X25542159X25542399X25542388X25542370X25534546X25534490X25534483" localSheetId="2">Passiva!#REF!</definedName>
    <definedName name="pos_31447576_8Y25542573X25542166X25542159X25542399X25542388X25542370X25534546X25534490X25534483" localSheetId="5">'Steuerlicher Gewinn'!#REF!</definedName>
    <definedName name="pos_31447576_8Y25542573X25542166X25542159X25542399X25542388X25542370X25534546X25534490X25534483">Aktiva!#REF!</definedName>
    <definedName name="pos_31447588_1Y15358212X15358460X15358536X15358545X15358514" localSheetId="4">Ergebnisverwendung!#REF!</definedName>
    <definedName name="pos_31447588_1Y15358212X15358460X15358536X15358545X15358514" localSheetId="3">GuV!#REF!</definedName>
    <definedName name="pos_31447588_1Y15358212X15358460X15358536X15358545X15358514" localSheetId="2">Passiva!#REF!</definedName>
    <definedName name="pos_31447588_1Y15358212X15358460X15358536X15358545X15358514" localSheetId="5">'Steuerlicher Gewinn'!#REF!</definedName>
    <definedName name="pos_31447588_1Y15358212X15358460X15358536X15358545X15358514">Aktiva!$A$43</definedName>
    <definedName name="pos_31447588_8Y25542573X25539108X25539101X25539085X25539074X25539312X25534546X25534539X25534508" localSheetId="4">Ergebnisverwendung!#REF!</definedName>
    <definedName name="pos_31447588_8Y25542573X25539108X25539101X25539085X25539074X25539312X25534546X25534539X25534508" localSheetId="3">GuV!#REF!</definedName>
    <definedName name="pos_31447588_8Y25542573X25539108X25539101X25539085X25539074X25539312X25534546X25534539X25534508" localSheetId="2">Passiva!#REF!</definedName>
    <definedName name="pos_31447588_8Y25542573X25539108X25539101X25539085X25539074X25539312X25534546X25534539X25534508" localSheetId="5">'Steuerlicher Gewinn'!#REF!</definedName>
    <definedName name="pos_31447588_8Y25542573X25539108X25539101X25539085X25539074X25539312X25534546X25534539X25534508">Aktiva!#REF!</definedName>
    <definedName name="pos_31447588_8Y25542573X25540897X25540902X25540886X25540879X25541117X25534546X25534539X25534508" localSheetId="4">Ergebnisverwendung!#REF!</definedName>
    <definedName name="pos_31447588_8Y25542573X25540897X25540902X25540886X25540879X25541117X25534546X25534539X25534508" localSheetId="3">GuV!#REF!</definedName>
    <definedName name="pos_31447588_8Y25542573X25540897X25540902X25540886X25540879X25541117X25534546X25534539X25534508" localSheetId="2">Passiva!#REF!</definedName>
    <definedName name="pos_31447588_8Y25542573X25540897X25540902X25540886X25540879X25541117X25534546X25534539X25534508" localSheetId="5">'Steuerlicher Gewinn'!#REF!</definedName>
    <definedName name="pos_31447588_8Y25542573X25540897X25540902X25540886X25540879X25541117X25534546X25534539X25534508">Aktiva!#REF!</definedName>
    <definedName name="pos_31447588_8Y25542573X25542166X25542159X25542399X25542388X25542370X25534546X25534539X25534508" localSheetId="4">Ergebnisverwendung!#REF!</definedName>
    <definedName name="pos_31447588_8Y25542573X25542166X25542159X25542399X25542388X25542370X25534546X25534539X25534508" localSheetId="3">GuV!#REF!</definedName>
    <definedName name="pos_31447588_8Y25542573X25542166X25542159X25542399X25542388X25542370X25534546X25534539X25534508" localSheetId="2">Passiva!#REF!</definedName>
    <definedName name="pos_31447588_8Y25542573X25542166X25542159X25542399X25542388X25542370X25534546X25534539X25534508" localSheetId="5">'Steuerlicher Gewinn'!#REF!</definedName>
    <definedName name="pos_31447588_8Y25542573X25542166X25542159X25542399X25542388X25542370X25534546X25534539X25534508">Aktiva!#REF!</definedName>
    <definedName name="pos_31447595_1Y15358212X15358460X15358536X15358545X15358500X15358509" localSheetId="4">Ergebnisverwendung!#REF!</definedName>
    <definedName name="pos_31447595_1Y15358212X15358460X15358536X15358545X15358500X15358509" localSheetId="3">GuV!#REF!</definedName>
    <definedName name="pos_31447595_1Y15358212X15358460X15358536X15358545X15358500X15358509" localSheetId="2">Passiva!#REF!</definedName>
    <definedName name="pos_31447595_1Y15358212X15358460X15358536X15358545X15358500X15358509" localSheetId="5">'Steuerlicher Gewinn'!#REF!</definedName>
    <definedName name="pos_31447595_1Y15358212X15358460X15358536X15358545X15358500X15358509">Aktiva!$A$42</definedName>
    <definedName name="pos_31447595_8Y25542573X25539108X25539101X25539085X25539074X25539312X25534546X25534539X25534526X25534519" localSheetId="4">Ergebnisverwendung!#REF!</definedName>
    <definedName name="pos_31447595_8Y25542573X25539108X25539101X25539085X25539074X25539312X25534546X25534539X25534526X25534519" localSheetId="3">GuV!#REF!</definedName>
    <definedName name="pos_31447595_8Y25542573X25539108X25539101X25539085X25539074X25539312X25534546X25534539X25534526X25534519" localSheetId="2">Passiva!#REF!</definedName>
    <definedName name="pos_31447595_8Y25542573X25539108X25539101X25539085X25539074X25539312X25534546X25534539X25534526X25534519" localSheetId="5">'Steuerlicher Gewinn'!#REF!</definedName>
    <definedName name="pos_31447595_8Y25542573X25539108X25539101X25539085X25539074X25539312X25534546X25534539X25534526X25534519">Aktiva!#REF!</definedName>
    <definedName name="pos_31447595_8Y25542573X25540897X25540902X25540886X25540879X25541117X25534546X25534539X25534526X25534519" localSheetId="4">Ergebnisverwendung!#REF!</definedName>
    <definedName name="pos_31447595_8Y25542573X25540897X25540902X25540886X25540879X25541117X25534546X25534539X25534526X25534519" localSheetId="3">GuV!#REF!</definedName>
    <definedName name="pos_31447595_8Y25542573X25540897X25540902X25540886X25540879X25541117X25534546X25534539X25534526X25534519" localSheetId="2">Passiva!#REF!</definedName>
    <definedName name="pos_31447595_8Y25542573X25540897X25540902X25540886X25540879X25541117X25534546X25534539X25534526X25534519" localSheetId="5">'Steuerlicher Gewinn'!#REF!</definedName>
    <definedName name="pos_31447595_8Y25542573X25540897X25540902X25540886X25540879X25541117X25534546X25534539X25534526X25534519">Aktiva!#REF!</definedName>
    <definedName name="pos_31447595_8Y25542573X25542166X25542159X25542399X25542388X25542370X25534546X25534539X25534526X25534519" localSheetId="4">Ergebnisverwendung!#REF!</definedName>
    <definedName name="pos_31447595_8Y25542573X25542166X25542159X25542399X25542388X25542370X25534546X25534539X25534526X25534519" localSheetId="3">GuV!#REF!</definedName>
    <definedName name="pos_31447595_8Y25542573X25542166X25542159X25542399X25542388X25542370X25534546X25534539X25534526X25534519" localSheetId="2">Passiva!#REF!</definedName>
    <definedName name="pos_31447595_8Y25542573X25542166X25542159X25542399X25542388X25542370X25534546X25534539X25534526X25534519" localSheetId="5">'Steuerlicher Gewinn'!#REF!</definedName>
    <definedName name="pos_31447595_8Y25542573X25542166X25542159X25542399X25542388X25542370X25534546X25534539X25534526X25534519">Aktiva!#REF!</definedName>
    <definedName name="pos_31447606_1Y15358212X15358460X15358536X15358819" localSheetId="4">Ergebnisverwendung!#REF!</definedName>
    <definedName name="pos_31447606_1Y15358212X15358460X15358536X15358819" localSheetId="3">GuV!#REF!</definedName>
    <definedName name="pos_31447606_1Y15358212X15358460X15358536X15358819" localSheetId="2">Passiva!#REF!</definedName>
    <definedName name="pos_31447606_1Y15358212X15358460X15358536X15358819" localSheetId="5">'Steuerlicher Gewinn'!#REF!</definedName>
    <definedName name="pos_31447606_1Y15358212X15358460X15358536X15358819">Aktiva!$A$45</definedName>
    <definedName name="pos_31447613_1Y15358212X15358460X15358536X15358545X15358523" localSheetId="4">Ergebnisverwendung!#REF!</definedName>
    <definedName name="pos_31447613_1Y15358212X15358460X15358536X15358545X15358523" localSheetId="3">GuV!#REF!</definedName>
    <definedName name="pos_31447613_1Y15358212X15358460X15358536X15358545X15358523" localSheetId="2">Passiva!#REF!</definedName>
    <definedName name="pos_31447613_1Y15358212X15358460X15358536X15358545X15358523" localSheetId="5">'Steuerlicher Gewinn'!#REF!</definedName>
    <definedName name="pos_31447613_1Y15358212X15358460X15358536X15358545X15358523">Aktiva!$A$44</definedName>
    <definedName name="pos_31447613_8Y25542573X25539108X25539101X25539085X25539074X25539312X25534546X25534539X25534501" localSheetId="4">Ergebnisverwendung!#REF!</definedName>
    <definedName name="pos_31447613_8Y25542573X25539108X25539101X25539085X25539074X25539312X25534546X25534539X25534501" localSheetId="3">GuV!#REF!</definedName>
    <definedName name="pos_31447613_8Y25542573X25539108X25539101X25539085X25539074X25539312X25534546X25534539X25534501" localSheetId="2">Passiva!#REF!</definedName>
    <definedName name="pos_31447613_8Y25542573X25539108X25539101X25539085X25539074X25539312X25534546X25534539X25534501" localSheetId="5">'Steuerlicher Gewinn'!#REF!</definedName>
    <definedName name="pos_31447613_8Y25542573X25539108X25539101X25539085X25539074X25539312X25534546X25534539X25534501">Aktiva!#REF!</definedName>
    <definedName name="pos_31447613_8Y25542573X25540897X25540902X25540886X25540879X25541117X25534546X25534539X25534501" localSheetId="4">Ergebnisverwendung!#REF!</definedName>
    <definedName name="pos_31447613_8Y25542573X25540897X25540902X25540886X25540879X25541117X25534546X25534539X25534501" localSheetId="3">GuV!#REF!</definedName>
    <definedName name="pos_31447613_8Y25542573X25540897X25540902X25540886X25540879X25541117X25534546X25534539X25534501" localSheetId="2">Passiva!#REF!</definedName>
    <definedName name="pos_31447613_8Y25542573X25540897X25540902X25540886X25540879X25541117X25534546X25534539X25534501" localSheetId="5">'Steuerlicher Gewinn'!#REF!</definedName>
    <definedName name="pos_31447613_8Y25542573X25540897X25540902X25540886X25540879X25541117X25534546X25534539X25534501">Aktiva!#REF!</definedName>
    <definedName name="pos_31447613_8Y25542573X25542166X25542159X25542399X25542388X25542370X25534546X25534539X25534501" localSheetId="4">Ergebnisverwendung!#REF!</definedName>
    <definedName name="pos_31447613_8Y25542573X25542166X25542159X25542399X25542388X25542370X25534546X25534539X25534501" localSheetId="3">GuV!#REF!</definedName>
    <definedName name="pos_31447613_8Y25542573X25542166X25542159X25542399X25542388X25542370X25534546X25534539X25534501" localSheetId="2">Passiva!#REF!</definedName>
    <definedName name="pos_31447613_8Y25542573X25542166X25542159X25542399X25542388X25542370X25534546X25534539X25534501" localSheetId="5">'Steuerlicher Gewinn'!#REF!</definedName>
    <definedName name="pos_31447613_8Y25542573X25542166X25542159X25542399X25542388X25542370X25534546X25534539X25534501">Aktiva!#REF!</definedName>
    <definedName name="pos_31447616_1Y15358212X15358460X15358536X15358545X15358550" localSheetId="4">Ergebnisverwendung!#REF!</definedName>
    <definedName name="pos_31447616_1Y15358212X15358460X15358536X15358545X15358550" localSheetId="3">GuV!#REF!</definedName>
    <definedName name="pos_31447616_1Y15358212X15358460X15358536X15358545X15358550" localSheetId="2">Passiva!#REF!</definedName>
    <definedName name="pos_31447616_1Y15358212X15358460X15358536X15358545X15358550" localSheetId="5">'Steuerlicher Gewinn'!#REF!</definedName>
    <definedName name="pos_31447616_1Y15358212X15358460X15358536X15358545X15358550">Aktiva!$A$39</definedName>
    <definedName name="pos_31447616_8Y25542573X25539108X25539101X25539085X25539074X25539312X25534546X25534539X25534528" localSheetId="4">Ergebnisverwendung!#REF!</definedName>
    <definedName name="pos_31447616_8Y25542573X25539108X25539101X25539085X25539074X25539312X25534546X25534539X25534528" localSheetId="3">GuV!#REF!</definedName>
    <definedName name="pos_31447616_8Y25542573X25539108X25539101X25539085X25539074X25539312X25534546X25534539X25534528" localSheetId="2">Passiva!#REF!</definedName>
    <definedName name="pos_31447616_8Y25542573X25539108X25539101X25539085X25539074X25539312X25534546X25534539X25534528" localSheetId="5">'Steuerlicher Gewinn'!#REF!</definedName>
    <definedName name="pos_31447616_8Y25542573X25539108X25539101X25539085X25539074X25539312X25534546X25534539X25534528">Aktiva!#REF!</definedName>
    <definedName name="pos_31447616_8Y25542573X25540897X25540902X25540886X25540879X25541117X25534546X25534539X25534528" localSheetId="4">Ergebnisverwendung!#REF!</definedName>
    <definedName name="pos_31447616_8Y25542573X25540897X25540902X25540886X25540879X25541117X25534546X25534539X25534528" localSheetId="3">GuV!#REF!</definedName>
    <definedName name="pos_31447616_8Y25542573X25540897X25540902X25540886X25540879X25541117X25534546X25534539X25534528" localSheetId="2">Passiva!#REF!</definedName>
    <definedName name="pos_31447616_8Y25542573X25540897X25540902X25540886X25540879X25541117X25534546X25534539X25534528" localSheetId="5">'Steuerlicher Gewinn'!#REF!</definedName>
    <definedName name="pos_31447616_8Y25542573X25540897X25540902X25540886X25540879X25541117X25534546X25534539X25534528">Aktiva!#REF!</definedName>
    <definedName name="pos_31447616_8Y25542573X25542166X25542159X25542399X25542388X25542370X25534546X25534539X25534528" localSheetId="4">Ergebnisverwendung!#REF!</definedName>
    <definedName name="pos_31447616_8Y25542573X25542166X25542159X25542399X25542388X25542370X25534546X25534539X25534528" localSheetId="3">GuV!#REF!</definedName>
    <definedName name="pos_31447616_8Y25542573X25542166X25542159X25542399X25542388X25542370X25534546X25534539X25534528" localSheetId="2">Passiva!#REF!</definedName>
    <definedName name="pos_31447616_8Y25542573X25542166X25542159X25542399X25542388X25542370X25534546X25534539X25534528" localSheetId="5">'Steuerlicher Gewinn'!#REF!</definedName>
    <definedName name="pos_31447616_8Y25542573X25542166X25542159X25542399X25542388X25542370X25534546X25534539X25534528">Aktiva!#REF!</definedName>
    <definedName name="pos_31447634_1Y15358212X15358460X15358536X15358545X15358500" localSheetId="4">Ergebnisverwendung!#REF!</definedName>
    <definedName name="pos_31447634_1Y15358212X15358460X15358536X15358545X15358500" localSheetId="3">GuV!#REF!</definedName>
    <definedName name="pos_31447634_1Y15358212X15358460X15358536X15358545X15358500" localSheetId="2">Passiva!#REF!</definedName>
    <definedName name="pos_31447634_1Y15358212X15358460X15358536X15358545X15358500" localSheetId="5">'Steuerlicher Gewinn'!#REF!</definedName>
    <definedName name="pos_31447634_1Y15358212X15358460X15358536X15358545X15358500">Aktiva!$A$41</definedName>
    <definedName name="pos_31447634_8Y25542573X25539108X25539101X25539085X25539074X25539312X25534546X25534539X25534526" localSheetId="4">Ergebnisverwendung!#REF!</definedName>
    <definedName name="pos_31447634_8Y25542573X25539108X25539101X25539085X25539074X25539312X25534546X25534539X25534526" localSheetId="3">GuV!#REF!</definedName>
    <definedName name="pos_31447634_8Y25542573X25539108X25539101X25539085X25539074X25539312X25534546X25534539X25534526" localSheetId="2">Passiva!#REF!</definedName>
    <definedName name="pos_31447634_8Y25542573X25539108X25539101X25539085X25539074X25539312X25534546X25534539X25534526" localSheetId="5">'Steuerlicher Gewinn'!#REF!</definedName>
    <definedName name="pos_31447634_8Y25542573X25539108X25539101X25539085X25539074X25539312X25534546X25534539X25534526">Aktiva!#REF!</definedName>
    <definedName name="pos_31447634_8Y25542573X25540897X25540902X25540886X25540879X25541117X25534546X25534539X25534526" localSheetId="4">Ergebnisverwendung!#REF!</definedName>
    <definedName name="pos_31447634_8Y25542573X25540897X25540902X25540886X25540879X25541117X25534546X25534539X25534526" localSheetId="3">GuV!#REF!</definedName>
    <definedName name="pos_31447634_8Y25542573X25540897X25540902X25540886X25540879X25541117X25534546X25534539X25534526" localSheetId="2">Passiva!#REF!</definedName>
    <definedName name="pos_31447634_8Y25542573X25540897X25540902X25540886X25540879X25541117X25534546X25534539X25534526" localSheetId="5">'Steuerlicher Gewinn'!#REF!</definedName>
    <definedName name="pos_31447634_8Y25542573X25540897X25540902X25540886X25540879X25541117X25534546X25534539X25534526">Aktiva!#REF!</definedName>
    <definedName name="pos_31447634_8Y25542573X25542166X25542159X25542399X25542388X25542370X25534546X25534539X25534526" localSheetId="4">Ergebnisverwendung!#REF!</definedName>
    <definedName name="pos_31447634_8Y25542573X25542166X25542159X25542399X25542388X25542370X25534546X25534539X25534526" localSheetId="3">GuV!#REF!</definedName>
    <definedName name="pos_31447634_8Y25542573X25542166X25542159X25542399X25542388X25542370X25534546X25534539X25534526" localSheetId="2">Passiva!#REF!</definedName>
    <definedName name="pos_31447634_8Y25542573X25542166X25542159X25542399X25542388X25542370X25534546X25534539X25534526" localSheetId="5">'Steuerlicher Gewinn'!#REF!</definedName>
    <definedName name="pos_31447634_8Y25542573X25542166X25542159X25542399X25542388X25542370X25534546X25534539X25534526">Aktiva!#REF!</definedName>
    <definedName name="pos_31447641_1Y15358212X15358460X15358536X15358545X15358559" localSheetId="4">Ergebnisverwendung!#REF!</definedName>
    <definedName name="pos_31447641_1Y15358212X15358460X15358536X15358545X15358559" localSheetId="3">GuV!#REF!</definedName>
    <definedName name="pos_31447641_1Y15358212X15358460X15358536X15358545X15358559" localSheetId="2">Passiva!#REF!</definedName>
    <definedName name="pos_31447641_1Y15358212X15358460X15358536X15358545X15358559" localSheetId="5">'Steuerlicher Gewinn'!#REF!</definedName>
    <definedName name="pos_31447641_1Y15358212X15358460X15358536X15358545X15358559">Aktiva!$A$40</definedName>
    <definedName name="pos_31447641_8Y25542573X25539108X25539101X25539085X25539074X25539312X25534546X25534539X25534521" localSheetId="4">Ergebnisverwendung!#REF!</definedName>
    <definedName name="pos_31447641_8Y25542573X25539108X25539101X25539085X25539074X25539312X25534546X25534539X25534521" localSheetId="3">GuV!#REF!</definedName>
    <definedName name="pos_31447641_8Y25542573X25539108X25539101X25539085X25539074X25539312X25534546X25534539X25534521" localSheetId="2">Passiva!#REF!</definedName>
    <definedName name="pos_31447641_8Y25542573X25539108X25539101X25539085X25539074X25539312X25534546X25534539X25534521" localSheetId="5">'Steuerlicher Gewinn'!#REF!</definedName>
    <definedName name="pos_31447641_8Y25542573X25539108X25539101X25539085X25539074X25539312X25534546X25534539X25534521">Aktiva!#REF!</definedName>
    <definedName name="pos_31447641_8Y25542573X25540897X25540902X25540886X25540879X25541117X25534546X25534539X25534521" localSheetId="4">Ergebnisverwendung!#REF!</definedName>
    <definedName name="pos_31447641_8Y25542573X25540897X25540902X25540886X25540879X25541117X25534546X25534539X25534521" localSheetId="3">GuV!#REF!</definedName>
    <definedName name="pos_31447641_8Y25542573X25540897X25540902X25540886X25540879X25541117X25534546X25534539X25534521" localSheetId="2">Passiva!#REF!</definedName>
    <definedName name="pos_31447641_8Y25542573X25540897X25540902X25540886X25540879X25541117X25534546X25534539X25534521" localSheetId="5">'Steuerlicher Gewinn'!#REF!</definedName>
    <definedName name="pos_31447641_8Y25542573X25540897X25540902X25540886X25540879X25541117X25534546X25534539X25534521">Aktiva!#REF!</definedName>
    <definedName name="pos_31447641_8Y25542573X25542166X25542159X25542399X25542388X25542370X25534546X25534539X25534521" localSheetId="4">Ergebnisverwendung!#REF!</definedName>
    <definedName name="pos_31447641_8Y25542573X25542166X25542159X25542399X25542388X25542370X25534546X25534539X25534521" localSheetId="3">GuV!#REF!</definedName>
    <definedName name="pos_31447641_8Y25542573X25542166X25542159X25542399X25542388X25542370X25534546X25534539X25534521" localSheetId="2">Passiva!#REF!</definedName>
    <definedName name="pos_31447641_8Y25542573X25542166X25542159X25542399X25542388X25542370X25534546X25534539X25534521" localSheetId="5">'Steuerlicher Gewinn'!#REF!</definedName>
    <definedName name="pos_31447641_8Y25542573X25542166X25542159X25542399X25542388X25542370X25534546X25534539X25534521">Aktiva!#REF!</definedName>
    <definedName name="pos_31447654_1Y15358212X15358460X15358405X15358347X15358352" localSheetId="4">Ergebnisverwendung!#REF!</definedName>
    <definedName name="pos_31447654_1Y15358212X15358460X15358405X15358347X15358352" localSheetId="3">GuV!#REF!</definedName>
    <definedName name="pos_31447654_1Y15358212X15358460X15358405X15358347X15358352" localSheetId="2">Passiva!#REF!</definedName>
    <definedName name="pos_31447654_1Y15358212X15358460X15358405X15358347X15358352" localSheetId="5">'Steuerlicher Gewinn'!#REF!</definedName>
    <definedName name="pos_31447654_1Y15358212X15358460X15358405X15358347X15358352">Aktiva!$A$36</definedName>
    <definedName name="pos_31447654_8Y25542573X25539108X25539101X25539085X25539074X25539312X25534914X25534584X25534577" localSheetId="4">Ergebnisverwendung!#REF!</definedName>
    <definedName name="pos_31447654_8Y25542573X25539108X25539101X25539085X25539074X25539312X25534914X25534584X25534577" localSheetId="3">GuV!#REF!</definedName>
    <definedName name="pos_31447654_8Y25542573X25539108X25539101X25539085X25539074X25539312X25534914X25534584X25534577" localSheetId="2">Passiva!#REF!</definedName>
    <definedName name="pos_31447654_8Y25542573X25539108X25539101X25539085X25539074X25539312X25534914X25534584X25534577" localSheetId="5">'Steuerlicher Gewinn'!#REF!</definedName>
    <definedName name="pos_31447654_8Y25542573X25539108X25539101X25539085X25539074X25539312X25534914X25534584X25534577">Aktiva!#REF!</definedName>
    <definedName name="pos_31447654_8Y25542573X25540897X25540902X25540886X25540879X25541117X25534914X25534584X25534577" localSheetId="4">Ergebnisverwendung!#REF!</definedName>
    <definedName name="pos_31447654_8Y25542573X25540897X25540902X25540886X25540879X25541117X25534914X25534584X25534577" localSheetId="3">GuV!#REF!</definedName>
    <definedName name="pos_31447654_8Y25542573X25540897X25540902X25540886X25540879X25541117X25534914X25534584X25534577" localSheetId="2">Passiva!#REF!</definedName>
    <definedName name="pos_31447654_8Y25542573X25540897X25540902X25540886X25540879X25541117X25534914X25534584X25534577" localSheetId="5">'Steuerlicher Gewinn'!#REF!</definedName>
    <definedName name="pos_31447654_8Y25542573X25540897X25540902X25540886X25540879X25541117X25534914X25534584X25534577">Aktiva!#REF!</definedName>
    <definedName name="pos_31447654_8Y25542573X25542166X25542159X25542399X25542388X25542370X25534914X25534584X25534577" localSheetId="4">Ergebnisverwendung!#REF!</definedName>
    <definedName name="pos_31447654_8Y25542573X25542166X25542159X25542399X25542388X25542370X25534914X25534584X25534577" localSheetId="3">GuV!#REF!</definedName>
    <definedName name="pos_31447654_8Y25542573X25542166X25542159X25542399X25542388X25542370X25534914X25534584X25534577" localSheetId="2">Passiva!#REF!</definedName>
    <definedName name="pos_31447654_8Y25542573X25542166X25542159X25542399X25542388X25542370X25534914X25534584X25534577" localSheetId="5">'Steuerlicher Gewinn'!#REF!</definedName>
    <definedName name="pos_31447654_8Y25542573X25542166X25542159X25542399X25542388X25542370X25534914X25534584X25534577">Aktiva!#REF!</definedName>
    <definedName name="pos_31447661_1Y15358212X15358460X15358405X15358347" localSheetId="4">Ergebnisverwendung!#REF!</definedName>
    <definedName name="pos_31447661_1Y15358212X15358460X15358405X15358347" localSheetId="3">GuV!#REF!</definedName>
    <definedName name="pos_31447661_1Y15358212X15358460X15358405X15358347" localSheetId="2">Passiva!#REF!</definedName>
    <definedName name="pos_31447661_1Y15358212X15358460X15358405X15358347" localSheetId="5">'Steuerlicher Gewinn'!#REF!</definedName>
    <definedName name="pos_31447661_1Y15358212X15358460X15358405X15358347">Aktiva!$A$35</definedName>
    <definedName name="pos_31447661_8Y25542573X25539108X25539101X25539085X25539074X25539312X25534914X25534584" localSheetId="4">Ergebnisverwendung!#REF!</definedName>
    <definedName name="pos_31447661_8Y25542573X25539108X25539101X25539085X25539074X25539312X25534914X25534584" localSheetId="3">GuV!#REF!</definedName>
    <definedName name="pos_31447661_8Y25542573X25539108X25539101X25539085X25539074X25539312X25534914X25534584" localSheetId="2">Passiva!#REF!</definedName>
    <definedName name="pos_31447661_8Y25542573X25539108X25539101X25539085X25539074X25539312X25534914X25534584" localSheetId="5">'Steuerlicher Gewinn'!#REF!</definedName>
    <definedName name="pos_31447661_8Y25542573X25539108X25539101X25539085X25539074X25539312X25534914X25534584">Aktiva!#REF!</definedName>
    <definedName name="pos_31447661_8Y25542573X25540897X25540902X25540886X25540879X25541117X25534914X25534584" localSheetId="4">Ergebnisverwendung!#REF!</definedName>
    <definedName name="pos_31447661_8Y25542573X25540897X25540902X25540886X25540879X25541117X25534914X25534584" localSheetId="3">GuV!#REF!</definedName>
    <definedName name="pos_31447661_8Y25542573X25540897X25540902X25540886X25540879X25541117X25534914X25534584" localSheetId="2">Passiva!#REF!</definedName>
    <definedName name="pos_31447661_8Y25542573X25540897X25540902X25540886X25540879X25541117X25534914X25534584" localSheetId="5">'Steuerlicher Gewinn'!#REF!</definedName>
    <definedName name="pos_31447661_8Y25542573X25540897X25540902X25540886X25540879X25541117X25534914X25534584">Aktiva!#REF!</definedName>
    <definedName name="pos_31447661_8Y25542573X25542166X25542159X25542399X25542388X25542370X25534914X25534584" localSheetId="4">Ergebnisverwendung!#REF!</definedName>
    <definedName name="pos_31447661_8Y25542573X25542166X25542159X25542399X25542388X25542370X25534914X25534584" localSheetId="3">GuV!#REF!</definedName>
    <definedName name="pos_31447661_8Y25542573X25542166X25542159X25542399X25542388X25542370X25534914X25534584" localSheetId="2">Passiva!#REF!</definedName>
    <definedName name="pos_31447661_8Y25542573X25542166X25542159X25542399X25542388X25542370X25534914X25534584" localSheetId="5">'Steuerlicher Gewinn'!#REF!</definedName>
    <definedName name="pos_31447661_8Y25542573X25542166X25542159X25542399X25542388X25542370X25534914X25534584">Aktiva!#REF!</definedName>
    <definedName name="pos_31447671_1Y15358212X15358460X15358536X15358545" localSheetId="4">Ergebnisverwendung!#REF!</definedName>
    <definedName name="pos_31447671_1Y15358212X15358460X15358536X15358545" localSheetId="3">GuV!#REF!</definedName>
    <definedName name="pos_31447671_1Y15358212X15358460X15358536X15358545" localSheetId="2">Passiva!#REF!</definedName>
    <definedName name="pos_31447671_1Y15358212X15358460X15358536X15358545" localSheetId="5">'Steuerlicher Gewinn'!#REF!</definedName>
    <definedName name="pos_31447671_1Y15358212X15358460X15358536X15358545">Aktiva!$A$38</definedName>
    <definedName name="pos_31447671_8Y25542573X25539108X25539101X25539085X25539074X25539312X25534546X25534539" localSheetId="4">Ergebnisverwendung!#REF!</definedName>
    <definedName name="pos_31447671_8Y25542573X25539108X25539101X25539085X25539074X25539312X25534546X25534539" localSheetId="3">GuV!#REF!</definedName>
    <definedName name="pos_31447671_8Y25542573X25539108X25539101X25539085X25539074X25539312X25534546X25534539" localSheetId="2">Passiva!#REF!</definedName>
    <definedName name="pos_31447671_8Y25542573X25539108X25539101X25539085X25539074X25539312X25534546X25534539" localSheetId="5">'Steuerlicher Gewinn'!#REF!</definedName>
    <definedName name="pos_31447671_8Y25542573X25539108X25539101X25539085X25539074X25539312X25534546X25534539">Aktiva!#REF!</definedName>
    <definedName name="pos_31447671_8Y25542573X25540897X25540902X25540886X25540879X25541117X25534546X25534539" localSheetId="4">Ergebnisverwendung!#REF!</definedName>
    <definedName name="pos_31447671_8Y25542573X25540897X25540902X25540886X25540879X25541117X25534546X25534539" localSheetId="3">GuV!#REF!</definedName>
    <definedName name="pos_31447671_8Y25542573X25540897X25540902X25540886X25540879X25541117X25534546X25534539" localSheetId="2">Passiva!#REF!</definedName>
    <definedName name="pos_31447671_8Y25542573X25540897X25540902X25540886X25540879X25541117X25534546X25534539" localSheetId="5">'Steuerlicher Gewinn'!#REF!</definedName>
    <definedName name="pos_31447671_8Y25542573X25540897X25540902X25540886X25540879X25541117X25534546X25534539">Aktiva!#REF!</definedName>
    <definedName name="pos_31447671_8Y25542573X25542166X25542159X25542399X25542388X25542370X25534546X25534539" localSheetId="4">Ergebnisverwendung!#REF!</definedName>
    <definedName name="pos_31447671_8Y25542573X25542166X25542159X25542399X25542388X25542370X25534546X25534539" localSheetId="3">GuV!#REF!</definedName>
    <definedName name="pos_31447671_8Y25542573X25542166X25542159X25542399X25542388X25542370X25534546X25534539" localSheetId="2">Passiva!#REF!</definedName>
    <definedName name="pos_31447671_8Y25542573X25542166X25542159X25542399X25542388X25542370X25534546X25534539" localSheetId="5">'Steuerlicher Gewinn'!#REF!</definedName>
    <definedName name="pos_31447671_8Y25542573X25542166X25542159X25542399X25542388X25542370X25534546X25534539">Aktiva!#REF!</definedName>
    <definedName name="pos_31447678_1Y15358212X15358460X15358536" localSheetId="4">Ergebnisverwendung!#REF!</definedName>
    <definedName name="pos_31447678_1Y15358212X15358460X15358536" localSheetId="3">GuV!#REF!</definedName>
    <definedName name="pos_31447678_1Y15358212X15358460X15358536" localSheetId="2">Passiva!#REF!</definedName>
    <definedName name="pos_31447678_1Y15358212X15358460X15358536" localSheetId="5">'Steuerlicher Gewinn'!#REF!</definedName>
    <definedName name="pos_31447678_1Y15358212X15358460X15358536">Aktiva!$A$37</definedName>
    <definedName name="pos_31447678_8Y25542573X25539108X25539101X25539085X25539074X25539312X25534546" localSheetId="4">Ergebnisverwendung!#REF!</definedName>
    <definedName name="pos_31447678_8Y25542573X25539108X25539101X25539085X25539074X25539312X25534546" localSheetId="3">GuV!#REF!</definedName>
    <definedName name="pos_31447678_8Y25542573X25539108X25539101X25539085X25539074X25539312X25534546" localSheetId="2">Passiva!#REF!</definedName>
    <definedName name="pos_31447678_8Y25542573X25539108X25539101X25539085X25539074X25539312X25534546" localSheetId="5">'Steuerlicher Gewinn'!#REF!</definedName>
    <definedName name="pos_31447678_8Y25542573X25539108X25539101X25539085X25539074X25539312X25534546">Aktiva!#REF!</definedName>
    <definedName name="pos_31447678_8Y25542573X25540897X25540902X25540886X25540879X25541117X25534546" localSheetId="4">Ergebnisverwendung!#REF!</definedName>
    <definedName name="pos_31447678_8Y25542573X25540897X25540902X25540886X25540879X25541117X25534546" localSheetId="3">GuV!#REF!</definedName>
    <definedName name="pos_31447678_8Y25542573X25540897X25540902X25540886X25540879X25541117X25534546" localSheetId="2">Passiva!#REF!</definedName>
    <definedName name="pos_31447678_8Y25542573X25540897X25540902X25540886X25540879X25541117X25534546" localSheetId="5">'Steuerlicher Gewinn'!#REF!</definedName>
    <definedName name="pos_31447678_8Y25542573X25540897X25540902X25540886X25540879X25541117X25534546">Aktiva!#REF!</definedName>
    <definedName name="pos_31447678_8Y25542573X25542166X25542159X25542399X25542388X25542370X25534546" localSheetId="4">Ergebnisverwendung!#REF!</definedName>
    <definedName name="pos_31447678_8Y25542573X25542166X25542159X25542399X25542388X25542370X25534546" localSheetId="3">GuV!#REF!</definedName>
    <definedName name="pos_31447678_8Y25542573X25542166X25542159X25542399X25542388X25542370X25534546" localSheetId="2">Passiva!#REF!</definedName>
    <definedName name="pos_31447678_8Y25542573X25542166X25542159X25542399X25542388X25542370X25534546" localSheetId="5">'Steuerlicher Gewinn'!#REF!</definedName>
    <definedName name="pos_31447678_8Y25542573X25542166X25542159X25542399X25542388X25542370X25534546">Aktiva!#REF!</definedName>
    <definedName name="pos_31447686_1Y15358212X15358460X15358536X15358712X15358626" localSheetId="4">Ergebnisverwendung!#REF!</definedName>
    <definedName name="pos_31447686_1Y15358212X15358460X15358536X15358712X15358626" localSheetId="3">GuV!#REF!</definedName>
    <definedName name="pos_31447686_1Y15358212X15358460X15358536X15358712X15358626" localSheetId="2">Passiva!#REF!</definedName>
    <definedName name="pos_31447686_1Y15358212X15358460X15358536X15358712X15358626" localSheetId="5">'Steuerlicher Gewinn'!#REF!</definedName>
    <definedName name="pos_31447686_1Y15358212X15358460X15358536X15358712X15358626">Aktiva!$A$61</definedName>
    <definedName name="pos_31447686_8Y25542573X25539108X25539101X25539085X25539074X25539312X25534546X25534690X25534652" localSheetId="4">Ergebnisverwendung!#REF!</definedName>
    <definedName name="pos_31447686_8Y25542573X25539108X25539101X25539085X25539074X25539312X25534546X25534690X25534652" localSheetId="3">GuV!#REF!</definedName>
    <definedName name="pos_31447686_8Y25542573X25539108X25539101X25539085X25539074X25539312X25534546X25534690X25534652" localSheetId="2">Passiva!#REF!</definedName>
    <definedName name="pos_31447686_8Y25542573X25539108X25539101X25539085X25539074X25539312X25534546X25534690X25534652" localSheetId="5">'Steuerlicher Gewinn'!#REF!</definedName>
    <definedName name="pos_31447686_8Y25542573X25539108X25539101X25539085X25539074X25539312X25534546X25534690X25534652">Aktiva!#REF!</definedName>
    <definedName name="pos_31447686_8Y25542573X25540897X25540902X25540886X25540879X25541117X25534546X25534690X25534652" localSheetId="4">Ergebnisverwendung!#REF!</definedName>
    <definedName name="pos_31447686_8Y25542573X25540897X25540902X25540886X25540879X25541117X25534546X25534690X25534652" localSheetId="3">GuV!#REF!</definedName>
    <definedName name="pos_31447686_8Y25542573X25540897X25540902X25540886X25540879X25541117X25534546X25534690X25534652" localSheetId="2">Passiva!#REF!</definedName>
    <definedName name="pos_31447686_8Y25542573X25540897X25540902X25540886X25540879X25541117X25534546X25534690X25534652" localSheetId="5">'Steuerlicher Gewinn'!#REF!</definedName>
    <definedName name="pos_31447686_8Y25542573X25540897X25540902X25540886X25540879X25541117X25534546X25534690X25534652">Aktiva!#REF!</definedName>
    <definedName name="pos_31447686_8Y25542573X25542166X25542159X25542399X25542388X25542370X25534546X25534690X25534652" localSheetId="4">Ergebnisverwendung!#REF!</definedName>
    <definedName name="pos_31447686_8Y25542573X25542166X25542159X25542399X25542388X25542370X25534546X25534690X25534652" localSheetId="3">GuV!#REF!</definedName>
    <definedName name="pos_31447686_8Y25542573X25542166X25542159X25542399X25542388X25542370X25534546X25534690X25534652" localSheetId="2">Passiva!#REF!</definedName>
    <definedName name="pos_31447686_8Y25542573X25542166X25542159X25542399X25542388X25542370X25534546X25534690X25534652" localSheetId="5">'Steuerlicher Gewinn'!#REF!</definedName>
    <definedName name="pos_31447686_8Y25542573X25542166X25542159X25542399X25542388X25542370X25534546X25534690X25534652">Aktiva!#REF!</definedName>
    <definedName name="pos_31447693_1Y15358212X15358460X15358536X15358712X15358685" localSheetId="4">Ergebnisverwendung!#REF!</definedName>
    <definedName name="pos_31447693_1Y15358212X15358460X15358536X15358712X15358685" localSheetId="3">GuV!#REF!</definedName>
    <definedName name="pos_31447693_1Y15358212X15358460X15358536X15358712X15358685" localSheetId="2">Passiva!#REF!</definedName>
    <definedName name="pos_31447693_1Y15358212X15358460X15358536X15358712X15358685" localSheetId="5">'Steuerlicher Gewinn'!#REF!</definedName>
    <definedName name="pos_31447693_1Y15358212X15358460X15358536X15358712X15358685">Aktiva!$A$60</definedName>
    <definedName name="pos_31447693_8Y25542573X25539108X25539101X25539085X25539074X25539312X25534546X25534690X25534663" localSheetId="4">Ergebnisverwendung!#REF!</definedName>
    <definedName name="pos_31447693_8Y25542573X25539108X25539101X25539085X25539074X25539312X25534546X25534690X25534663" localSheetId="3">GuV!#REF!</definedName>
    <definedName name="pos_31447693_8Y25542573X25539108X25539101X25539085X25539074X25539312X25534546X25534690X25534663" localSheetId="2">Passiva!#REF!</definedName>
    <definedName name="pos_31447693_8Y25542573X25539108X25539101X25539085X25539074X25539312X25534546X25534690X25534663" localSheetId="5">'Steuerlicher Gewinn'!#REF!</definedName>
    <definedName name="pos_31447693_8Y25542573X25539108X25539101X25539085X25539074X25539312X25534546X25534690X25534663">Aktiva!#REF!</definedName>
    <definedName name="pos_31447693_8Y25542573X25540897X25540902X25540886X25540879X25541117X25534546X25534690X25534663" localSheetId="4">Ergebnisverwendung!#REF!</definedName>
    <definedName name="pos_31447693_8Y25542573X25540897X25540902X25540886X25540879X25541117X25534546X25534690X25534663" localSheetId="3">GuV!#REF!</definedName>
    <definedName name="pos_31447693_8Y25542573X25540897X25540902X25540886X25540879X25541117X25534546X25534690X25534663" localSheetId="2">Passiva!#REF!</definedName>
    <definedName name="pos_31447693_8Y25542573X25540897X25540902X25540886X25540879X25541117X25534546X25534690X25534663" localSheetId="5">'Steuerlicher Gewinn'!#REF!</definedName>
    <definedName name="pos_31447693_8Y25542573X25540897X25540902X25540886X25540879X25541117X25534546X25534690X25534663">Aktiva!#REF!</definedName>
    <definedName name="pos_31447693_8Y25542573X25542166X25542159X25542399X25542388X25542370X25534546X25534690X25534663" localSheetId="4">Ergebnisverwendung!#REF!</definedName>
    <definedName name="pos_31447693_8Y25542573X25542166X25542159X25542399X25542388X25542370X25534546X25534690X25534663" localSheetId="3">GuV!#REF!</definedName>
    <definedName name="pos_31447693_8Y25542573X25542166X25542159X25542399X25542388X25542370X25534546X25534690X25534663" localSheetId="2">Passiva!#REF!</definedName>
    <definedName name="pos_31447693_8Y25542573X25542166X25542159X25542399X25542388X25542370X25534546X25534690X25534663" localSheetId="5">'Steuerlicher Gewinn'!#REF!</definedName>
    <definedName name="pos_31447693_8Y25542573X25542166X25542159X25542399X25542388X25542370X25534546X25534690X25534663">Aktiva!#REF!</definedName>
    <definedName name="pos_31447711_1Y15358212X15358460X15358536X15358833" localSheetId="4">Ergebnisverwendung!#REF!</definedName>
    <definedName name="pos_31447711_1Y15358212X15358460X15358536X15358833" localSheetId="3">GuV!#REF!</definedName>
    <definedName name="pos_31447711_1Y15358212X15358460X15358536X15358833" localSheetId="2">Passiva!#REF!</definedName>
    <definedName name="pos_31447711_1Y15358212X15358460X15358536X15358833" localSheetId="5">'Steuerlicher Gewinn'!#REF!</definedName>
    <definedName name="pos_31447711_1Y15358212X15358460X15358536X15358833">Aktiva!$A$62</definedName>
    <definedName name="pos_31447714_1Y15358212X15358460X15358536X15358712X15358662" localSheetId="4">Ergebnisverwendung!#REF!</definedName>
    <definedName name="pos_31447714_1Y15358212X15358460X15358536X15358712X15358662" localSheetId="3">GuV!#REF!</definedName>
    <definedName name="pos_31447714_1Y15358212X15358460X15358536X15358712X15358662" localSheetId="2">Passiva!#REF!</definedName>
    <definedName name="pos_31447714_1Y15358212X15358460X15358536X15358712X15358662" localSheetId="5">'Steuerlicher Gewinn'!#REF!</definedName>
    <definedName name="pos_31447714_1Y15358212X15358460X15358536X15358712X15358662">Aktiva!$A$57</definedName>
    <definedName name="pos_31447714_8Y25542573X25539108X25539101X25539085X25539074X25539312X25534546X25534690X25534672" localSheetId="4">Ergebnisverwendung!#REF!</definedName>
    <definedName name="pos_31447714_8Y25542573X25539108X25539101X25539085X25539074X25539312X25534546X25534690X25534672" localSheetId="3">GuV!#REF!</definedName>
    <definedName name="pos_31447714_8Y25542573X25539108X25539101X25539085X25539074X25539312X25534546X25534690X25534672" localSheetId="2">Passiva!#REF!</definedName>
    <definedName name="pos_31447714_8Y25542573X25539108X25539101X25539085X25539074X25539312X25534546X25534690X25534672" localSheetId="5">'Steuerlicher Gewinn'!#REF!</definedName>
    <definedName name="pos_31447714_8Y25542573X25539108X25539101X25539085X25539074X25539312X25534546X25534690X25534672">Aktiva!#REF!</definedName>
    <definedName name="pos_31447714_8Y25542573X25540897X25540902X25540886X25540879X25541117X25534546X25534690X25534672" localSheetId="4">Ergebnisverwendung!#REF!</definedName>
    <definedName name="pos_31447714_8Y25542573X25540897X25540902X25540886X25540879X25541117X25534546X25534690X25534672" localSheetId="3">GuV!#REF!</definedName>
    <definedName name="pos_31447714_8Y25542573X25540897X25540902X25540886X25540879X25541117X25534546X25534690X25534672" localSheetId="2">Passiva!#REF!</definedName>
    <definedName name="pos_31447714_8Y25542573X25540897X25540902X25540886X25540879X25541117X25534546X25534690X25534672" localSheetId="5">'Steuerlicher Gewinn'!#REF!</definedName>
    <definedName name="pos_31447714_8Y25542573X25540897X25540902X25540886X25540879X25541117X25534546X25534690X25534672">Aktiva!#REF!</definedName>
    <definedName name="pos_31447714_8Y25542573X25542166X25542159X25542399X25542388X25542370X25534546X25534690X25534672" localSheetId="4">Ergebnisverwendung!#REF!</definedName>
    <definedName name="pos_31447714_8Y25542573X25542166X25542159X25542399X25542388X25542370X25534546X25534690X25534672" localSheetId="3">GuV!#REF!</definedName>
    <definedName name="pos_31447714_8Y25542573X25542166X25542159X25542399X25542388X25542370X25534546X25534690X25534672" localSheetId="2">Passiva!#REF!</definedName>
    <definedName name="pos_31447714_8Y25542573X25542166X25542159X25542399X25542388X25542370X25534546X25534690X25534672" localSheetId="5">'Steuerlicher Gewinn'!#REF!</definedName>
    <definedName name="pos_31447714_8Y25542573X25542166X25542159X25542399X25542388X25542370X25534546X25534690X25534672">Aktiva!#REF!</definedName>
    <definedName name="pos_31447721_1Y15358212X15358460X15358536X15358712X15358657" localSheetId="4">Ergebnisverwendung!#REF!</definedName>
    <definedName name="pos_31447721_1Y15358212X15358460X15358536X15358712X15358657" localSheetId="3">GuV!#REF!</definedName>
    <definedName name="pos_31447721_1Y15358212X15358460X15358536X15358712X15358657" localSheetId="2">Passiva!#REF!</definedName>
    <definedName name="pos_31447721_1Y15358212X15358460X15358536X15358712X15358657" localSheetId="5">'Steuerlicher Gewinn'!#REF!</definedName>
    <definedName name="pos_31447721_1Y15358212X15358460X15358536X15358712X15358657">Aktiva!$A$56</definedName>
    <definedName name="pos_31447721_8Y25542573X25539108X25539101X25539085X25539074X25539312X25534546X25534690X25534683" localSheetId="4">Ergebnisverwendung!#REF!</definedName>
    <definedName name="pos_31447721_8Y25542573X25539108X25539101X25539085X25539074X25539312X25534546X25534690X25534683" localSheetId="3">GuV!#REF!</definedName>
    <definedName name="pos_31447721_8Y25542573X25539108X25539101X25539085X25539074X25539312X25534546X25534690X25534683" localSheetId="2">Passiva!#REF!</definedName>
    <definedName name="pos_31447721_8Y25542573X25539108X25539101X25539085X25539074X25539312X25534546X25534690X25534683" localSheetId="5">'Steuerlicher Gewinn'!#REF!</definedName>
    <definedName name="pos_31447721_8Y25542573X25539108X25539101X25539085X25539074X25539312X25534546X25534690X25534683">Aktiva!#REF!</definedName>
    <definedName name="pos_31447721_8Y25542573X25540897X25540902X25540886X25540879X25541117X25534546X25534690X25534683" localSheetId="4">Ergebnisverwendung!#REF!</definedName>
    <definedName name="pos_31447721_8Y25542573X25540897X25540902X25540886X25540879X25541117X25534546X25534690X25534683" localSheetId="3">GuV!#REF!</definedName>
    <definedName name="pos_31447721_8Y25542573X25540897X25540902X25540886X25540879X25541117X25534546X25534690X25534683" localSheetId="2">Passiva!#REF!</definedName>
    <definedName name="pos_31447721_8Y25542573X25540897X25540902X25540886X25540879X25541117X25534546X25534690X25534683" localSheetId="5">'Steuerlicher Gewinn'!#REF!</definedName>
    <definedName name="pos_31447721_8Y25542573X25540897X25540902X25540886X25540879X25541117X25534546X25534690X25534683">Aktiva!#REF!</definedName>
    <definedName name="pos_31447721_8Y25542573X25542166X25542159X25542399X25542388X25542370X25534546X25534690X25534683" localSheetId="4">Ergebnisverwendung!#REF!</definedName>
    <definedName name="pos_31447721_8Y25542573X25542166X25542159X25542399X25542388X25542370X25534546X25534690X25534683" localSheetId="3">GuV!#REF!</definedName>
    <definedName name="pos_31447721_8Y25542573X25542166X25542159X25542399X25542388X25542370X25534546X25534690X25534683" localSheetId="2">Passiva!#REF!</definedName>
    <definedName name="pos_31447721_8Y25542573X25542166X25542159X25542399X25542388X25542370X25534546X25534690X25534683" localSheetId="5">'Steuerlicher Gewinn'!#REF!</definedName>
    <definedName name="pos_31447721_8Y25542573X25542166X25542159X25542399X25542388X25542370X25534546X25534690X25534683">Aktiva!#REF!</definedName>
    <definedName name="pos_31447732_1Y15358212X15358460X15358536X15358712X15358676" localSheetId="4">Ergebnisverwendung!#REF!</definedName>
    <definedName name="pos_31447732_1Y15358212X15358460X15358536X15358712X15358676" localSheetId="3">GuV!#REF!</definedName>
    <definedName name="pos_31447732_1Y15358212X15358460X15358536X15358712X15358676" localSheetId="2">Passiva!#REF!</definedName>
    <definedName name="pos_31447732_1Y15358212X15358460X15358536X15358712X15358676" localSheetId="5">'Steuerlicher Gewinn'!#REF!</definedName>
    <definedName name="pos_31447732_1Y15358212X15358460X15358536X15358712X15358676">Aktiva!$A$59</definedName>
    <definedName name="pos_31447732_8Y25542573X25539108X25539101X25539085X25539074X25539312X25534546X25534690X25534670" localSheetId="4">Ergebnisverwendung!#REF!</definedName>
    <definedName name="pos_31447732_8Y25542573X25539108X25539101X25539085X25539074X25539312X25534546X25534690X25534670" localSheetId="3">GuV!#REF!</definedName>
    <definedName name="pos_31447732_8Y25542573X25539108X25539101X25539085X25539074X25539312X25534546X25534690X25534670" localSheetId="2">Passiva!#REF!</definedName>
    <definedName name="pos_31447732_8Y25542573X25539108X25539101X25539085X25539074X25539312X25534546X25534690X25534670" localSheetId="5">'Steuerlicher Gewinn'!#REF!</definedName>
    <definedName name="pos_31447732_8Y25542573X25539108X25539101X25539085X25539074X25539312X25534546X25534690X25534670">Aktiva!#REF!</definedName>
    <definedName name="pos_31447732_8Y25542573X25540897X25540902X25540886X25540879X25541117X25534546X25534690X25534670" localSheetId="4">Ergebnisverwendung!#REF!</definedName>
    <definedName name="pos_31447732_8Y25542573X25540897X25540902X25540886X25540879X25541117X25534546X25534690X25534670" localSheetId="3">GuV!#REF!</definedName>
    <definedName name="pos_31447732_8Y25542573X25540897X25540902X25540886X25540879X25541117X25534546X25534690X25534670" localSheetId="2">Passiva!#REF!</definedName>
    <definedName name="pos_31447732_8Y25542573X25540897X25540902X25540886X25540879X25541117X25534546X25534690X25534670" localSheetId="5">'Steuerlicher Gewinn'!#REF!</definedName>
    <definedName name="pos_31447732_8Y25542573X25540897X25540902X25540886X25540879X25541117X25534546X25534690X25534670">Aktiva!#REF!</definedName>
    <definedName name="pos_31447732_8Y25542573X25542166X25542159X25542399X25542388X25542370X25534546X25534690X25534670" localSheetId="4">Ergebnisverwendung!#REF!</definedName>
    <definedName name="pos_31447732_8Y25542573X25542166X25542159X25542399X25542388X25542370X25534546X25534690X25534670" localSheetId="3">GuV!#REF!</definedName>
    <definedName name="pos_31447732_8Y25542573X25542166X25542159X25542399X25542388X25542370X25534546X25534690X25534670" localSheetId="2">Passiva!#REF!</definedName>
    <definedName name="pos_31447732_8Y25542573X25542166X25542159X25542399X25542388X25542370X25534546X25534690X25534670" localSheetId="5">'Steuerlicher Gewinn'!#REF!</definedName>
    <definedName name="pos_31447732_8Y25542573X25542166X25542159X25542399X25542388X25542370X25534546X25534690X25534670">Aktiva!#REF!</definedName>
    <definedName name="pos_31447739_1Y15358212X15358460X15358536X15358712X15358671" localSheetId="4">Ergebnisverwendung!#REF!</definedName>
    <definedName name="pos_31447739_1Y15358212X15358460X15358536X15358712X15358671" localSheetId="3">GuV!#REF!</definedName>
    <definedName name="pos_31447739_1Y15358212X15358460X15358536X15358712X15358671" localSheetId="2">Passiva!#REF!</definedName>
    <definedName name="pos_31447739_1Y15358212X15358460X15358536X15358712X15358671" localSheetId="5">'Steuerlicher Gewinn'!#REF!</definedName>
    <definedName name="pos_31447739_1Y15358212X15358460X15358536X15358712X15358671">Aktiva!$A$58</definedName>
    <definedName name="pos_31447739_8Y25542573X25539108X25539101X25539085X25539074X25539312X25534546X25534690X25534665" localSheetId="4">Ergebnisverwendung!#REF!</definedName>
    <definedName name="pos_31447739_8Y25542573X25539108X25539101X25539085X25539074X25539312X25534546X25534690X25534665" localSheetId="3">GuV!#REF!</definedName>
    <definedName name="pos_31447739_8Y25542573X25539108X25539101X25539085X25539074X25539312X25534546X25534690X25534665" localSheetId="2">Passiva!#REF!</definedName>
    <definedName name="pos_31447739_8Y25542573X25539108X25539101X25539085X25539074X25539312X25534546X25534690X25534665" localSheetId="5">'Steuerlicher Gewinn'!#REF!</definedName>
    <definedName name="pos_31447739_8Y25542573X25539108X25539101X25539085X25539074X25539312X25534546X25534690X25534665">Aktiva!#REF!</definedName>
    <definedName name="pos_31447739_8Y25542573X25540897X25540902X25540886X25540879X25541117X25534546X25534690X25534665" localSheetId="4">Ergebnisverwendung!#REF!</definedName>
    <definedName name="pos_31447739_8Y25542573X25540897X25540902X25540886X25540879X25541117X25534546X25534690X25534665" localSheetId="3">GuV!#REF!</definedName>
    <definedName name="pos_31447739_8Y25542573X25540897X25540902X25540886X25540879X25541117X25534546X25534690X25534665" localSheetId="2">Passiva!#REF!</definedName>
    <definedName name="pos_31447739_8Y25542573X25540897X25540902X25540886X25540879X25541117X25534546X25534690X25534665" localSheetId="5">'Steuerlicher Gewinn'!#REF!</definedName>
    <definedName name="pos_31447739_8Y25542573X25540897X25540902X25540886X25540879X25541117X25534546X25534690X25534665">Aktiva!#REF!</definedName>
    <definedName name="pos_31447739_8Y25542573X25542166X25542159X25542399X25542388X25542370X25534546X25534690X25534665" localSheetId="4">Ergebnisverwendung!#REF!</definedName>
    <definedName name="pos_31447739_8Y25542573X25542166X25542159X25542399X25542388X25542370X25534546X25534690X25534665" localSheetId="3">GuV!#REF!</definedName>
    <definedName name="pos_31447739_8Y25542573X25542166X25542159X25542399X25542388X25542370X25534546X25534690X25534665" localSheetId="2">Passiva!#REF!</definedName>
    <definedName name="pos_31447739_8Y25542573X25542166X25542159X25542399X25542388X25542370X25534546X25534690X25534665" localSheetId="5">'Steuerlicher Gewinn'!#REF!</definedName>
    <definedName name="pos_31447739_8Y25542573X25542166X25542159X25542399X25542388X25542370X25534546X25534690X25534665">Aktiva!#REF!</definedName>
    <definedName name="pos_31447751_1Y15358212X15358460X15358536X15358824" localSheetId="4">Ergebnisverwendung!#REF!</definedName>
    <definedName name="pos_31447751_1Y15358212X15358460X15358536X15358824" localSheetId="3">GuV!#REF!</definedName>
    <definedName name="pos_31447751_1Y15358212X15358460X15358536X15358824" localSheetId="2">Passiva!#REF!</definedName>
    <definedName name="pos_31447751_1Y15358212X15358460X15358536X15358824" localSheetId="5">'Steuerlicher Gewinn'!#REF!</definedName>
    <definedName name="pos_31447751_1Y15358212X15358460X15358536X15358824">Aktiva!$A$54</definedName>
    <definedName name="pos_31447758_1Y15358212X15358460X15358536X15358464X15358707" localSheetId="4">Ergebnisverwendung!#REF!</definedName>
    <definedName name="pos_31447758_1Y15358212X15358460X15358536X15358464X15358707" localSheetId="3">GuV!#REF!</definedName>
    <definedName name="pos_31447758_1Y15358212X15358460X15358536X15358464X15358707" localSheetId="2">Passiva!#REF!</definedName>
    <definedName name="pos_31447758_1Y15358212X15358460X15358536X15358464X15358707" localSheetId="5">'Steuerlicher Gewinn'!#REF!</definedName>
    <definedName name="pos_31447758_1Y15358212X15358460X15358536X15358464X15358707">Aktiva!$A$53</definedName>
    <definedName name="pos_31447758_8Y25542573X25539108X25539101X25539085X25539074X25539312X25534546X25534490X25534701" localSheetId="4">Ergebnisverwendung!#REF!</definedName>
    <definedName name="pos_31447758_8Y25542573X25539108X25539101X25539085X25539074X25539312X25534546X25534490X25534701" localSheetId="3">GuV!#REF!</definedName>
    <definedName name="pos_31447758_8Y25542573X25539108X25539101X25539085X25539074X25539312X25534546X25534490X25534701" localSheetId="2">Passiva!#REF!</definedName>
    <definedName name="pos_31447758_8Y25542573X25539108X25539101X25539085X25539074X25539312X25534546X25534490X25534701" localSheetId="5">'Steuerlicher Gewinn'!#REF!</definedName>
    <definedName name="pos_31447758_8Y25542573X25539108X25539101X25539085X25539074X25539312X25534546X25534490X25534701">Aktiva!#REF!</definedName>
    <definedName name="pos_31447758_8Y25542573X25540897X25540902X25540886X25540879X25541117X25534546X25534490X25534701" localSheetId="4">Ergebnisverwendung!#REF!</definedName>
    <definedName name="pos_31447758_8Y25542573X25540897X25540902X25540886X25540879X25541117X25534546X25534490X25534701" localSheetId="3">GuV!#REF!</definedName>
    <definedName name="pos_31447758_8Y25542573X25540897X25540902X25540886X25540879X25541117X25534546X25534490X25534701" localSheetId="2">Passiva!#REF!</definedName>
    <definedName name="pos_31447758_8Y25542573X25540897X25540902X25540886X25540879X25541117X25534546X25534490X25534701" localSheetId="5">'Steuerlicher Gewinn'!#REF!</definedName>
    <definedName name="pos_31447758_8Y25542573X25540897X25540902X25540886X25540879X25541117X25534546X25534490X25534701">Aktiva!#REF!</definedName>
    <definedName name="pos_31447758_8Y25542573X25542166X25542159X25542399X25542388X25542370X25534546X25534490X25534701" localSheetId="4">Ergebnisverwendung!#REF!</definedName>
    <definedName name="pos_31447758_8Y25542573X25542166X25542159X25542399X25542388X25542370X25534546X25534490X25534701" localSheetId="3">GuV!#REF!</definedName>
    <definedName name="pos_31447758_8Y25542573X25542166X25542159X25542399X25542388X25542370X25534546X25534490X25534701" localSheetId="2">Passiva!#REF!</definedName>
    <definedName name="pos_31447758_8Y25542573X25542166X25542159X25542399X25542388X25542370X25534546X25534490X25534701" localSheetId="5">'Steuerlicher Gewinn'!#REF!</definedName>
    <definedName name="pos_31447758_8Y25542573X25542166X25542159X25542399X25542388X25542370X25534546X25534490X25534701">Aktiva!#REF!</definedName>
    <definedName name="pos_31447760_1Y15358212X15358460X15358536X15358712" localSheetId="4">Ergebnisverwendung!#REF!</definedName>
    <definedName name="pos_31447760_1Y15358212X15358460X15358536X15358712" localSheetId="3">GuV!#REF!</definedName>
    <definedName name="pos_31447760_1Y15358212X15358460X15358536X15358712" localSheetId="2">Passiva!#REF!</definedName>
    <definedName name="pos_31447760_1Y15358212X15358460X15358536X15358712" localSheetId="5">'Steuerlicher Gewinn'!#REF!</definedName>
    <definedName name="pos_31447760_1Y15358212X15358460X15358536X15358712">Aktiva!$A$55</definedName>
    <definedName name="pos_31447760_8Y25542573X25539108X25539101X25539085X25539074X25539312X25534546X25534690" localSheetId="4">Ergebnisverwendung!#REF!</definedName>
    <definedName name="pos_31447760_8Y25542573X25539108X25539101X25539085X25539074X25539312X25534546X25534690" localSheetId="3">GuV!#REF!</definedName>
    <definedName name="pos_31447760_8Y25542573X25539108X25539101X25539085X25539074X25539312X25534546X25534690" localSheetId="2">Passiva!#REF!</definedName>
    <definedName name="pos_31447760_8Y25542573X25539108X25539101X25539085X25539074X25539312X25534546X25534690" localSheetId="5">'Steuerlicher Gewinn'!#REF!</definedName>
    <definedName name="pos_31447760_8Y25542573X25539108X25539101X25539085X25539074X25539312X25534546X25534690">Aktiva!#REF!</definedName>
    <definedName name="pos_31447760_8Y25542573X25540897X25540902X25540886X25540879X25541117X25534546X25534690" localSheetId="4">Ergebnisverwendung!#REF!</definedName>
    <definedName name="pos_31447760_8Y25542573X25540897X25540902X25540886X25540879X25541117X25534546X25534690" localSheetId="3">GuV!#REF!</definedName>
    <definedName name="pos_31447760_8Y25542573X25540897X25540902X25540886X25540879X25541117X25534546X25534690" localSheetId="2">Passiva!#REF!</definedName>
    <definedName name="pos_31447760_8Y25542573X25540897X25540902X25540886X25540879X25541117X25534546X25534690" localSheetId="5">'Steuerlicher Gewinn'!#REF!</definedName>
    <definedName name="pos_31447760_8Y25542573X25540897X25540902X25540886X25540879X25541117X25534546X25534690">Aktiva!#REF!</definedName>
    <definedName name="pos_31447760_8Y25542573X25542166X25542159X25542399X25542388X25542370X25534546X25534690" localSheetId="4">Ergebnisverwendung!#REF!</definedName>
    <definedName name="pos_31447760_8Y25542573X25542166X25542159X25542399X25542388X25542370X25534546X25534690" localSheetId="3">GuV!#REF!</definedName>
    <definedName name="pos_31447760_8Y25542573X25542166X25542159X25542399X25542388X25542370X25534546X25534690" localSheetId="2">Passiva!#REF!</definedName>
    <definedName name="pos_31447760_8Y25542573X25542166X25542159X25542399X25542388X25542370X25534546X25534690" localSheetId="5">'Steuerlicher Gewinn'!#REF!</definedName>
    <definedName name="pos_31447760_8Y25542573X25542166X25542159X25542399X25542388X25542370X25534546X25534690">Aktiva!#REF!</definedName>
    <definedName name="pos_31447779_1Y15358212X15358460X15358536X15358464X15358492" localSheetId="4">Ergebnisverwendung!#REF!</definedName>
    <definedName name="pos_31447779_1Y15358212X15358460X15358536X15358464X15358492" localSheetId="3">GuV!#REF!</definedName>
    <definedName name="pos_31447779_1Y15358212X15358460X15358536X15358464X15358492" localSheetId="2">Passiva!#REF!</definedName>
    <definedName name="pos_31447779_1Y15358212X15358460X15358536X15358464X15358492" localSheetId="5">'Steuerlicher Gewinn'!#REF!</definedName>
    <definedName name="pos_31447779_1Y15358212X15358460X15358536X15358464X15358492">Aktiva!$A$50</definedName>
    <definedName name="pos_31447779_8Y25542573X25539108X25539101X25539085X25539074X25539312X25534546X25534490X25534470" localSheetId="4">Ergebnisverwendung!#REF!</definedName>
    <definedName name="pos_31447779_8Y25542573X25539108X25539101X25539085X25539074X25539312X25534546X25534490X25534470" localSheetId="3">GuV!#REF!</definedName>
    <definedName name="pos_31447779_8Y25542573X25539108X25539101X25539085X25539074X25539312X25534546X25534490X25534470" localSheetId="2">Passiva!#REF!</definedName>
    <definedName name="pos_31447779_8Y25542573X25539108X25539101X25539085X25539074X25539312X25534546X25534490X25534470" localSheetId="5">'Steuerlicher Gewinn'!#REF!</definedName>
    <definedName name="pos_31447779_8Y25542573X25539108X25539101X25539085X25539074X25539312X25534546X25534490X25534470">Aktiva!#REF!</definedName>
    <definedName name="pos_31447779_8Y25542573X25540897X25540902X25540886X25540879X25541117X25534546X25534490X25534470" localSheetId="4">Ergebnisverwendung!#REF!</definedName>
    <definedName name="pos_31447779_8Y25542573X25540897X25540902X25540886X25540879X25541117X25534546X25534490X25534470" localSheetId="3">GuV!#REF!</definedName>
    <definedName name="pos_31447779_8Y25542573X25540897X25540902X25540886X25540879X25541117X25534546X25534490X25534470" localSheetId="2">Passiva!#REF!</definedName>
    <definedName name="pos_31447779_8Y25542573X25540897X25540902X25540886X25540879X25541117X25534546X25534490X25534470" localSheetId="5">'Steuerlicher Gewinn'!#REF!</definedName>
    <definedName name="pos_31447779_8Y25542573X25540897X25540902X25540886X25540879X25541117X25534546X25534490X25534470">Aktiva!#REF!</definedName>
    <definedName name="pos_31447779_8Y25542573X25542166X25542159X25542399X25542388X25542370X25534546X25534490X25534470" localSheetId="4">Ergebnisverwendung!#REF!</definedName>
    <definedName name="pos_31447779_8Y25542573X25542166X25542159X25542399X25542388X25542370X25534546X25534490X25534470" localSheetId="3">GuV!#REF!</definedName>
    <definedName name="pos_31447779_8Y25542573X25542166X25542159X25542399X25542388X25542370X25534546X25534490X25534470" localSheetId="2">Passiva!#REF!</definedName>
    <definedName name="pos_31447779_8Y25542573X25542166X25542159X25542399X25542388X25542370X25534546X25534490X25534470" localSheetId="5">'Steuerlicher Gewinn'!#REF!</definedName>
    <definedName name="pos_31447779_8Y25542573X25542166X25542159X25542399X25542388X25542370X25534546X25534490X25534470">Aktiva!#REF!</definedName>
    <definedName name="pos_31447786_1Y15358212X15358460X15358536X15358464X15358487" localSheetId="4">Ergebnisverwendung!#REF!</definedName>
    <definedName name="pos_31447786_1Y15358212X15358460X15358536X15358464X15358487" localSheetId="3">GuV!#REF!</definedName>
    <definedName name="pos_31447786_1Y15358212X15358460X15358536X15358464X15358487" localSheetId="2">Passiva!#REF!</definedName>
    <definedName name="pos_31447786_1Y15358212X15358460X15358536X15358464X15358487" localSheetId="5">'Steuerlicher Gewinn'!#REF!</definedName>
    <definedName name="pos_31447786_1Y15358212X15358460X15358536X15358464X15358487">Aktiva!$A$49</definedName>
    <definedName name="pos_31447786_8Y25542573X25539108X25539101X25539085X25539074X25539312X25534546X25534490X25534465" localSheetId="4">Ergebnisverwendung!#REF!</definedName>
    <definedName name="pos_31447786_8Y25542573X25539108X25539101X25539085X25539074X25539312X25534546X25534490X25534465" localSheetId="3">GuV!#REF!</definedName>
    <definedName name="pos_31447786_8Y25542573X25539108X25539101X25539085X25539074X25539312X25534546X25534490X25534465" localSheetId="2">Passiva!#REF!</definedName>
    <definedName name="pos_31447786_8Y25542573X25539108X25539101X25539085X25539074X25539312X25534546X25534490X25534465" localSheetId="5">'Steuerlicher Gewinn'!#REF!</definedName>
    <definedName name="pos_31447786_8Y25542573X25539108X25539101X25539085X25539074X25539312X25534546X25534490X25534465">Aktiva!#REF!</definedName>
    <definedName name="pos_31447786_8Y25542573X25540897X25540902X25540886X25540879X25541117X25534546X25534490X25534465" localSheetId="4">Ergebnisverwendung!#REF!</definedName>
    <definedName name="pos_31447786_8Y25542573X25540897X25540902X25540886X25540879X25541117X25534546X25534490X25534465" localSheetId="3">GuV!#REF!</definedName>
    <definedName name="pos_31447786_8Y25542573X25540897X25540902X25540886X25540879X25541117X25534546X25534490X25534465" localSheetId="2">Passiva!#REF!</definedName>
    <definedName name="pos_31447786_8Y25542573X25540897X25540902X25540886X25540879X25541117X25534546X25534490X25534465" localSheetId="5">'Steuerlicher Gewinn'!#REF!</definedName>
    <definedName name="pos_31447786_8Y25542573X25540897X25540902X25540886X25540879X25541117X25534546X25534490X25534465">Aktiva!#REF!</definedName>
    <definedName name="pos_31447786_8Y25542573X25542166X25542159X25542399X25542388X25542370X25534546X25534490X25534465" localSheetId="4">Ergebnisverwendung!#REF!</definedName>
    <definedName name="pos_31447786_8Y25542573X25542166X25542159X25542399X25542388X25542370X25534546X25534490X25534465" localSheetId="3">GuV!#REF!</definedName>
    <definedName name="pos_31447786_8Y25542573X25542166X25542159X25542399X25542388X25542370X25534546X25534490X25534465" localSheetId="2">Passiva!#REF!</definedName>
    <definedName name="pos_31447786_8Y25542573X25542166X25542159X25542399X25542388X25542370X25534546X25534490X25534465" localSheetId="5">'Steuerlicher Gewinn'!#REF!</definedName>
    <definedName name="pos_31447786_8Y25542573X25542166X25542159X25542399X25542388X25542370X25534546X25534490X25534465">Aktiva!#REF!</definedName>
    <definedName name="pos_31447797_1Y15358212X15358460X15358536X15358464X15358698" localSheetId="4">Ergebnisverwendung!#REF!</definedName>
    <definedName name="pos_31447797_1Y15358212X15358460X15358536X15358464X15358698" localSheetId="3">GuV!#REF!</definedName>
    <definedName name="pos_31447797_1Y15358212X15358460X15358536X15358464X15358698" localSheetId="2">Passiva!#REF!</definedName>
    <definedName name="pos_31447797_1Y15358212X15358460X15358536X15358464X15358698" localSheetId="5">'Steuerlicher Gewinn'!#REF!</definedName>
    <definedName name="pos_31447797_1Y15358212X15358460X15358536X15358464X15358698">Aktiva!$A$52</definedName>
    <definedName name="pos_31447797_8Y25542573X25539108X25539101X25539085X25539074X25539312X25534546X25534490X25534708" localSheetId="4">Ergebnisverwendung!#REF!</definedName>
    <definedName name="pos_31447797_8Y25542573X25539108X25539101X25539085X25539074X25539312X25534546X25534490X25534708" localSheetId="3">GuV!#REF!</definedName>
    <definedName name="pos_31447797_8Y25542573X25539108X25539101X25539085X25539074X25539312X25534546X25534490X25534708" localSheetId="2">Passiva!#REF!</definedName>
    <definedName name="pos_31447797_8Y25542573X25539108X25539101X25539085X25539074X25539312X25534546X25534490X25534708" localSheetId="5">'Steuerlicher Gewinn'!#REF!</definedName>
    <definedName name="pos_31447797_8Y25542573X25539108X25539101X25539085X25539074X25539312X25534546X25534490X25534708">Aktiva!#REF!</definedName>
    <definedName name="pos_31447797_8Y25542573X25540897X25540902X25540886X25540879X25541117X25534546X25534490X25534708" localSheetId="4">Ergebnisverwendung!#REF!</definedName>
    <definedName name="pos_31447797_8Y25542573X25540897X25540902X25540886X25540879X25541117X25534546X25534490X25534708" localSheetId="3">GuV!#REF!</definedName>
    <definedName name="pos_31447797_8Y25542573X25540897X25540902X25540886X25540879X25541117X25534546X25534490X25534708" localSheetId="2">Passiva!#REF!</definedName>
    <definedName name="pos_31447797_8Y25542573X25540897X25540902X25540886X25540879X25541117X25534546X25534490X25534708" localSheetId="5">'Steuerlicher Gewinn'!#REF!</definedName>
    <definedName name="pos_31447797_8Y25542573X25540897X25540902X25540886X25540879X25541117X25534546X25534490X25534708">Aktiva!#REF!</definedName>
    <definedName name="pos_31447797_8Y25542573X25542166X25542159X25542399X25542388X25542370X25534546X25534490X25534708" localSheetId="4">Ergebnisverwendung!#REF!</definedName>
    <definedName name="pos_31447797_8Y25542573X25542166X25542159X25542399X25542388X25542370X25534546X25534490X25534708" localSheetId="3">GuV!#REF!</definedName>
    <definedName name="pos_31447797_8Y25542573X25542166X25542159X25542399X25542388X25542370X25534546X25534490X25534708" localSheetId="2">Passiva!#REF!</definedName>
    <definedName name="pos_31447797_8Y25542573X25542166X25542159X25542399X25542388X25542370X25534546X25534490X25534708" localSheetId="5">'Steuerlicher Gewinn'!#REF!</definedName>
    <definedName name="pos_31447797_8Y25542573X25542166X25542159X25542399X25542388X25542370X25534546X25534490X25534708">Aktiva!#REF!</definedName>
    <definedName name="pos_31447804_1Y15358212X15358460X15358536X15358464X15358693" localSheetId="4">Ergebnisverwendung!#REF!</definedName>
    <definedName name="pos_31447804_1Y15358212X15358460X15358536X15358464X15358693" localSheetId="3">GuV!#REF!</definedName>
    <definedName name="pos_31447804_1Y15358212X15358460X15358536X15358464X15358693" localSheetId="2">Passiva!#REF!</definedName>
    <definedName name="pos_31447804_1Y15358212X15358460X15358536X15358464X15358693" localSheetId="5">'Steuerlicher Gewinn'!#REF!</definedName>
    <definedName name="pos_31447804_1Y15358212X15358460X15358536X15358464X15358693">Aktiva!$A$51</definedName>
    <definedName name="pos_31447804_8Y25542573X25539108X25539101X25539085X25539074X25539312X25534546X25534490X25534719" localSheetId="4">Ergebnisverwendung!#REF!</definedName>
    <definedName name="pos_31447804_8Y25542573X25539108X25539101X25539085X25539074X25539312X25534546X25534490X25534719" localSheetId="3">GuV!#REF!</definedName>
    <definedName name="pos_31447804_8Y25542573X25539108X25539101X25539085X25539074X25539312X25534546X25534490X25534719" localSheetId="2">Passiva!#REF!</definedName>
    <definedName name="pos_31447804_8Y25542573X25539108X25539101X25539085X25539074X25539312X25534546X25534490X25534719" localSheetId="5">'Steuerlicher Gewinn'!#REF!</definedName>
    <definedName name="pos_31447804_8Y25542573X25539108X25539101X25539085X25539074X25539312X25534546X25534490X25534719">Aktiva!#REF!</definedName>
    <definedName name="pos_31447804_8Y25542573X25540897X25540902X25540886X25540879X25541117X25534546X25534490X25534719" localSheetId="4">Ergebnisverwendung!#REF!</definedName>
    <definedName name="pos_31447804_8Y25542573X25540897X25540902X25540886X25540879X25541117X25534546X25534490X25534719" localSheetId="3">GuV!#REF!</definedName>
    <definedName name="pos_31447804_8Y25542573X25540897X25540902X25540886X25540879X25541117X25534546X25534490X25534719" localSheetId="2">Passiva!#REF!</definedName>
    <definedName name="pos_31447804_8Y25542573X25540897X25540902X25540886X25540879X25541117X25534546X25534490X25534719" localSheetId="5">'Steuerlicher Gewinn'!#REF!</definedName>
    <definedName name="pos_31447804_8Y25542573X25540897X25540902X25540886X25540879X25541117X25534546X25534490X25534719">Aktiva!#REF!</definedName>
    <definedName name="pos_31447804_8Y25542573X25542166X25542159X25542399X25542388X25542370X25534546X25534490X25534719" localSheetId="4">Ergebnisverwendung!#REF!</definedName>
    <definedName name="pos_31447804_8Y25542573X25542166X25542159X25542399X25542388X25542370X25534546X25534490X25534719" localSheetId="3">GuV!#REF!</definedName>
    <definedName name="pos_31447804_8Y25542573X25542166X25542159X25542399X25542388X25542370X25534546X25534490X25534719" localSheetId="2">Passiva!#REF!</definedName>
    <definedName name="pos_31447804_8Y25542573X25542166X25542159X25542399X25542388X25542370X25534546X25534490X25534719" localSheetId="5">'Steuerlicher Gewinn'!#REF!</definedName>
    <definedName name="pos_31447804_8Y25542573X25542166X25542159X25542399X25542388X25542370X25534546X25534490X25534719">Aktiva!#REF!</definedName>
    <definedName name="pos_31447811_1Y15358212X15358460X15358847X15358788X15358752" localSheetId="4">Ergebnisverwendung!#REF!</definedName>
    <definedName name="pos_31447811_1Y15358212X15358460X15358847X15358788X15358752" localSheetId="3">GuV!#REF!</definedName>
    <definedName name="pos_31447811_1Y15358212X15358460X15358847X15358788X15358752" localSheetId="2">Passiva!#REF!</definedName>
    <definedName name="pos_31447811_1Y15358212X15358460X15358847X15358788X15358752" localSheetId="5">'Steuerlicher Gewinn'!#REF!</definedName>
    <definedName name="pos_31447811_1Y15358212X15358460X15358847X15358788X15358752">Aktiva!$A$76</definedName>
    <definedName name="pos_31447811_8Y25542573X25539108X25539101X25539085X25539074X25539312X25535346X25535339X25535319" localSheetId="4">Ergebnisverwendung!#REF!</definedName>
    <definedName name="pos_31447811_8Y25542573X25539108X25539101X25539085X25539074X25539312X25535346X25535339X25535319" localSheetId="3">GuV!#REF!</definedName>
    <definedName name="pos_31447811_8Y25542573X25539108X25539101X25539085X25539074X25539312X25535346X25535339X25535319" localSheetId="2">Passiva!#REF!</definedName>
    <definedName name="pos_31447811_8Y25542573X25539108X25539101X25539085X25539074X25539312X25535346X25535339X25535319" localSheetId="5">'Steuerlicher Gewinn'!#REF!</definedName>
    <definedName name="pos_31447811_8Y25542573X25539108X25539101X25539085X25539074X25539312X25535346X25535339X25535319">Aktiva!#REF!</definedName>
    <definedName name="pos_31447811_8Y25542573X25540897X25540902X25540886X25540879X25541117X25535346X25535339X25535319" localSheetId="4">Ergebnisverwendung!#REF!</definedName>
    <definedName name="pos_31447811_8Y25542573X25540897X25540902X25540886X25540879X25541117X25535346X25535339X25535319" localSheetId="3">GuV!#REF!</definedName>
    <definedName name="pos_31447811_8Y25542573X25540897X25540902X25540886X25540879X25541117X25535346X25535339X25535319" localSheetId="2">Passiva!#REF!</definedName>
    <definedName name="pos_31447811_8Y25542573X25540897X25540902X25540886X25540879X25541117X25535346X25535339X25535319" localSheetId="5">'Steuerlicher Gewinn'!#REF!</definedName>
    <definedName name="pos_31447811_8Y25542573X25540897X25540902X25540886X25540879X25541117X25535346X25535339X25535319">Aktiva!#REF!</definedName>
    <definedName name="pos_31447811_8Y25542573X25542166X25542159X25542399X25542388X25542370X25535346X25535339X25535319" localSheetId="4">Ergebnisverwendung!#REF!</definedName>
    <definedName name="pos_31447811_8Y25542573X25542166X25542159X25542399X25542388X25542370X25535346X25535339X25535319" localSheetId="3">GuV!#REF!</definedName>
    <definedName name="pos_31447811_8Y25542573X25542166X25542159X25542399X25542388X25542370X25535346X25535339X25535319" localSheetId="2">Passiva!#REF!</definedName>
    <definedName name="pos_31447811_8Y25542573X25542166X25542159X25542399X25542388X25542370X25535346X25535339X25535319" localSheetId="5">'Steuerlicher Gewinn'!#REF!</definedName>
    <definedName name="pos_31447811_8Y25542573X25542166X25542159X25542399X25542388X25542370X25535346X25535339X25535319">Aktiva!#REF!</definedName>
    <definedName name="pos_31447818_1Y15358212X15358460X15358847X15358788X15358811" localSheetId="4">Ergebnisverwendung!#REF!</definedName>
    <definedName name="pos_31447818_1Y15358212X15358460X15358847X15358788X15358811" localSheetId="3">GuV!#REF!</definedName>
    <definedName name="pos_31447818_1Y15358212X15358460X15358847X15358788X15358811" localSheetId="2">Passiva!#REF!</definedName>
    <definedName name="pos_31447818_1Y15358212X15358460X15358847X15358788X15358811" localSheetId="5">'Steuerlicher Gewinn'!#REF!</definedName>
    <definedName name="pos_31447818_1Y15358212X15358460X15358847X15358788X15358811">Aktiva!$A$75</definedName>
    <definedName name="pos_31447818_8Y25542573X25539108X25539101X25539085X25539074X25539312X25535346X25535339X25535326" localSheetId="4">Ergebnisverwendung!#REF!</definedName>
    <definedName name="pos_31447818_8Y25542573X25539108X25539101X25539085X25539074X25539312X25535346X25535339X25535326" localSheetId="3">GuV!#REF!</definedName>
    <definedName name="pos_31447818_8Y25542573X25539108X25539101X25539085X25539074X25539312X25535346X25535339X25535326" localSheetId="2">Passiva!#REF!</definedName>
    <definedName name="pos_31447818_8Y25542573X25539108X25539101X25539085X25539074X25539312X25535346X25535339X25535326" localSheetId="5">'Steuerlicher Gewinn'!#REF!</definedName>
    <definedName name="pos_31447818_8Y25542573X25539108X25539101X25539085X25539074X25539312X25535346X25535339X25535326">Aktiva!#REF!</definedName>
    <definedName name="pos_31447818_8Y25542573X25540897X25540902X25540886X25540879X25541117X25535346X25535339X25535326" localSheetId="4">Ergebnisverwendung!#REF!</definedName>
    <definedName name="pos_31447818_8Y25542573X25540897X25540902X25540886X25540879X25541117X25535346X25535339X25535326" localSheetId="3">GuV!#REF!</definedName>
    <definedName name="pos_31447818_8Y25542573X25540897X25540902X25540886X25540879X25541117X25535346X25535339X25535326" localSheetId="2">Passiva!#REF!</definedName>
    <definedName name="pos_31447818_8Y25542573X25540897X25540902X25540886X25540879X25541117X25535346X25535339X25535326" localSheetId="5">'Steuerlicher Gewinn'!#REF!</definedName>
    <definedName name="pos_31447818_8Y25542573X25540897X25540902X25540886X25540879X25541117X25535346X25535339X25535326">Aktiva!#REF!</definedName>
    <definedName name="pos_31447818_8Y25542573X25542166X25542159X25542399X25542388X25542370X25535346X25535339X25535326" localSheetId="4">Ergebnisverwendung!#REF!</definedName>
    <definedName name="pos_31447818_8Y25542573X25542166X25542159X25542399X25542388X25542370X25535346X25535339X25535326" localSheetId="3">GuV!#REF!</definedName>
    <definedName name="pos_31447818_8Y25542573X25542166X25542159X25542399X25542388X25542370X25535346X25535339X25535326" localSheetId="2">Passiva!#REF!</definedName>
    <definedName name="pos_31447818_8Y25542573X25542166X25542159X25542399X25542388X25542370X25535346X25535339X25535326" localSheetId="5">'Steuerlicher Gewinn'!#REF!</definedName>
    <definedName name="pos_31447818_8Y25542573X25542166X25542159X25542399X25542388X25542370X25535346X25535339X25535326">Aktiva!#REF!</definedName>
    <definedName name="pos_31447829_1Y15358212X15358460X15358847X15358788X15358797" localSheetId="4">Ergebnisverwendung!#REF!</definedName>
    <definedName name="pos_31447829_1Y15358212X15358460X15358847X15358788X15358797" localSheetId="3">GuV!#REF!</definedName>
    <definedName name="pos_31447829_1Y15358212X15358460X15358847X15358788X15358797" localSheetId="2">Passiva!#REF!</definedName>
    <definedName name="pos_31447829_1Y15358212X15358460X15358847X15358788X15358797" localSheetId="5">'Steuerlicher Gewinn'!#REF!</definedName>
    <definedName name="pos_31447829_1Y15358212X15358460X15358847X15358788X15358797">Aktiva!$A$78</definedName>
    <definedName name="pos_31447829_8Y25542573X25539108X25539101X25539085X25539074X25539312X25535346X25535339X25535328" localSheetId="4">Ergebnisverwendung!#REF!</definedName>
    <definedName name="pos_31447829_8Y25542573X25539108X25539101X25539085X25539074X25539312X25535346X25535339X25535328" localSheetId="3">GuV!#REF!</definedName>
    <definedName name="pos_31447829_8Y25542573X25539108X25539101X25539085X25539074X25539312X25535346X25535339X25535328" localSheetId="2">Passiva!#REF!</definedName>
    <definedName name="pos_31447829_8Y25542573X25539108X25539101X25539085X25539074X25539312X25535346X25535339X25535328" localSheetId="5">'Steuerlicher Gewinn'!#REF!</definedName>
    <definedName name="pos_31447829_8Y25542573X25539108X25539101X25539085X25539074X25539312X25535346X25535339X25535328">Aktiva!#REF!</definedName>
    <definedName name="pos_31447829_8Y25542573X25540897X25540902X25540886X25540879X25541117X25535346X25535339X25535328" localSheetId="4">Ergebnisverwendung!#REF!</definedName>
    <definedName name="pos_31447829_8Y25542573X25540897X25540902X25540886X25540879X25541117X25535346X25535339X25535328" localSheetId="3">GuV!#REF!</definedName>
    <definedName name="pos_31447829_8Y25542573X25540897X25540902X25540886X25540879X25541117X25535346X25535339X25535328" localSheetId="2">Passiva!#REF!</definedName>
    <definedName name="pos_31447829_8Y25542573X25540897X25540902X25540886X25540879X25541117X25535346X25535339X25535328" localSheetId="5">'Steuerlicher Gewinn'!#REF!</definedName>
    <definedName name="pos_31447829_8Y25542573X25540897X25540902X25540886X25540879X25541117X25535346X25535339X25535328">Aktiva!#REF!</definedName>
    <definedName name="pos_31447829_8Y25542573X25542166X25542159X25542399X25542388X25542370X25535346X25535339X25535328" localSheetId="4">Ergebnisverwendung!#REF!</definedName>
    <definedName name="pos_31447829_8Y25542573X25542166X25542159X25542399X25542388X25542370X25535346X25535339X25535328" localSheetId="3">GuV!#REF!</definedName>
    <definedName name="pos_31447829_8Y25542573X25542166X25542159X25542399X25542388X25542370X25535346X25535339X25535328" localSheetId="2">Passiva!#REF!</definedName>
    <definedName name="pos_31447829_8Y25542573X25542166X25542159X25542399X25542388X25542370X25535346X25535339X25535328" localSheetId="5">'Steuerlicher Gewinn'!#REF!</definedName>
    <definedName name="pos_31447829_8Y25542573X25542166X25542159X25542399X25542388X25542370X25535346X25535339X25535328">Aktiva!#REF!</definedName>
    <definedName name="pos_31447836_1Y15358212X15358460X15358847X15358788X15358761" localSheetId="4">Ergebnisverwendung!#REF!</definedName>
    <definedName name="pos_31447836_1Y15358212X15358460X15358847X15358788X15358761" localSheetId="3">GuV!#REF!</definedName>
    <definedName name="pos_31447836_1Y15358212X15358460X15358847X15358788X15358761" localSheetId="2">Passiva!#REF!</definedName>
    <definedName name="pos_31447836_1Y15358212X15358460X15358847X15358788X15358761" localSheetId="5">'Steuerlicher Gewinn'!#REF!</definedName>
    <definedName name="pos_31447836_1Y15358212X15358460X15358847X15358788X15358761">Aktiva!$A$77</definedName>
    <definedName name="pos_31447836_8Y25542573X25539108X25539101X25539085X25539074X25539312X25535346X25535339X25535308" localSheetId="4">Ergebnisverwendung!#REF!</definedName>
    <definedName name="pos_31447836_8Y25542573X25539108X25539101X25539085X25539074X25539312X25535346X25535339X25535308" localSheetId="3">GuV!#REF!</definedName>
    <definedName name="pos_31447836_8Y25542573X25539108X25539101X25539085X25539074X25539312X25535346X25535339X25535308" localSheetId="2">Passiva!#REF!</definedName>
    <definedName name="pos_31447836_8Y25542573X25539108X25539101X25539085X25539074X25539312X25535346X25535339X25535308" localSheetId="5">'Steuerlicher Gewinn'!#REF!</definedName>
    <definedName name="pos_31447836_8Y25542573X25539108X25539101X25539085X25539074X25539312X25535346X25535339X25535308">Aktiva!#REF!</definedName>
    <definedName name="pos_31447836_8Y25542573X25540897X25540902X25540886X25540879X25541117X25535346X25535339X25535308" localSheetId="4">Ergebnisverwendung!#REF!</definedName>
    <definedName name="pos_31447836_8Y25542573X25540897X25540902X25540886X25540879X25541117X25535346X25535339X25535308" localSheetId="3">GuV!#REF!</definedName>
    <definedName name="pos_31447836_8Y25542573X25540897X25540902X25540886X25540879X25541117X25535346X25535339X25535308" localSheetId="2">Passiva!#REF!</definedName>
    <definedName name="pos_31447836_8Y25542573X25540897X25540902X25540886X25540879X25541117X25535346X25535339X25535308" localSheetId="5">'Steuerlicher Gewinn'!#REF!</definedName>
    <definedName name="pos_31447836_8Y25542573X25540897X25540902X25540886X25540879X25541117X25535346X25535339X25535308">Aktiva!#REF!</definedName>
    <definedName name="pos_31447836_8Y25542573X25542166X25542159X25542399X25542388X25542370X25535346X25535339X25535308" localSheetId="4">Ergebnisverwendung!#REF!</definedName>
    <definedName name="pos_31447836_8Y25542573X25542166X25542159X25542399X25542388X25542370X25535346X25535339X25535308" localSheetId="3">GuV!#REF!</definedName>
    <definedName name="pos_31447836_8Y25542573X25542166X25542159X25542399X25542388X25542370X25535346X25535339X25535308" localSheetId="2">Passiva!#REF!</definedName>
    <definedName name="pos_31447836_8Y25542573X25542166X25542159X25542399X25542388X25542370X25535346X25535339X25535308" localSheetId="5">'Steuerlicher Gewinn'!#REF!</definedName>
    <definedName name="pos_31447836_8Y25542573X25542166X25542159X25542399X25542388X25542370X25535346X25535339X25535308">Aktiva!#REF!</definedName>
    <definedName name="pos_31447840_1Y15358212X15358460X15358536X15358599X15358613X15358618" localSheetId="4">Ergebnisverwendung!#REF!</definedName>
    <definedName name="pos_31447840_1Y15358212X15358460X15358536X15358599X15358613X15358618" localSheetId="3">GuV!#REF!</definedName>
    <definedName name="pos_31447840_1Y15358212X15358460X15358536X15358599X15358613X15358618" localSheetId="2">Passiva!#REF!</definedName>
    <definedName name="pos_31447840_1Y15358212X15358460X15358536X15358599X15358613X15358618" localSheetId="5">'Steuerlicher Gewinn'!#REF!</definedName>
    <definedName name="pos_31447840_1Y15358212X15358460X15358536X15358599X15358613X15358618">Aktiva!$A$72</definedName>
    <definedName name="pos_31447840_8Y25542573X25539108X25539101X25539085X25539074X25539312X25534546X25534609X25534607X25534596" localSheetId="4">Ergebnisverwendung!#REF!</definedName>
    <definedName name="pos_31447840_8Y25542573X25539108X25539101X25539085X25539074X25539312X25534546X25534609X25534607X25534596" localSheetId="3">GuV!#REF!</definedName>
    <definedName name="pos_31447840_8Y25542573X25539108X25539101X25539085X25539074X25539312X25534546X25534609X25534607X25534596" localSheetId="2">Passiva!#REF!</definedName>
    <definedName name="pos_31447840_8Y25542573X25539108X25539101X25539085X25539074X25539312X25534546X25534609X25534607X25534596" localSheetId="5">'Steuerlicher Gewinn'!#REF!</definedName>
    <definedName name="pos_31447840_8Y25542573X25539108X25539101X25539085X25539074X25539312X25534546X25534609X25534607X25534596">Aktiva!#REF!</definedName>
    <definedName name="pos_31447840_8Y25542573X25540897X25540902X25540886X25540879X25541117X25534546X25534609X25534607X25534596" localSheetId="4">Ergebnisverwendung!#REF!</definedName>
    <definedName name="pos_31447840_8Y25542573X25540897X25540902X25540886X25540879X25541117X25534546X25534609X25534607X25534596" localSheetId="3">GuV!#REF!</definedName>
    <definedName name="pos_31447840_8Y25542573X25540897X25540902X25540886X25540879X25541117X25534546X25534609X25534607X25534596" localSheetId="2">Passiva!#REF!</definedName>
    <definedName name="pos_31447840_8Y25542573X25540897X25540902X25540886X25540879X25541117X25534546X25534609X25534607X25534596" localSheetId="5">'Steuerlicher Gewinn'!#REF!</definedName>
    <definedName name="pos_31447840_8Y25542573X25540897X25540902X25540886X25540879X25541117X25534546X25534609X25534607X25534596">Aktiva!#REF!</definedName>
    <definedName name="pos_31447840_8Y25542573X25542166X25542159X25542399X25542388X25542370X25534546X25534609X25534607X25534596" localSheetId="4">Ergebnisverwendung!#REF!</definedName>
    <definedName name="pos_31447840_8Y25542573X25542166X25542159X25542399X25542388X25542370X25534546X25534609X25534607X25534596" localSheetId="3">GuV!#REF!</definedName>
    <definedName name="pos_31447840_8Y25542573X25542166X25542159X25542399X25542388X25542370X25534546X25534609X25534607X25534596" localSheetId="2">Passiva!#REF!</definedName>
    <definedName name="pos_31447840_8Y25542573X25542166X25542159X25542399X25542388X25542370X25534546X25534609X25534607X25534596" localSheetId="5">'Steuerlicher Gewinn'!#REF!</definedName>
    <definedName name="pos_31447840_8Y25542573X25542166X25542159X25542399X25542388X25542370X25534546X25534609X25534607X25534596">Aktiva!#REF!</definedName>
    <definedName name="pos_31447857_1Y15358212X15358460X15358847X15358788" localSheetId="4">Ergebnisverwendung!#REF!</definedName>
    <definedName name="pos_31447857_1Y15358212X15358460X15358847X15358788" localSheetId="3">GuV!#REF!</definedName>
    <definedName name="pos_31447857_1Y15358212X15358460X15358847X15358788" localSheetId="2">Passiva!#REF!</definedName>
    <definedName name="pos_31447857_1Y15358212X15358460X15358847X15358788" localSheetId="5">'Steuerlicher Gewinn'!#REF!</definedName>
    <definedName name="pos_31447857_1Y15358212X15358460X15358847X15358788">Aktiva!$A$74</definedName>
    <definedName name="pos_31447857_8Y25542573X25539108X25539101X25539085X25539074X25539312X25535346X25535339" localSheetId="4">Ergebnisverwendung!#REF!</definedName>
    <definedName name="pos_31447857_8Y25542573X25539108X25539101X25539085X25539074X25539312X25535346X25535339" localSheetId="3">GuV!#REF!</definedName>
    <definedName name="pos_31447857_8Y25542573X25539108X25539101X25539085X25539074X25539312X25535346X25535339" localSheetId="2">Passiva!#REF!</definedName>
    <definedName name="pos_31447857_8Y25542573X25539108X25539101X25539085X25539074X25539312X25535346X25535339" localSheetId="5">'Steuerlicher Gewinn'!#REF!</definedName>
    <definedName name="pos_31447857_8Y25542573X25539108X25539101X25539085X25539074X25539312X25535346X25535339">Aktiva!#REF!</definedName>
    <definedName name="pos_31447857_8Y25542573X25540897X25540902X25540886X25540879X25541117X25535346X25535339" localSheetId="4">Ergebnisverwendung!#REF!</definedName>
    <definedName name="pos_31447857_8Y25542573X25540897X25540902X25540886X25540879X25541117X25535346X25535339" localSheetId="3">GuV!#REF!</definedName>
    <definedName name="pos_31447857_8Y25542573X25540897X25540902X25540886X25540879X25541117X25535346X25535339" localSheetId="2">Passiva!#REF!</definedName>
    <definedName name="pos_31447857_8Y25542573X25540897X25540902X25540886X25540879X25541117X25535346X25535339" localSheetId="5">'Steuerlicher Gewinn'!#REF!</definedName>
    <definedName name="pos_31447857_8Y25542573X25540897X25540902X25540886X25540879X25541117X25535346X25535339">Aktiva!#REF!</definedName>
    <definedName name="pos_31447857_8Y25542573X25542166X25542159X25542399X25542388X25542370X25535346X25535339" localSheetId="4">Ergebnisverwendung!#REF!</definedName>
    <definedName name="pos_31447857_8Y25542573X25542166X25542159X25542399X25542388X25542370X25535346X25535339" localSheetId="3">GuV!#REF!</definedName>
    <definedName name="pos_31447857_8Y25542573X25542166X25542159X25542399X25542388X25542370X25535346X25535339" localSheetId="2">Passiva!#REF!</definedName>
    <definedName name="pos_31447857_8Y25542573X25542166X25542159X25542399X25542388X25542370X25535346X25535339" localSheetId="5">'Steuerlicher Gewinn'!#REF!</definedName>
    <definedName name="pos_31447857_8Y25542573X25542166X25542159X25542399X25542388X25542370X25535346X25535339">Aktiva!#REF!</definedName>
    <definedName name="pos_31447864_1Y15358212X15358460X15358847" localSheetId="4">Ergebnisverwendung!#REF!</definedName>
    <definedName name="pos_31447864_1Y15358212X15358460X15358847" localSheetId="3">GuV!#REF!</definedName>
    <definedName name="pos_31447864_1Y15358212X15358460X15358847" localSheetId="2">Passiva!#REF!</definedName>
    <definedName name="pos_31447864_1Y15358212X15358460X15358847" localSheetId="5">'Steuerlicher Gewinn'!#REF!</definedName>
    <definedName name="pos_31447864_1Y15358212X15358460X15358847">Aktiva!$A$73</definedName>
    <definedName name="pos_31447864_8Y25542573X25539108X25539101X25539085X25539074X25539312X25535346" localSheetId="4">Ergebnisverwendung!#REF!</definedName>
    <definedName name="pos_31447864_8Y25542573X25539108X25539101X25539085X25539074X25539312X25535346" localSheetId="3">GuV!#REF!</definedName>
    <definedName name="pos_31447864_8Y25542573X25539108X25539101X25539085X25539074X25539312X25535346" localSheetId="2">Passiva!#REF!</definedName>
    <definedName name="pos_31447864_8Y25542573X25539108X25539101X25539085X25539074X25539312X25535346" localSheetId="5">'Steuerlicher Gewinn'!#REF!</definedName>
    <definedName name="pos_31447864_8Y25542573X25539108X25539101X25539085X25539074X25539312X25535346">Aktiva!#REF!</definedName>
    <definedName name="pos_31447864_8Y25542573X25540897X25540902X25540886X25540879X25541117X25535346" localSheetId="4">Ergebnisverwendung!#REF!</definedName>
    <definedName name="pos_31447864_8Y25542573X25540897X25540902X25540886X25540879X25541117X25535346" localSheetId="3">GuV!#REF!</definedName>
    <definedName name="pos_31447864_8Y25542573X25540897X25540902X25540886X25540879X25541117X25535346" localSheetId="2">Passiva!#REF!</definedName>
    <definedName name="pos_31447864_8Y25542573X25540897X25540902X25540886X25540879X25541117X25535346" localSheetId="5">'Steuerlicher Gewinn'!#REF!</definedName>
    <definedName name="pos_31447864_8Y25542573X25540897X25540902X25540886X25540879X25541117X25535346">Aktiva!#REF!</definedName>
    <definedName name="pos_31447864_8Y25542573X25542166X25542159X25542399X25542388X25542370X25535346" localSheetId="4">Ergebnisverwendung!#REF!</definedName>
    <definedName name="pos_31447864_8Y25542573X25542166X25542159X25542399X25542388X25542370X25535346" localSheetId="3">GuV!#REF!</definedName>
    <definedName name="pos_31447864_8Y25542573X25542166X25542159X25542399X25542388X25542370X25535346" localSheetId="2">Passiva!#REF!</definedName>
    <definedName name="pos_31447864_8Y25542573X25542166X25542159X25542399X25542388X25542370X25535346" localSheetId="5">'Steuerlicher Gewinn'!#REF!</definedName>
    <definedName name="pos_31447864_8Y25542573X25542166X25542159X25542399X25542388X25542370X25535346">Aktiva!#REF!</definedName>
    <definedName name="pos_31447877_1Y15358212X15358460X15358536X15358599" localSheetId="4">Ergebnisverwendung!#REF!</definedName>
    <definedName name="pos_31447877_1Y15358212X15358460X15358536X15358599" localSheetId="3">GuV!#REF!</definedName>
    <definedName name="pos_31447877_1Y15358212X15358460X15358536X15358599" localSheetId="2">Passiva!#REF!</definedName>
    <definedName name="pos_31447877_1Y15358212X15358460X15358536X15358599" localSheetId="5">'Steuerlicher Gewinn'!#REF!</definedName>
    <definedName name="pos_31447877_1Y15358212X15358460X15358536X15358599">Aktiva!$A$69</definedName>
    <definedName name="pos_31447877_8Y25542573X25539108X25539101X25539085X25539074X25539312X25534546X25534609" localSheetId="4">Ergebnisverwendung!#REF!</definedName>
    <definedName name="pos_31447877_8Y25542573X25539108X25539101X25539085X25539074X25539312X25534546X25534609" localSheetId="3">GuV!#REF!</definedName>
    <definedName name="pos_31447877_8Y25542573X25539108X25539101X25539085X25539074X25539312X25534546X25534609" localSheetId="2">Passiva!#REF!</definedName>
    <definedName name="pos_31447877_8Y25542573X25539108X25539101X25539085X25539074X25539312X25534546X25534609" localSheetId="5">'Steuerlicher Gewinn'!#REF!</definedName>
    <definedName name="pos_31447877_8Y25542573X25539108X25539101X25539085X25539074X25539312X25534546X25534609">Aktiva!#REF!</definedName>
    <definedName name="pos_31447877_8Y25542573X25540897X25540902X25540886X25540879X25541117X25534546X25534609" localSheetId="4">Ergebnisverwendung!#REF!</definedName>
    <definedName name="pos_31447877_8Y25542573X25540897X25540902X25540886X25540879X25541117X25534546X25534609" localSheetId="3">GuV!#REF!</definedName>
    <definedName name="pos_31447877_8Y25542573X25540897X25540902X25540886X25540879X25541117X25534546X25534609" localSheetId="2">Passiva!#REF!</definedName>
    <definedName name="pos_31447877_8Y25542573X25540897X25540902X25540886X25540879X25541117X25534546X25534609" localSheetId="5">'Steuerlicher Gewinn'!#REF!</definedName>
    <definedName name="pos_31447877_8Y25542573X25540897X25540902X25540886X25540879X25541117X25534546X25534609">Aktiva!#REF!</definedName>
    <definedName name="pos_31447877_8Y25542573X25542166X25542159X25542399X25542388X25542370X25534546X25534609" localSheetId="4">Ergebnisverwendung!#REF!</definedName>
    <definedName name="pos_31447877_8Y25542573X25542166X25542159X25542399X25542388X25542370X25534546X25534609" localSheetId="3">GuV!#REF!</definedName>
    <definedName name="pos_31447877_8Y25542573X25542166X25542159X25542399X25542388X25542370X25534546X25534609" localSheetId="2">Passiva!#REF!</definedName>
    <definedName name="pos_31447877_8Y25542573X25542166X25542159X25542399X25542388X25542370X25534546X25534609" localSheetId="5">'Steuerlicher Gewinn'!#REF!</definedName>
    <definedName name="pos_31447877_8Y25542573X25542166X25542159X25542399X25542388X25542370X25534546X25534609">Aktiva!#REF!</definedName>
    <definedName name="pos_31447884_1Y15358212X15358460X15358536X15358838" localSheetId="4">Ergebnisverwendung!#REF!</definedName>
    <definedName name="pos_31447884_1Y15358212X15358460X15358536X15358838" localSheetId="3">GuV!#REF!</definedName>
    <definedName name="pos_31447884_1Y15358212X15358460X15358536X15358838" localSheetId="2">Passiva!#REF!</definedName>
    <definedName name="pos_31447884_1Y15358212X15358460X15358536X15358838" localSheetId="5">'Steuerlicher Gewinn'!#REF!</definedName>
    <definedName name="pos_31447884_1Y15358212X15358460X15358536X15358838">Aktiva!$A$68</definedName>
    <definedName name="pos_31447895_1Y15358212X15358460X15358536X15358599X15358613" localSheetId="4">Ergebnisverwendung!#REF!</definedName>
    <definedName name="pos_31447895_1Y15358212X15358460X15358536X15358599X15358613" localSheetId="3">GuV!#REF!</definedName>
    <definedName name="pos_31447895_1Y15358212X15358460X15358536X15358599X15358613" localSheetId="2">Passiva!#REF!</definedName>
    <definedName name="pos_31447895_1Y15358212X15358460X15358536X15358599X15358613" localSheetId="5">'Steuerlicher Gewinn'!#REF!</definedName>
    <definedName name="pos_31447895_1Y15358212X15358460X15358536X15358599X15358613">Aktiva!$A$71</definedName>
    <definedName name="pos_31447895_8Y25542573X25539108X25539101X25539085X25539074X25539312X25534546X25534609X25534607" localSheetId="4">Ergebnisverwendung!#REF!</definedName>
    <definedName name="pos_31447895_8Y25542573X25539108X25539101X25539085X25539074X25539312X25534546X25534609X25534607" localSheetId="3">GuV!#REF!</definedName>
    <definedName name="pos_31447895_8Y25542573X25539108X25539101X25539085X25539074X25539312X25534546X25534609X25534607" localSheetId="2">Passiva!#REF!</definedName>
    <definedName name="pos_31447895_8Y25542573X25539108X25539101X25539085X25539074X25539312X25534546X25534609X25534607" localSheetId="5">'Steuerlicher Gewinn'!#REF!</definedName>
    <definedName name="pos_31447895_8Y25542573X25539108X25539101X25539085X25539074X25539312X25534546X25534609X25534607">Aktiva!#REF!</definedName>
    <definedName name="pos_31447895_8Y25542573X25540897X25540902X25540886X25540879X25541117X25534546X25534609X25534607" localSheetId="4">Ergebnisverwendung!#REF!</definedName>
    <definedName name="pos_31447895_8Y25542573X25540897X25540902X25540886X25540879X25541117X25534546X25534609X25534607" localSheetId="3">GuV!#REF!</definedName>
    <definedName name="pos_31447895_8Y25542573X25540897X25540902X25540886X25540879X25541117X25534546X25534609X25534607" localSheetId="2">Passiva!#REF!</definedName>
    <definedName name="pos_31447895_8Y25542573X25540897X25540902X25540886X25540879X25541117X25534546X25534609X25534607" localSheetId="5">'Steuerlicher Gewinn'!#REF!</definedName>
    <definedName name="pos_31447895_8Y25542573X25540897X25540902X25540886X25540879X25541117X25534546X25534609X25534607">Aktiva!#REF!</definedName>
    <definedName name="pos_31447895_8Y25542573X25542166X25542159X25542399X25542388X25542370X25534546X25534609X25534607" localSheetId="4">Ergebnisverwendung!#REF!</definedName>
    <definedName name="pos_31447895_8Y25542573X25542166X25542159X25542399X25542388X25542370X25534546X25534609X25534607" localSheetId="3">GuV!#REF!</definedName>
    <definedName name="pos_31447895_8Y25542573X25542166X25542159X25542399X25542388X25542370X25534546X25534609X25534607" localSheetId="2">Passiva!#REF!</definedName>
    <definedName name="pos_31447895_8Y25542573X25542166X25542159X25542399X25542388X25542370X25534546X25534609X25534607" localSheetId="5">'Steuerlicher Gewinn'!#REF!</definedName>
    <definedName name="pos_31447895_8Y25542573X25542166X25542159X25542399X25542388X25542370X25534546X25534609X25534607">Aktiva!#REF!</definedName>
    <definedName name="pos_31447902_1Y15358212X15358460X15358536X15358599X15358604" localSheetId="4">Ergebnisverwendung!#REF!</definedName>
    <definedName name="pos_31447902_1Y15358212X15358460X15358536X15358599X15358604" localSheetId="3">GuV!#REF!</definedName>
    <definedName name="pos_31447902_1Y15358212X15358460X15358536X15358599X15358604" localSheetId="2">Passiva!#REF!</definedName>
    <definedName name="pos_31447902_1Y15358212X15358460X15358536X15358599X15358604" localSheetId="5">'Steuerlicher Gewinn'!#REF!</definedName>
    <definedName name="pos_31447902_1Y15358212X15358460X15358536X15358599X15358604">Aktiva!$A$70</definedName>
    <definedName name="pos_31447902_8Y25542573X25539108X25539101X25539085X25539074X25539312X25534546X25534609X25534614" localSheetId="4">Ergebnisverwendung!#REF!</definedName>
    <definedName name="pos_31447902_8Y25542573X25539108X25539101X25539085X25539074X25539312X25534546X25534609X25534614" localSheetId="3">GuV!#REF!</definedName>
    <definedName name="pos_31447902_8Y25542573X25539108X25539101X25539085X25539074X25539312X25534546X25534609X25534614" localSheetId="2">Passiva!#REF!</definedName>
    <definedName name="pos_31447902_8Y25542573X25539108X25539101X25539085X25539074X25539312X25534546X25534609X25534614" localSheetId="5">'Steuerlicher Gewinn'!#REF!</definedName>
    <definedName name="pos_31447902_8Y25542573X25539108X25539101X25539085X25539074X25539312X25534546X25534609X25534614">Aktiva!#REF!</definedName>
    <definedName name="pos_31447902_8Y25542573X25540897X25540902X25540886X25540879X25541117X25534546X25534609X25534614" localSheetId="4">Ergebnisverwendung!#REF!</definedName>
    <definedName name="pos_31447902_8Y25542573X25540897X25540902X25540886X25540879X25541117X25534546X25534609X25534614" localSheetId="3">GuV!#REF!</definedName>
    <definedName name="pos_31447902_8Y25542573X25540897X25540902X25540886X25540879X25541117X25534546X25534609X25534614" localSheetId="2">Passiva!#REF!</definedName>
    <definedName name="pos_31447902_8Y25542573X25540897X25540902X25540886X25540879X25541117X25534546X25534609X25534614" localSheetId="5">'Steuerlicher Gewinn'!#REF!</definedName>
    <definedName name="pos_31447902_8Y25542573X25540897X25540902X25540886X25540879X25541117X25534546X25534609X25534614">Aktiva!#REF!</definedName>
    <definedName name="pos_31447902_8Y25542573X25542166X25542159X25542399X25542388X25542370X25534546X25534609X25534614" localSheetId="4">Ergebnisverwendung!#REF!</definedName>
    <definedName name="pos_31447902_8Y25542573X25542166X25542159X25542399X25542388X25542370X25534546X25534609X25534614" localSheetId="3">GuV!#REF!</definedName>
    <definedName name="pos_31447902_8Y25542573X25542166X25542159X25542399X25542388X25542370X25534546X25534609X25534614" localSheetId="2">Passiva!#REF!</definedName>
    <definedName name="pos_31447902_8Y25542573X25542166X25542159X25542399X25542388X25542370X25534546X25534609X25534614" localSheetId="5">'Steuerlicher Gewinn'!#REF!</definedName>
    <definedName name="pos_31447902_8Y25542573X25542166X25542159X25542399X25542388X25542370X25534546X25534609X25534614">Aktiva!#REF!</definedName>
    <definedName name="pos_31447905_1Y15358212X15358460X15358536X15358635X15358640" localSheetId="4">Ergebnisverwendung!#REF!</definedName>
    <definedName name="pos_31447905_1Y15358212X15358460X15358536X15358635X15358640" localSheetId="3">GuV!#REF!</definedName>
    <definedName name="pos_31447905_1Y15358212X15358460X15358536X15358635X15358640" localSheetId="2">Passiva!#REF!</definedName>
    <definedName name="pos_31447905_1Y15358212X15358460X15358536X15358635X15358640" localSheetId="5">'Steuerlicher Gewinn'!#REF!</definedName>
    <definedName name="pos_31447905_1Y15358212X15358460X15358536X15358635X15358640">Aktiva!$A$65</definedName>
    <definedName name="pos_31447905_8Y25542573X25539108X25539101X25539085X25539074X25539312X25534546X25534645X25534634" localSheetId="4">Ergebnisverwendung!#REF!</definedName>
    <definedName name="pos_31447905_8Y25542573X25539108X25539101X25539085X25539074X25539312X25534546X25534645X25534634" localSheetId="3">GuV!#REF!</definedName>
    <definedName name="pos_31447905_8Y25542573X25539108X25539101X25539085X25539074X25539312X25534546X25534645X25534634" localSheetId="2">Passiva!#REF!</definedName>
    <definedName name="pos_31447905_8Y25542573X25539108X25539101X25539085X25539074X25539312X25534546X25534645X25534634" localSheetId="5">'Steuerlicher Gewinn'!#REF!</definedName>
    <definedName name="pos_31447905_8Y25542573X25539108X25539101X25539085X25539074X25539312X25534546X25534645X25534634">Aktiva!#REF!</definedName>
    <definedName name="pos_31447905_8Y25542573X25540897X25540902X25540886X25540879X25541117X25534546X25534645X25534634" localSheetId="4">Ergebnisverwendung!#REF!</definedName>
    <definedName name="pos_31447905_8Y25542573X25540897X25540902X25540886X25540879X25541117X25534546X25534645X25534634" localSheetId="3">GuV!#REF!</definedName>
    <definedName name="pos_31447905_8Y25542573X25540897X25540902X25540886X25540879X25541117X25534546X25534645X25534634" localSheetId="2">Passiva!#REF!</definedName>
    <definedName name="pos_31447905_8Y25542573X25540897X25540902X25540886X25540879X25541117X25534546X25534645X25534634" localSheetId="5">'Steuerlicher Gewinn'!#REF!</definedName>
    <definedName name="pos_31447905_8Y25542573X25540897X25540902X25540886X25540879X25541117X25534546X25534645X25534634">Aktiva!#REF!</definedName>
    <definedName name="pos_31447905_8Y25542573X25542166X25542159X25542399X25542388X25542370X25534546X25534645X25534634" localSheetId="4">Ergebnisverwendung!#REF!</definedName>
    <definedName name="pos_31447905_8Y25542573X25542166X25542159X25542399X25542388X25542370X25534546X25534645X25534634" localSheetId="3">GuV!#REF!</definedName>
    <definedName name="pos_31447905_8Y25542573X25542166X25542159X25542399X25542388X25542370X25534546X25534645X25534634" localSheetId="2">Passiva!#REF!</definedName>
    <definedName name="pos_31447905_8Y25542573X25542166X25542159X25542399X25542388X25542370X25534546X25534645X25534634" localSheetId="5">'Steuerlicher Gewinn'!#REF!</definedName>
    <definedName name="pos_31447905_8Y25542573X25542166X25542159X25542399X25542388X25542370X25534546X25534645X25534634">Aktiva!#REF!</definedName>
    <definedName name="pos_31447912_1Y15358212X15358460X15358536X15358635" localSheetId="4">Ergebnisverwendung!#REF!</definedName>
    <definedName name="pos_31447912_1Y15358212X15358460X15358536X15358635" localSheetId="3">GuV!#REF!</definedName>
    <definedName name="pos_31447912_1Y15358212X15358460X15358536X15358635" localSheetId="2">Passiva!#REF!</definedName>
    <definedName name="pos_31447912_1Y15358212X15358460X15358536X15358635" localSheetId="5">'Steuerlicher Gewinn'!#REF!</definedName>
    <definedName name="pos_31447912_1Y15358212X15358460X15358536X15358635">Aktiva!$A$64</definedName>
    <definedName name="pos_31447912_8Y25542573X25539108X25539101X25539085X25539074X25539312X25534546X25534645" localSheetId="4">Ergebnisverwendung!#REF!</definedName>
    <definedName name="pos_31447912_8Y25542573X25539108X25539101X25539085X25539074X25539312X25534546X25534645" localSheetId="3">GuV!#REF!</definedName>
    <definedName name="pos_31447912_8Y25542573X25539108X25539101X25539085X25539074X25539312X25534546X25534645" localSheetId="2">Passiva!#REF!</definedName>
    <definedName name="pos_31447912_8Y25542573X25539108X25539101X25539085X25539074X25539312X25534546X25534645" localSheetId="5">'Steuerlicher Gewinn'!#REF!</definedName>
    <definedName name="pos_31447912_8Y25542573X25539108X25539101X25539085X25539074X25539312X25534546X25534645">Aktiva!#REF!</definedName>
    <definedName name="pos_31447912_8Y25542573X25540897X25540902X25540886X25540879X25541117X25534546X25534645" localSheetId="4">Ergebnisverwendung!#REF!</definedName>
    <definedName name="pos_31447912_8Y25542573X25540897X25540902X25540886X25540879X25541117X25534546X25534645" localSheetId="3">GuV!#REF!</definedName>
    <definedName name="pos_31447912_8Y25542573X25540897X25540902X25540886X25540879X25541117X25534546X25534645" localSheetId="2">Passiva!#REF!</definedName>
    <definedName name="pos_31447912_8Y25542573X25540897X25540902X25540886X25540879X25541117X25534546X25534645" localSheetId="5">'Steuerlicher Gewinn'!#REF!</definedName>
    <definedName name="pos_31447912_8Y25542573X25540897X25540902X25540886X25540879X25541117X25534546X25534645">Aktiva!#REF!</definedName>
    <definedName name="pos_31447912_8Y25542573X25542166X25542159X25542399X25542388X25542370X25534546X25534645" localSheetId="4">Ergebnisverwendung!#REF!</definedName>
    <definedName name="pos_31447912_8Y25542573X25542166X25542159X25542399X25542388X25542370X25534546X25534645" localSheetId="3">GuV!#REF!</definedName>
    <definedName name="pos_31447912_8Y25542573X25542166X25542159X25542399X25542388X25542370X25534546X25534645" localSheetId="2">Passiva!#REF!</definedName>
    <definedName name="pos_31447912_8Y25542573X25542166X25542159X25542399X25542388X25542370X25534546X25534645" localSheetId="5">'Steuerlicher Gewinn'!#REF!</definedName>
    <definedName name="pos_31447912_8Y25542573X25542166X25542159X25542399X25542388X25542370X25534546X25534645">Aktiva!#REF!</definedName>
    <definedName name="pos_31447923_1Y15358212X15358460X15358536X15358635X15358654" localSheetId="4">Ergebnisverwendung!#REF!</definedName>
    <definedName name="pos_31447923_1Y15358212X15358460X15358536X15358635X15358654" localSheetId="3">GuV!#REF!</definedName>
    <definedName name="pos_31447923_1Y15358212X15358460X15358536X15358635X15358654" localSheetId="2">Passiva!#REF!</definedName>
    <definedName name="pos_31447923_1Y15358212X15358460X15358536X15358635X15358654" localSheetId="5">'Steuerlicher Gewinn'!#REF!</definedName>
    <definedName name="pos_31447923_1Y15358212X15358460X15358536X15358635X15358654">Aktiva!$A$67</definedName>
    <definedName name="pos_31447923_8Y25542573X25539108X25539101X25539085X25539074X25539312X25534546X25534645X25534616" localSheetId="4">Ergebnisverwendung!#REF!</definedName>
    <definedName name="pos_31447923_8Y25542573X25539108X25539101X25539085X25539074X25539312X25534546X25534645X25534616" localSheetId="3">GuV!#REF!</definedName>
    <definedName name="pos_31447923_8Y25542573X25539108X25539101X25539085X25539074X25539312X25534546X25534645X25534616" localSheetId="2">Passiva!#REF!</definedName>
    <definedName name="pos_31447923_8Y25542573X25539108X25539101X25539085X25539074X25539312X25534546X25534645X25534616" localSheetId="5">'Steuerlicher Gewinn'!#REF!</definedName>
    <definedName name="pos_31447923_8Y25542573X25539108X25539101X25539085X25539074X25539312X25534546X25534645X25534616">Aktiva!#REF!</definedName>
    <definedName name="pos_31447923_8Y25542573X25540897X25540902X25540886X25540879X25541117X25534546X25534645X25534616" localSheetId="4">Ergebnisverwendung!#REF!</definedName>
    <definedName name="pos_31447923_8Y25542573X25540897X25540902X25540886X25540879X25541117X25534546X25534645X25534616" localSheetId="3">GuV!#REF!</definedName>
    <definedName name="pos_31447923_8Y25542573X25540897X25540902X25540886X25540879X25541117X25534546X25534645X25534616" localSheetId="2">Passiva!#REF!</definedName>
    <definedName name="pos_31447923_8Y25542573X25540897X25540902X25540886X25540879X25541117X25534546X25534645X25534616" localSheetId="5">'Steuerlicher Gewinn'!#REF!</definedName>
    <definedName name="pos_31447923_8Y25542573X25540897X25540902X25540886X25540879X25541117X25534546X25534645X25534616">Aktiva!#REF!</definedName>
    <definedName name="pos_31447923_8Y25542573X25542166X25542159X25542399X25542388X25542370X25534546X25534645X25534616" localSheetId="4">Ergebnisverwendung!#REF!</definedName>
    <definedName name="pos_31447923_8Y25542573X25542166X25542159X25542399X25542388X25542370X25534546X25534645X25534616" localSheetId="3">GuV!#REF!</definedName>
    <definedName name="pos_31447923_8Y25542573X25542166X25542159X25542399X25542388X25542370X25534546X25534645X25534616" localSheetId="2">Passiva!#REF!</definedName>
    <definedName name="pos_31447923_8Y25542573X25542166X25542159X25542399X25542388X25542370X25534546X25534645X25534616" localSheetId="5">'Steuerlicher Gewinn'!#REF!</definedName>
    <definedName name="pos_31447923_8Y25542573X25542166X25542159X25542399X25542388X25542370X25534546X25534645X25534616">Aktiva!#REF!</definedName>
    <definedName name="pos_31447930_1Y15358212X15358460X15358536X15358635X15358649" localSheetId="4">Ergebnisverwendung!#REF!</definedName>
    <definedName name="pos_31447930_1Y15358212X15358460X15358536X15358635X15358649" localSheetId="3">GuV!#REF!</definedName>
    <definedName name="pos_31447930_1Y15358212X15358460X15358536X15358635X15358649" localSheetId="2">Passiva!#REF!</definedName>
    <definedName name="pos_31447930_1Y15358212X15358460X15358536X15358635X15358649" localSheetId="5">'Steuerlicher Gewinn'!#REF!</definedName>
    <definedName name="pos_31447930_1Y15358212X15358460X15358536X15358635X15358649">Aktiva!$A$66</definedName>
    <definedName name="pos_31447930_8Y25542573X25539108X25539101X25539085X25539074X25539312X25534546X25534645X25534627" localSheetId="4">Ergebnisverwendung!#REF!</definedName>
    <definedName name="pos_31447930_8Y25542573X25539108X25539101X25539085X25539074X25539312X25534546X25534645X25534627" localSheetId="3">GuV!#REF!</definedName>
    <definedName name="pos_31447930_8Y25542573X25539108X25539101X25539085X25539074X25539312X25534546X25534645X25534627" localSheetId="2">Passiva!#REF!</definedName>
    <definedName name="pos_31447930_8Y25542573X25539108X25539101X25539085X25539074X25539312X25534546X25534645X25534627" localSheetId="5">'Steuerlicher Gewinn'!#REF!</definedName>
    <definedName name="pos_31447930_8Y25542573X25539108X25539101X25539085X25539074X25539312X25534546X25534645X25534627">Aktiva!#REF!</definedName>
    <definedName name="pos_31447930_8Y25542573X25540897X25540902X25540886X25540879X25541117X25534546X25534645X25534627" localSheetId="4">Ergebnisverwendung!#REF!</definedName>
    <definedName name="pos_31447930_8Y25542573X25540897X25540902X25540886X25540879X25541117X25534546X25534645X25534627" localSheetId="3">GuV!#REF!</definedName>
    <definedName name="pos_31447930_8Y25542573X25540897X25540902X25540886X25540879X25541117X25534546X25534645X25534627" localSheetId="2">Passiva!#REF!</definedName>
    <definedName name="pos_31447930_8Y25542573X25540897X25540902X25540886X25540879X25541117X25534546X25534645X25534627" localSheetId="5">'Steuerlicher Gewinn'!#REF!</definedName>
    <definedName name="pos_31447930_8Y25542573X25540897X25540902X25540886X25540879X25541117X25534546X25534645X25534627">Aktiva!#REF!</definedName>
    <definedName name="pos_31447930_8Y25542573X25542166X25542159X25542399X25542388X25542370X25534546X25534645X25534627" localSheetId="4">Ergebnisverwendung!#REF!</definedName>
    <definedName name="pos_31447930_8Y25542573X25542166X25542159X25542399X25542388X25542370X25534546X25534645X25534627" localSheetId="3">GuV!#REF!</definedName>
    <definedName name="pos_31447930_8Y25542573X25542166X25542159X25542399X25542388X25542370X25534546X25534645X25534627" localSheetId="2">Passiva!#REF!</definedName>
    <definedName name="pos_31447930_8Y25542573X25542166X25542159X25542399X25542388X25542370X25534546X25534645X25534627" localSheetId="5">'Steuerlicher Gewinn'!#REF!</definedName>
    <definedName name="pos_31447930_8Y25542573X25542166X25542159X25542399X25542388X25542370X25534546X25534645X25534627">Aktiva!#REF!</definedName>
    <definedName name="pos_31447937_1Y15358212X15358460X15358847X15358730X15358739" localSheetId="4">Ergebnisverwendung!#REF!</definedName>
    <definedName name="pos_31447937_1Y15358212X15358460X15358847X15358730X15358739" localSheetId="3">GuV!#REF!</definedName>
    <definedName name="pos_31447937_1Y15358212X15358460X15358847X15358730X15358739" localSheetId="2">Passiva!#REF!</definedName>
    <definedName name="pos_31447937_1Y15358212X15358460X15358847X15358730X15358739" localSheetId="5">'Steuerlicher Gewinn'!#REF!</definedName>
    <definedName name="pos_31447937_1Y15358212X15358460X15358847X15358730X15358739">Aktiva!$A$90</definedName>
    <definedName name="pos_31447937_8Y25542573X25539108X25539101X25539085X25539074X25539312X25535346X25535265X25535270" localSheetId="4">Ergebnisverwendung!#REF!</definedName>
    <definedName name="pos_31447937_8Y25542573X25539108X25539101X25539085X25539074X25539312X25535346X25535265X25535270" localSheetId="3">GuV!#REF!</definedName>
    <definedName name="pos_31447937_8Y25542573X25539108X25539101X25539085X25539074X25539312X25535346X25535265X25535270" localSheetId="2">Passiva!#REF!</definedName>
    <definedName name="pos_31447937_8Y25542573X25539108X25539101X25539085X25539074X25539312X25535346X25535265X25535270" localSheetId="5">'Steuerlicher Gewinn'!#REF!</definedName>
    <definedName name="pos_31447937_8Y25542573X25539108X25539101X25539085X25539074X25539312X25535346X25535265X25535270">Aktiva!#REF!</definedName>
    <definedName name="pos_31447937_8Y25542573X25540897X25540902X25540886X25540879X25541117X25535346X25535265X25535270" localSheetId="4">Ergebnisverwendung!#REF!</definedName>
    <definedName name="pos_31447937_8Y25542573X25540897X25540902X25540886X25540879X25541117X25535346X25535265X25535270" localSheetId="3">GuV!#REF!</definedName>
    <definedName name="pos_31447937_8Y25542573X25540897X25540902X25540886X25540879X25541117X25535346X25535265X25535270" localSheetId="2">Passiva!#REF!</definedName>
    <definedName name="pos_31447937_8Y25542573X25540897X25540902X25540886X25540879X25541117X25535346X25535265X25535270" localSheetId="5">'Steuerlicher Gewinn'!#REF!</definedName>
    <definedName name="pos_31447937_8Y25542573X25540897X25540902X25540886X25540879X25541117X25535346X25535265X25535270">Aktiva!#REF!</definedName>
    <definedName name="pos_31447937_8Y25542573X25542166X25542159X25542399X25542388X25542370X25535346X25535265X25535270" localSheetId="4">Ergebnisverwendung!#REF!</definedName>
    <definedName name="pos_31447937_8Y25542573X25542166X25542159X25542399X25542388X25542370X25535346X25535265X25535270" localSheetId="3">GuV!#REF!</definedName>
    <definedName name="pos_31447937_8Y25542573X25542166X25542159X25542399X25542388X25542370X25535346X25535265X25535270" localSheetId="2">Passiva!#REF!</definedName>
    <definedName name="pos_31447937_8Y25542573X25542166X25542159X25542399X25542388X25542370X25535346X25535265X25535270" localSheetId="5">'Steuerlicher Gewinn'!#REF!</definedName>
    <definedName name="pos_31447937_8Y25542573X25542166X25542159X25542399X25542388X25542370X25535346X25535265X25535270">Aktiva!#REF!</definedName>
    <definedName name="pos_31447944_1Y15358212X15358460X15358847X15358730X15358964" localSheetId="4">Ergebnisverwendung!#REF!</definedName>
    <definedName name="pos_31447944_1Y15358212X15358460X15358847X15358730X15358964" localSheetId="3">GuV!#REF!</definedName>
    <definedName name="pos_31447944_1Y15358212X15358460X15358847X15358730X15358964" localSheetId="2">Passiva!#REF!</definedName>
    <definedName name="pos_31447944_1Y15358212X15358460X15358847X15358730X15358964" localSheetId="5">'Steuerlicher Gewinn'!#REF!</definedName>
    <definedName name="pos_31447944_1Y15358212X15358460X15358847X15358730X15358964">Aktiva!$A$89</definedName>
    <definedName name="pos_31447944_8Y25542573X25539108X25539101X25539085X25539074X25539312X25535346X25535265X25535483" localSheetId="4">Ergebnisverwendung!#REF!</definedName>
    <definedName name="pos_31447944_8Y25542573X25539108X25539101X25539085X25539074X25539312X25535346X25535265X25535483" localSheetId="3">GuV!#REF!</definedName>
    <definedName name="pos_31447944_8Y25542573X25539108X25539101X25539085X25539074X25539312X25535346X25535265X25535483" localSheetId="2">Passiva!#REF!</definedName>
    <definedName name="pos_31447944_8Y25542573X25539108X25539101X25539085X25539074X25539312X25535346X25535265X25535483" localSheetId="5">'Steuerlicher Gewinn'!#REF!</definedName>
    <definedName name="pos_31447944_8Y25542573X25539108X25539101X25539085X25539074X25539312X25535346X25535265X25535483">Aktiva!#REF!</definedName>
    <definedName name="pos_31447944_8Y25542573X25540897X25540902X25540886X25540879X25541117X25535346X25535265X25535483" localSheetId="4">Ergebnisverwendung!#REF!</definedName>
    <definedName name="pos_31447944_8Y25542573X25540897X25540902X25540886X25540879X25541117X25535346X25535265X25535483" localSheetId="3">GuV!#REF!</definedName>
    <definedName name="pos_31447944_8Y25542573X25540897X25540902X25540886X25540879X25541117X25535346X25535265X25535483" localSheetId="2">Passiva!#REF!</definedName>
    <definedName name="pos_31447944_8Y25542573X25540897X25540902X25540886X25540879X25541117X25535346X25535265X25535483" localSheetId="5">'Steuerlicher Gewinn'!#REF!</definedName>
    <definedName name="pos_31447944_8Y25542573X25540897X25540902X25540886X25540879X25541117X25535346X25535265X25535483">Aktiva!#REF!</definedName>
    <definedName name="pos_31447944_8Y25542573X25542166X25542159X25542399X25542388X25542370X25535346X25535265X25535483" localSheetId="4">Ergebnisverwendung!#REF!</definedName>
    <definedName name="pos_31447944_8Y25542573X25542166X25542159X25542399X25542388X25542370X25535346X25535265X25535483" localSheetId="3">GuV!#REF!</definedName>
    <definedName name="pos_31447944_8Y25542573X25542166X25542159X25542399X25542388X25542370X25535346X25535265X25535483" localSheetId="2">Passiva!#REF!</definedName>
    <definedName name="pos_31447944_8Y25542573X25542166X25542159X25542399X25542388X25542370X25535346X25535265X25535483" localSheetId="5">'Steuerlicher Gewinn'!#REF!</definedName>
    <definedName name="pos_31447944_8Y25542573X25542166X25542159X25542399X25542388X25542370X25535346X25535265X25535483">Aktiva!#REF!</definedName>
    <definedName name="pos_31447955_1Y15358212X15358460X15358847X15353086" localSheetId="4">Ergebnisverwendung!#REF!</definedName>
    <definedName name="pos_31447955_1Y15358212X15358460X15358847X15353086" localSheetId="3">GuV!#REF!</definedName>
    <definedName name="pos_31447955_1Y15358212X15358460X15358847X15353086" localSheetId="2">Passiva!#REF!</definedName>
    <definedName name="pos_31447955_1Y15358212X15358460X15358847X15353086" localSheetId="5">'Steuerlicher Gewinn'!#REF!</definedName>
    <definedName name="pos_31447955_1Y15358212X15358460X15358847X15353086">Aktiva!$A$92</definedName>
    <definedName name="pos_31447962_1Y15358212X15358460X15358847X15358730X15358744" localSheetId="4">Ergebnisverwendung!#REF!</definedName>
    <definedName name="pos_31447962_1Y15358212X15358460X15358847X15358730X15358744" localSheetId="3">GuV!#REF!</definedName>
    <definedName name="pos_31447962_1Y15358212X15358460X15358847X15358730X15358744" localSheetId="2">Passiva!#REF!</definedName>
    <definedName name="pos_31447962_1Y15358212X15358460X15358847X15358730X15358744" localSheetId="5">'Steuerlicher Gewinn'!#REF!</definedName>
    <definedName name="pos_31447962_1Y15358212X15358460X15358847X15358730X15358744">Aktiva!$A$91</definedName>
    <definedName name="pos_31447962_8Y25542573X25539108X25539101X25539085X25539074X25539312X25535346X25535265X25535263" localSheetId="4">Ergebnisverwendung!#REF!</definedName>
    <definedName name="pos_31447962_8Y25542573X25539108X25539101X25539085X25539074X25539312X25535346X25535265X25535263" localSheetId="3">GuV!#REF!</definedName>
    <definedName name="pos_31447962_8Y25542573X25539108X25539101X25539085X25539074X25539312X25535346X25535265X25535263" localSheetId="2">Passiva!#REF!</definedName>
    <definedName name="pos_31447962_8Y25542573X25539108X25539101X25539085X25539074X25539312X25535346X25535265X25535263" localSheetId="5">'Steuerlicher Gewinn'!#REF!</definedName>
    <definedName name="pos_31447962_8Y25542573X25539108X25539101X25539085X25539074X25539312X25535346X25535265X25535263">Aktiva!#REF!</definedName>
    <definedName name="pos_31447962_8Y25542573X25540897X25540902X25540886X25540879X25541117X25535346X25535265X25535263" localSheetId="4">Ergebnisverwendung!#REF!</definedName>
    <definedName name="pos_31447962_8Y25542573X25540897X25540902X25540886X25540879X25541117X25535346X25535265X25535263" localSheetId="3">GuV!#REF!</definedName>
    <definedName name="pos_31447962_8Y25542573X25540897X25540902X25540886X25540879X25541117X25535346X25535265X25535263" localSheetId="2">Passiva!#REF!</definedName>
    <definedName name="pos_31447962_8Y25542573X25540897X25540902X25540886X25540879X25541117X25535346X25535265X25535263" localSheetId="5">'Steuerlicher Gewinn'!#REF!</definedName>
    <definedName name="pos_31447962_8Y25542573X25540897X25540902X25540886X25540879X25541117X25535346X25535265X25535263">Aktiva!#REF!</definedName>
    <definedName name="pos_31447962_8Y25542573X25542166X25542159X25542399X25542388X25542370X25535346X25535265X25535263" localSheetId="4">Ergebnisverwendung!#REF!</definedName>
    <definedName name="pos_31447962_8Y25542573X25542166X25542159X25542399X25542388X25542370X25535346X25535265X25535263" localSheetId="3">GuV!#REF!</definedName>
    <definedName name="pos_31447962_8Y25542573X25542166X25542159X25542399X25542388X25542370X25535346X25535265X25535263" localSheetId="2">Passiva!#REF!</definedName>
    <definedName name="pos_31447962_8Y25542573X25542166X25542159X25542399X25542388X25542370X25535346X25535265X25535263" localSheetId="5">'Steuerlicher Gewinn'!#REF!</definedName>
    <definedName name="pos_31447962_8Y25542573X25542166X25542159X25542399X25542388X25542370X25535346X25535265X25535263">Aktiva!#REF!</definedName>
    <definedName name="pos_31447974_1Y15358212X15358460X15358847X15358730X15358950" localSheetId="4">Ergebnisverwendung!#REF!</definedName>
    <definedName name="pos_31447974_1Y15358212X15358460X15358847X15358730X15358950" localSheetId="3">GuV!#REF!</definedName>
    <definedName name="pos_31447974_1Y15358212X15358460X15358847X15358730X15358950" localSheetId="2">Passiva!#REF!</definedName>
    <definedName name="pos_31447974_1Y15358212X15358460X15358847X15358730X15358950" localSheetId="5">'Steuerlicher Gewinn'!#REF!</definedName>
    <definedName name="pos_31447974_1Y15358212X15358460X15358847X15358730X15358950">Aktiva!$A$87</definedName>
    <definedName name="pos_31447974_8Y25542573X25539108X25539101X25539085X25539074X25539312X25535346X25535265X25535245" localSheetId="4">Ergebnisverwendung!#REF!</definedName>
    <definedName name="pos_31447974_8Y25542573X25539108X25539101X25539085X25539074X25539312X25535346X25535265X25535245" localSheetId="3">GuV!#REF!</definedName>
    <definedName name="pos_31447974_8Y25542573X25539108X25539101X25539085X25539074X25539312X25535346X25535265X25535245" localSheetId="2">Passiva!#REF!</definedName>
    <definedName name="pos_31447974_8Y25542573X25539108X25539101X25539085X25539074X25539312X25535346X25535265X25535245" localSheetId="5">'Steuerlicher Gewinn'!#REF!</definedName>
    <definedName name="pos_31447974_8Y25542573X25539108X25539101X25539085X25539074X25539312X25535346X25535265X25535245">Aktiva!#REF!</definedName>
    <definedName name="pos_31447974_8Y25542573X25540897X25540902X25540886X25540879X25541117X25535346X25535265X25535245" localSheetId="4">Ergebnisverwendung!#REF!</definedName>
    <definedName name="pos_31447974_8Y25542573X25540897X25540902X25540886X25540879X25541117X25535346X25535265X25535245" localSheetId="3">GuV!#REF!</definedName>
    <definedName name="pos_31447974_8Y25542573X25540897X25540902X25540886X25540879X25541117X25535346X25535265X25535245" localSheetId="2">Passiva!#REF!</definedName>
    <definedName name="pos_31447974_8Y25542573X25540897X25540902X25540886X25540879X25541117X25535346X25535265X25535245" localSheetId="5">'Steuerlicher Gewinn'!#REF!</definedName>
    <definedName name="pos_31447974_8Y25542573X25540897X25540902X25540886X25540879X25541117X25535346X25535265X25535245">Aktiva!#REF!</definedName>
    <definedName name="pos_31447974_8Y25542573X25542166X25542159X25542399X25542388X25542370X25535346X25535265X25535245" localSheetId="4">Ergebnisverwendung!#REF!</definedName>
    <definedName name="pos_31447974_8Y25542573X25542166X25542159X25542399X25542388X25542370X25535346X25535265X25535245" localSheetId="3">GuV!#REF!</definedName>
    <definedName name="pos_31447974_8Y25542573X25542166X25542159X25542399X25542388X25542370X25535346X25535265X25535245" localSheetId="2">Passiva!#REF!</definedName>
    <definedName name="pos_31447974_8Y25542573X25542166X25542159X25542399X25542388X25542370X25535346X25535265X25535245" localSheetId="5">'Steuerlicher Gewinn'!#REF!</definedName>
    <definedName name="pos_31447974_8Y25542573X25542166X25542159X25542399X25542388X25542370X25535346X25535265X25535245">Aktiva!#REF!</definedName>
    <definedName name="pos_31447981_1Y15358212X15358460X15358847X15358730X15358959" localSheetId="4">Ergebnisverwendung!#REF!</definedName>
    <definedName name="pos_31447981_1Y15358212X15358460X15358847X15358730X15358959" localSheetId="3">GuV!#REF!</definedName>
    <definedName name="pos_31447981_1Y15358212X15358460X15358847X15358730X15358959" localSheetId="2">Passiva!#REF!</definedName>
    <definedName name="pos_31447981_1Y15358212X15358460X15358847X15358730X15358959" localSheetId="5">'Steuerlicher Gewinn'!#REF!</definedName>
    <definedName name="pos_31447981_1Y15358212X15358460X15358847X15358730X15358959">Aktiva!$A$86</definedName>
    <definedName name="pos_31447981_8Y25542573X25539108X25539101X25539085X25539074X25539312X25535346X25535265X25535234" localSheetId="4">Ergebnisverwendung!#REF!</definedName>
    <definedName name="pos_31447981_8Y25542573X25539108X25539101X25539085X25539074X25539312X25535346X25535265X25535234" localSheetId="3">GuV!#REF!</definedName>
    <definedName name="pos_31447981_8Y25542573X25539108X25539101X25539085X25539074X25539312X25535346X25535265X25535234" localSheetId="2">Passiva!#REF!</definedName>
    <definedName name="pos_31447981_8Y25542573X25539108X25539101X25539085X25539074X25539312X25535346X25535265X25535234" localSheetId="5">'Steuerlicher Gewinn'!#REF!</definedName>
    <definedName name="pos_31447981_8Y25542573X25539108X25539101X25539085X25539074X25539312X25535346X25535265X25535234">Aktiva!#REF!</definedName>
    <definedName name="pos_31447981_8Y25542573X25540897X25540902X25540886X25540879X25541117X25535346X25535265X25535234" localSheetId="4">Ergebnisverwendung!#REF!</definedName>
    <definedName name="pos_31447981_8Y25542573X25540897X25540902X25540886X25540879X25541117X25535346X25535265X25535234" localSheetId="3">GuV!#REF!</definedName>
    <definedName name="pos_31447981_8Y25542573X25540897X25540902X25540886X25540879X25541117X25535346X25535265X25535234" localSheetId="2">Passiva!#REF!</definedName>
    <definedName name="pos_31447981_8Y25542573X25540897X25540902X25540886X25540879X25541117X25535346X25535265X25535234" localSheetId="5">'Steuerlicher Gewinn'!#REF!</definedName>
    <definedName name="pos_31447981_8Y25542573X25540897X25540902X25540886X25540879X25541117X25535346X25535265X25535234">Aktiva!#REF!</definedName>
    <definedName name="pos_31447981_8Y25542573X25542166X25542159X25542399X25542388X25542370X25535346X25535265X25535234" localSheetId="4">Ergebnisverwendung!#REF!</definedName>
    <definedName name="pos_31447981_8Y25542573X25542166X25542159X25542399X25542388X25542370X25535346X25535265X25535234" localSheetId="3">GuV!#REF!</definedName>
    <definedName name="pos_31447981_8Y25542573X25542166X25542159X25542399X25542388X25542370X25535346X25535265X25535234" localSheetId="2">Passiva!#REF!</definedName>
    <definedName name="pos_31447981_8Y25542573X25542166X25542159X25542399X25542388X25542370X25535346X25535265X25535234" localSheetId="5">'Steuerlicher Gewinn'!#REF!</definedName>
    <definedName name="pos_31447981_8Y25542573X25542166X25542159X25542399X25542388X25542370X25535346X25535265X25535234">Aktiva!#REF!</definedName>
    <definedName name="pos_31447999_1Y15358212X15358460X15358847X15358730X15358945" localSheetId="4">Ergebnisverwendung!#REF!</definedName>
    <definedName name="pos_31447999_1Y15358212X15358460X15358847X15358730X15358945" localSheetId="3">GuV!#REF!</definedName>
    <definedName name="pos_31447999_1Y15358212X15358460X15358847X15358730X15358945" localSheetId="2">Passiva!#REF!</definedName>
    <definedName name="pos_31447999_1Y15358212X15358460X15358847X15358730X15358945" localSheetId="5">'Steuerlicher Gewinn'!#REF!</definedName>
    <definedName name="pos_31447999_1Y15358212X15358460X15358847X15358730X15358945">Aktiva!$A$88</definedName>
    <definedName name="pos_31447999_8Y25542573X25539108X25539101X25539085X25539074X25539312X25535346X25535265X25535252" localSheetId="4">Ergebnisverwendung!#REF!</definedName>
    <definedName name="pos_31447999_8Y25542573X25539108X25539101X25539085X25539074X25539312X25535346X25535265X25535252" localSheetId="3">GuV!#REF!</definedName>
    <definedName name="pos_31447999_8Y25542573X25539108X25539101X25539085X25539074X25539312X25535346X25535265X25535252" localSheetId="2">Passiva!#REF!</definedName>
    <definedName name="pos_31447999_8Y25542573X25539108X25539101X25539085X25539074X25539312X25535346X25535265X25535252" localSheetId="5">'Steuerlicher Gewinn'!#REF!</definedName>
    <definedName name="pos_31447999_8Y25542573X25539108X25539101X25539085X25539074X25539312X25535346X25535265X25535252">Aktiva!#REF!</definedName>
    <definedName name="pos_31447999_8Y25542573X25540897X25540902X25540886X25540879X25541117X25535346X25535265X25535252" localSheetId="4">Ergebnisverwendung!#REF!</definedName>
    <definedName name="pos_31447999_8Y25542573X25540897X25540902X25540886X25540879X25541117X25535346X25535265X25535252" localSheetId="3">GuV!#REF!</definedName>
    <definedName name="pos_31447999_8Y25542573X25540897X25540902X25540886X25540879X25541117X25535346X25535265X25535252" localSheetId="2">Passiva!#REF!</definedName>
    <definedName name="pos_31447999_8Y25542573X25540897X25540902X25540886X25540879X25541117X25535346X25535265X25535252" localSheetId="5">'Steuerlicher Gewinn'!#REF!</definedName>
    <definedName name="pos_31447999_8Y25542573X25540897X25540902X25540886X25540879X25541117X25535346X25535265X25535252">Aktiva!#REF!</definedName>
    <definedName name="pos_31447999_8Y25542573X25542166X25542159X25542399X25542388X25542370X25535346X25535265X25535252" localSheetId="4">Ergebnisverwendung!#REF!</definedName>
    <definedName name="pos_31447999_8Y25542573X25542166X25542159X25542399X25542388X25542370X25535346X25535265X25535252" localSheetId="3">GuV!#REF!</definedName>
    <definedName name="pos_31447999_8Y25542573X25542166X25542159X25542399X25542388X25542370X25535346X25535265X25535252" localSheetId="2">Passiva!#REF!</definedName>
    <definedName name="pos_31447999_8Y25542573X25542166X25542159X25542399X25542388X25542370X25535346X25535265X25535252" localSheetId="5">'Steuerlicher Gewinn'!#REF!</definedName>
    <definedName name="pos_31447999_8Y25542573X25542166X25542159X25542399X25542388X25542370X25535346X25535265X25535252">Aktiva!#REF!</definedName>
    <definedName name="pos_31448002_1Y15358212X15358460X15358847X15358766X15358780" localSheetId="4">Ergebnisverwendung!#REF!</definedName>
    <definedName name="pos_31448002_1Y15358212X15358460X15358847X15358766X15358780" localSheetId="3">GuV!#REF!</definedName>
    <definedName name="pos_31448002_1Y15358212X15358460X15358847X15358766X15358780" localSheetId="2">Passiva!#REF!</definedName>
    <definedName name="pos_31448002_1Y15358212X15358460X15358847X15358766X15358780" localSheetId="5">'Steuerlicher Gewinn'!#REF!</definedName>
    <definedName name="pos_31448002_1Y15358212X15358460X15358847X15358766X15358780">Aktiva!$A$83</definedName>
    <definedName name="pos_31448002_8Y25542573X25539108X25539101X25539085X25539074X25539312X25535346X25535301X25535283" localSheetId="4">Ergebnisverwendung!#REF!</definedName>
    <definedName name="pos_31448002_8Y25542573X25539108X25539101X25539085X25539074X25539312X25535346X25535301X25535283" localSheetId="3">GuV!#REF!</definedName>
    <definedName name="pos_31448002_8Y25542573X25539108X25539101X25539085X25539074X25539312X25535346X25535301X25535283" localSheetId="2">Passiva!#REF!</definedName>
    <definedName name="pos_31448002_8Y25542573X25539108X25539101X25539085X25539074X25539312X25535346X25535301X25535283" localSheetId="5">'Steuerlicher Gewinn'!#REF!</definedName>
    <definedName name="pos_31448002_8Y25542573X25539108X25539101X25539085X25539074X25539312X25535346X25535301X25535283">Aktiva!#REF!</definedName>
    <definedName name="pos_31448002_8Y25542573X25540897X25540902X25540886X25540879X25541117X25535346X25535301X25535283" localSheetId="4">Ergebnisverwendung!#REF!</definedName>
    <definedName name="pos_31448002_8Y25542573X25540897X25540902X25540886X25540879X25541117X25535346X25535301X25535283" localSheetId="3">GuV!#REF!</definedName>
    <definedName name="pos_31448002_8Y25542573X25540897X25540902X25540886X25540879X25541117X25535346X25535301X25535283" localSheetId="2">Passiva!#REF!</definedName>
    <definedName name="pos_31448002_8Y25542573X25540897X25540902X25540886X25540879X25541117X25535346X25535301X25535283" localSheetId="5">'Steuerlicher Gewinn'!#REF!</definedName>
    <definedName name="pos_31448002_8Y25542573X25540897X25540902X25540886X25540879X25541117X25535346X25535301X25535283">Aktiva!#REF!</definedName>
    <definedName name="pos_31448002_8Y25542573X25542166X25542159X25542399X25542388X25542370X25535346X25535301X25535283" localSheetId="4">Ergebnisverwendung!#REF!</definedName>
    <definedName name="pos_31448002_8Y25542573X25542166X25542159X25542399X25542388X25542370X25535346X25535301X25535283" localSheetId="3">GuV!#REF!</definedName>
    <definedName name="pos_31448002_8Y25542573X25542166X25542159X25542399X25542388X25542370X25535346X25535301X25535283" localSheetId="2">Passiva!#REF!</definedName>
    <definedName name="pos_31448002_8Y25542573X25542166X25542159X25542399X25542388X25542370X25535346X25535301X25535283" localSheetId="5">'Steuerlicher Gewinn'!#REF!</definedName>
    <definedName name="pos_31448002_8Y25542573X25542166X25542159X25542399X25542388X25542370X25535346X25535301X25535283">Aktiva!#REF!</definedName>
    <definedName name="pos_31448009_1Y15358212X15358460X15358847X15358766X15358775" localSheetId="4">Ergebnisverwendung!#REF!</definedName>
    <definedName name="pos_31448009_1Y15358212X15358460X15358847X15358766X15358775" localSheetId="3">GuV!#REF!</definedName>
    <definedName name="pos_31448009_1Y15358212X15358460X15358847X15358766X15358775" localSheetId="2">Passiva!#REF!</definedName>
    <definedName name="pos_31448009_1Y15358212X15358460X15358847X15358766X15358775" localSheetId="5">'Steuerlicher Gewinn'!#REF!</definedName>
    <definedName name="pos_31448009_1Y15358212X15358460X15358847X15358766X15358775">Aktiva!$A$82</definedName>
    <definedName name="pos_31448009_8Y25542573X25539108X25539101X25539085X25539074X25539312X25535346X25535301X25535290" localSheetId="4">Ergebnisverwendung!#REF!</definedName>
    <definedName name="pos_31448009_8Y25542573X25539108X25539101X25539085X25539074X25539312X25535346X25535301X25535290" localSheetId="3">GuV!#REF!</definedName>
    <definedName name="pos_31448009_8Y25542573X25539108X25539101X25539085X25539074X25539312X25535346X25535301X25535290" localSheetId="2">Passiva!#REF!</definedName>
    <definedName name="pos_31448009_8Y25542573X25539108X25539101X25539085X25539074X25539312X25535346X25535301X25535290" localSheetId="5">'Steuerlicher Gewinn'!#REF!</definedName>
    <definedName name="pos_31448009_8Y25542573X25539108X25539101X25539085X25539074X25539312X25535346X25535301X25535290">Aktiva!#REF!</definedName>
    <definedName name="pos_31448009_8Y25542573X25540897X25540902X25540886X25540879X25541117X25535346X25535301X25535290" localSheetId="4">Ergebnisverwendung!#REF!</definedName>
    <definedName name="pos_31448009_8Y25542573X25540897X25540902X25540886X25540879X25541117X25535346X25535301X25535290" localSheetId="3">GuV!#REF!</definedName>
    <definedName name="pos_31448009_8Y25542573X25540897X25540902X25540886X25540879X25541117X25535346X25535301X25535290" localSheetId="2">Passiva!#REF!</definedName>
    <definedName name="pos_31448009_8Y25542573X25540897X25540902X25540886X25540879X25541117X25535346X25535301X25535290" localSheetId="5">'Steuerlicher Gewinn'!#REF!</definedName>
    <definedName name="pos_31448009_8Y25542573X25540897X25540902X25540886X25540879X25541117X25535346X25535301X25535290">Aktiva!#REF!</definedName>
    <definedName name="pos_31448009_8Y25542573X25542166X25542159X25542399X25542388X25542370X25535346X25535301X25535290" localSheetId="4">Ergebnisverwendung!#REF!</definedName>
    <definedName name="pos_31448009_8Y25542573X25542166X25542159X25542399X25542388X25542370X25535346X25535301X25535290" localSheetId="3">GuV!#REF!</definedName>
    <definedName name="pos_31448009_8Y25542573X25542166X25542159X25542399X25542388X25542370X25535346X25535301X25535290" localSheetId="2">Passiva!#REF!</definedName>
    <definedName name="pos_31448009_8Y25542573X25542166X25542159X25542399X25542388X25542370X25535346X25535301X25535290" localSheetId="5">'Steuerlicher Gewinn'!#REF!</definedName>
    <definedName name="pos_31448009_8Y25542573X25542166X25542159X25542399X25542388X25542370X25535346X25535301X25535290">Aktiva!#REF!</definedName>
    <definedName name="pos_31448020_1Y15358212X15358460X15358847X15358730" localSheetId="4">Ergebnisverwendung!#REF!</definedName>
    <definedName name="pos_31448020_1Y15358212X15358460X15358847X15358730" localSheetId="3">GuV!#REF!</definedName>
    <definedName name="pos_31448020_1Y15358212X15358460X15358847X15358730" localSheetId="2">Passiva!#REF!</definedName>
    <definedName name="pos_31448020_1Y15358212X15358460X15358847X15358730" localSheetId="5">'Steuerlicher Gewinn'!#REF!</definedName>
    <definedName name="pos_31448020_1Y15358212X15358460X15358847X15358730">Aktiva!$A$85</definedName>
    <definedName name="pos_31448020_8Y25542573X25539108X25539101X25539085X25539074X25539312X25535346X25535265" localSheetId="4">Ergebnisverwendung!#REF!</definedName>
    <definedName name="pos_31448020_8Y25542573X25539108X25539101X25539085X25539074X25539312X25535346X25535265" localSheetId="3">GuV!#REF!</definedName>
    <definedName name="pos_31448020_8Y25542573X25539108X25539101X25539085X25539074X25539312X25535346X25535265" localSheetId="2">Passiva!#REF!</definedName>
    <definedName name="pos_31448020_8Y25542573X25539108X25539101X25539085X25539074X25539312X25535346X25535265" localSheetId="5">'Steuerlicher Gewinn'!#REF!</definedName>
    <definedName name="pos_31448020_8Y25542573X25539108X25539101X25539085X25539074X25539312X25535346X25535265">Aktiva!#REF!</definedName>
    <definedName name="pos_31448020_8Y25542573X25540897X25540902X25540886X25540879X25541117X25535346X25535265" localSheetId="4">Ergebnisverwendung!#REF!</definedName>
    <definedName name="pos_31448020_8Y25542573X25540897X25540902X25540886X25540879X25541117X25535346X25535265" localSheetId="3">GuV!#REF!</definedName>
    <definedName name="pos_31448020_8Y25542573X25540897X25540902X25540886X25540879X25541117X25535346X25535265" localSheetId="2">Passiva!#REF!</definedName>
    <definedName name="pos_31448020_8Y25542573X25540897X25540902X25540886X25540879X25541117X25535346X25535265" localSheetId="5">'Steuerlicher Gewinn'!#REF!</definedName>
    <definedName name="pos_31448020_8Y25542573X25540897X25540902X25540886X25540879X25541117X25535346X25535265">Aktiva!#REF!</definedName>
    <definedName name="pos_31448020_8Y25542573X25542166X25542159X25542399X25542388X25542370X25535346X25535265" localSheetId="4">Ergebnisverwendung!#REF!</definedName>
    <definedName name="pos_31448020_8Y25542573X25542166X25542159X25542399X25542388X25542370X25535346X25535265" localSheetId="3">GuV!#REF!</definedName>
    <definedName name="pos_31448020_8Y25542573X25542166X25542159X25542399X25542388X25542370X25535346X25535265" localSheetId="2">Passiva!#REF!</definedName>
    <definedName name="pos_31448020_8Y25542573X25542166X25542159X25542399X25542388X25542370X25535346X25535265" localSheetId="5">'Steuerlicher Gewinn'!#REF!</definedName>
    <definedName name="pos_31448020_8Y25542573X25542166X25542159X25542399X25542388X25542370X25535346X25535265">Aktiva!#REF!</definedName>
    <definedName name="pos_31448027_1Y15358212X15358460X15358847X15358766X15358725" localSheetId="4">Ergebnisverwendung!#REF!</definedName>
    <definedName name="pos_31448027_1Y15358212X15358460X15358847X15358766X15358725" localSheetId="3">GuV!#REF!</definedName>
    <definedName name="pos_31448027_1Y15358212X15358460X15358847X15358766X15358725" localSheetId="2">Passiva!#REF!</definedName>
    <definedName name="pos_31448027_1Y15358212X15358460X15358847X15358766X15358725" localSheetId="5">'Steuerlicher Gewinn'!#REF!</definedName>
    <definedName name="pos_31448027_1Y15358212X15358460X15358847X15358766X15358725">Aktiva!$A$84</definedName>
    <definedName name="pos_31448027_8Y25542573X25539108X25539101X25539085X25539074X25539312X25535346X25535301X25535272" localSheetId="4">Ergebnisverwendung!#REF!</definedName>
    <definedName name="pos_31448027_8Y25542573X25539108X25539101X25539085X25539074X25539312X25535346X25535301X25535272" localSheetId="3">GuV!#REF!</definedName>
    <definedName name="pos_31448027_8Y25542573X25539108X25539101X25539085X25539074X25539312X25535346X25535301X25535272" localSheetId="2">Passiva!#REF!</definedName>
    <definedName name="pos_31448027_8Y25542573X25539108X25539101X25539085X25539074X25539312X25535346X25535301X25535272" localSheetId="5">'Steuerlicher Gewinn'!#REF!</definedName>
    <definedName name="pos_31448027_8Y25542573X25539108X25539101X25539085X25539074X25539312X25535346X25535301X25535272">Aktiva!#REF!</definedName>
    <definedName name="pos_31448027_8Y25542573X25540897X25540902X25540886X25540879X25541117X25535346X25535301X25535272" localSheetId="4">Ergebnisverwendung!#REF!</definedName>
    <definedName name="pos_31448027_8Y25542573X25540897X25540902X25540886X25540879X25541117X25535346X25535301X25535272" localSheetId="3">GuV!#REF!</definedName>
    <definedName name="pos_31448027_8Y25542573X25540897X25540902X25540886X25540879X25541117X25535346X25535301X25535272" localSheetId="2">Passiva!#REF!</definedName>
    <definedName name="pos_31448027_8Y25542573X25540897X25540902X25540886X25540879X25541117X25535346X25535301X25535272" localSheetId="5">'Steuerlicher Gewinn'!#REF!</definedName>
    <definedName name="pos_31448027_8Y25542573X25540897X25540902X25540886X25540879X25541117X25535346X25535301X25535272">Aktiva!#REF!</definedName>
    <definedName name="pos_31448027_8Y25542573X25542166X25542159X25542399X25542388X25542370X25535346X25535301X25535272" localSheetId="4">Ergebnisverwendung!#REF!</definedName>
    <definedName name="pos_31448027_8Y25542573X25542166X25542159X25542399X25542388X25542370X25535346X25535301X25535272" localSheetId="3">GuV!#REF!</definedName>
    <definedName name="pos_31448027_8Y25542573X25542166X25542159X25542399X25542388X25542370X25535346X25535301X25535272" localSheetId="2">Passiva!#REF!</definedName>
    <definedName name="pos_31448027_8Y25542573X25542166X25542159X25542399X25542388X25542370X25535346X25535301X25535272" localSheetId="5">'Steuerlicher Gewinn'!#REF!</definedName>
    <definedName name="pos_31448027_8Y25542573X25542166X25542159X25542399X25542388X25542370X25535346X25535301X25535272">Aktiva!#REF!</definedName>
    <definedName name="pos_31448039_1Y15358212X15358460X15358847X15353081" localSheetId="4">Ergebnisverwendung!#REF!</definedName>
    <definedName name="pos_31448039_1Y15358212X15358460X15358847X15353081" localSheetId="3">GuV!#REF!</definedName>
    <definedName name="pos_31448039_1Y15358212X15358460X15358847X15353081" localSheetId="2">Passiva!#REF!</definedName>
    <definedName name="pos_31448039_1Y15358212X15358460X15358847X15353081" localSheetId="5">'Steuerlicher Gewinn'!#REF!</definedName>
    <definedName name="pos_31448039_1Y15358212X15358460X15358847X15353081">Aktiva!$A$80</definedName>
    <definedName name="pos_31448046_1Y15358212X15358460X15358847X15358788X15358802" localSheetId="4">Ergebnisverwendung!#REF!</definedName>
    <definedName name="pos_31448046_1Y15358212X15358460X15358847X15358788X15358802" localSheetId="3">GuV!#REF!</definedName>
    <definedName name="pos_31448046_1Y15358212X15358460X15358847X15358788X15358802" localSheetId="2">Passiva!#REF!</definedName>
    <definedName name="pos_31448046_1Y15358212X15358460X15358847X15358788X15358802" localSheetId="5">'Steuerlicher Gewinn'!#REF!</definedName>
    <definedName name="pos_31448046_1Y15358212X15358460X15358847X15358788X15358802">Aktiva!$A$79</definedName>
    <definedName name="pos_31448046_8Y25542573X25539108X25539101X25539085X25539074X25539312X25535346X25535339X25535321" localSheetId="4">Ergebnisverwendung!#REF!</definedName>
    <definedName name="pos_31448046_8Y25542573X25539108X25539101X25539085X25539074X25539312X25535346X25535339X25535321" localSheetId="3">GuV!#REF!</definedName>
    <definedName name="pos_31448046_8Y25542573X25539108X25539101X25539085X25539074X25539312X25535346X25535339X25535321" localSheetId="2">Passiva!#REF!</definedName>
    <definedName name="pos_31448046_8Y25542573X25539108X25539101X25539085X25539074X25539312X25535346X25535339X25535321" localSheetId="5">'Steuerlicher Gewinn'!#REF!</definedName>
    <definedName name="pos_31448046_8Y25542573X25539108X25539101X25539085X25539074X25539312X25535346X25535339X25535321">Aktiva!#REF!</definedName>
    <definedName name="pos_31448046_8Y25542573X25540897X25540902X25540886X25540879X25541117X25535346X25535339X25535321" localSheetId="4">Ergebnisverwendung!#REF!</definedName>
    <definedName name="pos_31448046_8Y25542573X25540897X25540902X25540886X25540879X25541117X25535346X25535339X25535321" localSheetId="3">GuV!#REF!</definedName>
    <definedName name="pos_31448046_8Y25542573X25540897X25540902X25540886X25540879X25541117X25535346X25535339X25535321" localSheetId="2">Passiva!#REF!</definedName>
    <definedName name="pos_31448046_8Y25542573X25540897X25540902X25540886X25540879X25541117X25535346X25535339X25535321" localSheetId="5">'Steuerlicher Gewinn'!#REF!</definedName>
    <definedName name="pos_31448046_8Y25542573X25540897X25540902X25540886X25540879X25541117X25535346X25535339X25535321">Aktiva!#REF!</definedName>
    <definedName name="pos_31448046_8Y25542573X25542166X25542159X25542399X25542388X25542370X25535346X25535339X25535321" localSheetId="4">Ergebnisverwendung!#REF!</definedName>
    <definedName name="pos_31448046_8Y25542573X25542166X25542159X25542399X25542388X25542370X25535346X25535339X25535321" localSheetId="3">GuV!#REF!</definedName>
    <definedName name="pos_31448046_8Y25542573X25542166X25542159X25542399X25542388X25542370X25535346X25535339X25535321" localSheetId="2">Passiva!#REF!</definedName>
    <definedName name="pos_31448046_8Y25542573X25542166X25542159X25542399X25542388X25542370X25535346X25535339X25535321" localSheetId="5">'Steuerlicher Gewinn'!#REF!</definedName>
    <definedName name="pos_31448046_8Y25542573X25542166X25542159X25542399X25542388X25542370X25535346X25535339X25535321">Aktiva!#REF!</definedName>
    <definedName name="pos_31448048_1Y15358212X15358460X15358847X15358766" localSheetId="4">Ergebnisverwendung!#REF!</definedName>
    <definedName name="pos_31448048_1Y15358212X15358460X15358847X15358766" localSheetId="3">GuV!#REF!</definedName>
    <definedName name="pos_31448048_1Y15358212X15358460X15358847X15358766" localSheetId="2">Passiva!#REF!</definedName>
    <definedName name="pos_31448048_1Y15358212X15358460X15358847X15358766" localSheetId="5">'Steuerlicher Gewinn'!#REF!</definedName>
    <definedName name="pos_31448048_1Y15358212X15358460X15358847X15358766">Aktiva!$A$81</definedName>
    <definedName name="pos_31448048_8Y25542573X25539108X25539101X25539085X25539074X25539312X25535346X25535301" localSheetId="4">Ergebnisverwendung!#REF!</definedName>
    <definedName name="pos_31448048_8Y25542573X25539108X25539101X25539085X25539074X25539312X25535346X25535301" localSheetId="3">GuV!#REF!</definedName>
    <definedName name="pos_31448048_8Y25542573X25539108X25539101X25539085X25539074X25539312X25535346X25535301" localSheetId="2">Passiva!#REF!</definedName>
    <definedName name="pos_31448048_8Y25542573X25539108X25539101X25539085X25539074X25539312X25535346X25535301" localSheetId="5">'Steuerlicher Gewinn'!#REF!</definedName>
    <definedName name="pos_31448048_8Y25542573X25539108X25539101X25539085X25539074X25539312X25535346X25535301">Aktiva!#REF!</definedName>
    <definedName name="pos_31448048_8Y25542573X25540897X25540902X25540886X25540879X25541117X25535346X25535301" localSheetId="4">Ergebnisverwendung!#REF!</definedName>
    <definedName name="pos_31448048_8Y25542573X25540897X25540902X25540886X25540879X25541117X25535346X25535301" localSheetId="3">GuV!#REF!</definedName>
    <definedName name="pos_31448048_8Y25542573X25540897X25540902X25540886X25540879X25541117X25535346X25535301" localSheetId="2">Passiva!#REF!</definedName>
    <definedName name="pos_31448048_8Y25542573X25540897X25540902X25540886X25540879X25541117X25535346X25535301" localSheetId="5">'Steuerlicher Gewinn'!#REF!</definedName>
    <definedName name="pos_31448048_8Y25542573X25540897X25540902X25540886X25540879X25541117X25535346X25535301">Aktiva!#REF!</definedName>
    <definedName name="pos_31448048_8Y25542573X25542166X25542159X25542399X25542388X25542370X25535346X25535301" localSheetId="4">Ergebnisverwendung!#REF!</definedName>
    <definedName name="pos_31448048_8Y25542573X25542166X25542159X25542399X25542388X25542370X25535346X25535301" localSheetId="3">GuV!#REF!</definedName>
    <definedName name="pos_31448048_8Y25542573X25542166X25542159X25542399X25542388X25542370X25535346X25535301" localSheetId="2">Passiva!#REF!</definedName>
    <definedName name="pos_31448048_8Y25542573X25542166X25542159X25542399X25542388X25542370X25535346X25535301" localSheetId="5">'Steuerlicher Gewinn'!#REF!</definedName>
    <definedName name="pos_31448048_8Y25542573X25542166X25542159X25542399X25542388X25542370X25535346X25535301">Aktiva!#REF!</definedName>
    <definedName name="pos_31448079_1Y15358212X15358460X15358847X15358906X15358879" localSheetId="4">Ergebnisverwendung!#REF!</definedName>
    <definedName name="pos_31448079_1Y15358212X15358460X15358847X15358906X15358879" localSheetId="3">GuV!#REF!</definedName>
    <definedName name="pos_31448079_1Y15358212X15358460X15358847X15358906X15358879" localSheetId="2">Passiva!#REF!</definedName>
    <definedName name="pos_31448079_1Y15358212X15358460X15358847X15358906X15358879" localSheetId="5">'Steuerlicher Gewinn'!#REF!</definedName>
    <definedName name="pos_31448079_1Y15358212X15358460X15358847X15358906X15358879">Aktiva!$A$106</definedName>
    <definedName name="pos_31448079_8Y25542573X25539108X25539101X25539085X25539074X25539312X25535346X25535409X25535378" localSheetId="4">Ergebnisverwendung!#REF!</definedName>
    <definedName name="pos_31448079_8Y25542573X25539108X25539101X25539085X25539074X25539312X25535346X25535409X25535378" localSheetId="3">GuV!#REF!</definedName>
    <definedName name="pos_31448079_8Y25542573X25539108X25539101X25539085X25539074X25539312X25535346X25535409X25535378" localSheetId="2">Passiva!#REF!</definedName>
    <definedName name="pos_31448079_8Y25542573X25539108X25539101X25539085X25539074X25539312X25535346X25535409X25535378" localSheetId="5">'Steuerlicher Gewinn'!#REF!</definedName>
    <definedName name="pos_31448079_8Y25542573X25539108X25539101X25539085X25539074X25539312X25535346X25535409X25535378">Aktiva!#REF!</definedName>
    <definedName name="pos_31448079_8Y25542573X25540897X25540902X25540886X25540879X25541117X25535346X25535409X25535378" localSheetId="4">Ergebnisverwendung!#REF!</definedName>
    <definedName name="pos_31448079_8Y25542573X25540897X25540902X25540886X25540879X25541117X25535346X25535409X25535378" localSheetId="3">GuV!#REF!</definedName>
    <definedName name="pos_31448079_8Y25542573X25540897X25540902X25540886X25540879X25541117X25535346X25535409X25535378" localSheetId="2">Passiva!#REF!</definedName>
    <definedName name="pos_31448079_8Y25542573X25540897X25540902X25540886X25540879X25541117X25535346X25535409X25535378" localSheetId="5">'Steuerlicher Gewinn'!#REF!</definedName>
    <definedName name="pos_31448079_8Y25542573X25540897X25540902X25540886X25540879X25541117X25535346X25535409X25535378">Aktiva!#REF!</definedName>
    <definedName name="pos_31448079_8Y25542573X25542166X25542159X25542399X25542388X25542370X25535346X25535409X25535378" localSheetId="4">Ergebnisverwendung!#REF!</definedName>
    <definedName name="pos_31448079_8Y25542573X25542166X25542159X25542399X25542388X25542370X25535346X25535409X25535378" localSheetId="3">GuV!#REF!</definedName>
    <definedName name="pos_31448079_8Y25542573X25542166X25542159X25542399X25542388X25542370X25535346X25535409X25535378" localSheetId="2">Passiva!#REF!</definedName>
    <definedName name="pos_31448079_8Y25542573X25542166X25542159X25542399X25542388X25542370X25535346X25535409X25535378" localSheetId="5">'Steuerlicher Gewinn'!#REF!</definedName>
    <definedName name="pos_31448079_8Y25542573X25542166X25542159X25542399X25542388X25542370X25535346X25535409X25535378">Aktiva!#REF!</definedName>
    <definedName name="pos_31448081_1Y15358212X15358460X15358847X15358906X15358865" localSheetId="4">Ergebnisverwendung!#REF!</definedName>
    <definedName name="pos_31448081_1Y15358212X15358460X15358847X15358906X15358865" localSheetId="3">GuV!#REF!</definedName>
    <definedName name="pos_31448081_1Y15358212X15358460X15358847X15358906X15358865" localSheetId="2">Passiva!#REF!</definedName>
    <definedName name="pos_31448081_1Y15358212X15358460X15358847X15358906X15358865" localSheetId="5">'Steuerlicher Gewinn'!#REF!</definedName>
    <definedName name="pos_31448081_1Y15358212X15358460X15358847X15358906X15358865">Aktiva!$A$104</definedName>
    <definedName name="pos_31448081_8Y25542573X25539108X25539101X25539085X25539074X25539312X25535346X25535409X25535396" localSheetId="4">Ergebnisverwendung!#REF!</definedName>
    <definedName name="pos_31448081_8Y25542573X25539108X25539101X25539085X25539074X25539312X25535346X25535409X25535396" localSheetId="3">GuV!#REF!</definedName>
    <definedName name="pos_31448081_8Y25542573X25539108X25539101X25539085X25539074X25539312X25535346X25535409X25535396" localSheetId="2">Passiva!#REF!</definedName>
    <definedName name="pos_31448081_8Y25542573X25539108X25539101X25539085X25539074X25539312X25535346X25535409X25535396" localSheetId="5">'Steuerlicher Gewinn'!#REF!</definedName>
    <definedName name="pos_31448081_8Y25542573X25539108X25539101X25539085X25539074X25539312X25535346X25535409X25535396">Aktiva!#REF!</definedName>
    <definedName name="pos_31448081_8Y25542573X25540897X25540902X25540886X25540879X25541117X25535346X25535409X25535396" localSheetId="4">Ergebnisverwendung!#REF!</definedName>
    <definedName name="pos_31448081_8Y25542573X25540897X25540902X25540886X25540879X25541117X25535346X25535409X25535396" localSheetId="3">GuV!#REF!</definedName>
    <definedName name="pos_31448081_8Y25542573X25540897X25540902X25540886X25540879X25541117X25535346X25535409X25535396" localSheetId="2">Passiva!#REF!</definedName>
    <definedName name="pos_31448081_8Y25542573X25540897X25540902X25540886X25540879X25541117X25535346X25535409X25535396" localSheetId="5">'Steuerlicher Gewinn'!#REF!</definedName>
    <definedName name="pos_31448081_8Y25542573X25540897X25540902X25540886X25540879X25541117X25535346X25535409X25535396">Aktiva!#REF!</definedName>
    <definedName name="pos_31448081_8Y25542573X25542166X25542159X25542399X25542388X25542370X25535346X25535409X25535396" localSheetId="4">Ergebnisverwendung!#REF!</definedName>
    <definedName name="pos_31448081_8Y25542573X25542166X25542159X25542399X25542388X25542370X25535346X25535409X25535396" localSheetId="3">GuV!#REF!</definedName>
    <definedName name="pos_31448081_8Y25542573X25542166X25542159X25542399X25542388X25542370X25535346X25535409X25535396" localSheetId="2">Passiva!#REF!</definedName>
    <definedName name="pos_31448081_8Y25542573X25542166X25542159X25542399X25542388X25542370X25535346X25535409X25535396" localSheetId="5">'Steuerlicher Gewinn'!#REF!</definedName>
    <definedName name="pos_31448081_8Y25542573X25542166X25542159X25542399X25542388X25542370X25535346X25535409X25535396">Aktiva!#REF!</definedName>
    <definedName name="pos_31448088_1Y15358212X15358460X15358847X15358906X15352932" localSheetId="4">Ergebnisverwendung!#REF!</definedName>
    <definedName name="pos_31448088_1Y15358212X15358460X15358847X15358906X15352932" localSheetId="3">GuV!#REF!</definedName>
    <definedName name="pos_31448088_1Y15358212X15358460X15358847X15358906X15352932" localSheetId="2">Passiva!#REF!</definedName>
    <definedName name="pos_31448088_1Y15358212X15358460X15358847X15358906X15352932" localSheetId="5">'Steuerlicher Gewinn'!#REF!</definedName>
    <definedName name="pos_31448088_1Y15358212X15358460X15358847X15358906X15352932">Aktiva!$A$107</definedName>
    <definedName name="pos_31448088_8Y25542573X25539108X25539101X25539085X25539074X25539312X25535346X25535409X25535371" localSheetId="4">Ergebnisverwendung!#REF!</definedName>
    <definedName name="pos_31448088_8Y25542573X25539108X25539101X25539085X25539074X25539312X25535346X25535409X25535371" localSheetId="3">GuV!#REF!</definedName>
    <definedName name="pos_31448088_8Y25542573X25539108X25539101X25539085X25539074X25539312X25535346X25535409X25535371" localSheetId="2">Passiva!#REF!</definedName>
    <definedName name="pos_31448088_8Y25542573X25539108X25539101X25539085X25539074X25539312X25535346X25535409X25535371" localSheetId="5">'Steuerlicher Gewinn'!#REF!</definedName>
    <definedName name="pos_31448088_8Y25542573X25539108X25539101X25539085X25539074X25539312X25535346X25535409X25535371">Aktiva!#REF!</definedName>
    <definedName name="pos_31448088_8Y25542573X25540897X25540902X25540886X25540879X25541117X25535346X25535409X25535371" localSheetId="4">Ergebnisverwendung!#REF!</definedName>
    <definedName name="pos_31448088_8Y25542573X25540897X25540902X25540886X25540879X25541117X25535346X25535409X25535371" localSheetId="3">GuV!#REF!</definedName>
    <definedName name="pos_31448088_8Y25542573X25540897X25540902X25540886X25540879X25541117X25535346X25535409X25535371" localSheetId="2">Passiva!#REF!</definedName>
    <definedName name="pos_31448088_8Y25542573X25540897X25540902X25540886X25540879X25541117X25535346X25535409X25535371" localSheetId="5">'Steuerlicher Gewinn'!#REF!</definedName>
    <definedName name="pos_31448088_8Y25542573X25540897X25540902X25540886X25540879X25541117X25535346X25535409X25535371">Aktiva!#REF!</definedName>
    <definedName name="pos_31448088_8Y25542573X25542166X25542159X25542399X25542388X25542370X25535346X25535409X25535371" localSheetId="4">Ergebnisverwendung!#REF!</definedName>
    <definedName name="pos_31448088_8Y25542573X25542166X25542159X25542399X25542388X25542370X25535346X25535409X25535371" localSheetId="3">GuV!#REF!</definedName>
    <definedName name="pos_31448088_8Y25542573X25542166X25542159X25542399X25542388X25542370X25535346X25535409X25535371" localSheetId="2">Passiva!#REF!</definedName>
    <definedName name="pos_31448088_8Y25542573X25542166X25542159X25542399X25542388X25542370X25535346X25535409X25535371" localSheetId="5">'Steuerlicher Gewinn'!#REF!</definedName>
    <definedName name="pos_31448088_8Y25542573X25542166X25542159X25542399X25542388X25542370X25535346X25535409X25535371">Aktiva!#REF!</definedName>
    <definedName name="pos_31448100_1Y15358212X15358460X15358847X15358973X15358901" localSheetId="4">Ergebnisverwendung!#REF!</definedName>
    <definedName name="pos_31448100_1Y15358212X15358460X15358847X15358973X15358901" localSheetId="3">GuV!#REF!</definedName>
    <definedName name="pos_31448100_1Y15358212X15358460X15358847X15358973X15358901" localSheetId="2">Passiva!#REF!</definedName>
    <definedName name="pos_31448100_1Y15358212X15358460X15358847X15358973X15358901" localSheetId="5">'Steuerlicher Gewinn'!#REF!</definedName>
    <definedName name="pos_31448100_1Y15358212X15358460X15358847X15358973X15358901">Aktiva!$A$101</definedName>
    <definedName name="pos_31448100_8Y25542573X25539108X25539101X25539085X25539074X25539312X25535346X25535472X25535416" localSheetId="4">Ergebnisverwendung!#REF!</definedName>
    <definedName name="pos_31448100_8Y25542573X25539108X25539101X25539085X25539074X25539312X25535346X25535472X25535416" localSheetId="3">GuV!#REF!</definedName>
    <definedName name="pos_31448100_8Y25542573X25539108X25539101X25539085X25539074X25539312X25535346X25535472X25535416" localSheetId="2">Passiva!#REF!</definedName>
    <definedName name="pos_31448100_8Y25542573X25539108X25539101X25539085X25539074X25539312X25535346X25535472X25535416" localSheetId="5">'Steuerlicher Gewinn'!#REF!</definedName>
    <definedName name="pos_31448100_8Y25542573X25539108X25539101X25539085X25539074X25539312X25535346X25535472X25535416">Aktiva!#REF!</definedName>
    <definedName name="pos_31448100_8Y25542573X25540897X25540902X25540886X25540879X25541117X25535346X25535472X25535416" localSheetId="4">Ergebnisverwendung!#REF!</definedName>
    <definedName name="pos_31448100_8Y25542573X25540897X25540902X25540886X25540879X25541117X25535346X25535472X25535416" localSheetId="3">GuV!#REF!</definedName>
    <definedName name="pos_31448100_8Y25542573X25540897X25540902X25540886X25540879X25541117X25535346X25535472X25535416" localSheetId="2">Passiva!#REF!</definedName>
    <definedName name="pos_31448100_8Y25542573X25540897X25540902X25540886X25540879X25541117X25535346X25535472X25535416" localSheetId="5">'Steuerlicher Gewinn'!#REF!</definedName>
    <definedName name="pos_31448100_8Y25542573X25540897X25540902X25540886X25540879X25541117X25535346X25535472X25535416">Aktiva!#REF!</definedName>
    <definedName name="pos_31448100_8Y25542573X25542166X25542159X25542399X25542388X25542370X25535346X25535472X25535416" localSheetId="4">Ergebnisverwendung!#REF!</definedName>
    <definedName name="pos_31448100_8Y25542573X25542166X25542159X25542399X25542388X25542370X25535346X25535472X25535416" localSheetId="3">GuV!#REF!</definedName>
    <definedName name="pos_31448100_8Y25542573X25542166X25542159X25542399X25542388X25542370X25535346X25535472X25535416" localSheetId="2">Passiva!#REF!</definedName>
    <definedName name="pos_31448100_8Y25542573X25542166X25542159X25542399X25542388X25542370X25535346X25535472X25535416" localSheetId="5">'Steuerlicher Gewinn'!#REF!</definedName>
    <definedName name="pos_31448100_8Y25542573X25542166X25542159X25542399X25542388X25542370X25535346X25535472X25535416">Aktiva!#REF!</definedName>
    <definedName name="pos_31448107_1Y15358212X15358460X15358847X15358973X15358914X15358928" localSheetId="4">Ergebnisverwendung!#REF!</definedName>
    <definedName name="pos_31448107_1Y15358212X15358460X15358847X15358973X15358914X15358928" localSheetId="3">GuV!#REF!</definedName>
    <definedName name="pos_31448107_1Y15358212X15358460X15358847X15358973X15358914X15358928" localSheetId="2">Passiva!#REF!</definedName>
    <definedName name="pos_31448107_1Y15358212X15358460X15358847X15358973X15358914X15358928" localSheetId="5">'Steuerlicher Gewinn'!#REF!</definedName>
    <definedName name="pos_31448107_1Y15358212X15358460X15358847X15358973X15358914X15358928">Aktiva!$A$100</definedName>
    <definedName name="pos_31448107_8Y25542573X25539108X25539101X25539085X25539074X25539312X25535346X25535472X25535465X25535463" localSheetId="4">Ergebnisverwendung!#REF!</definedName>
    <definedName name="pos_31448107_8Y25542573X25539108X25539101X25539085X25539074X25539312X25535346X25535472X25535465X25535463" localSheetId="3">GuV!#REF!</definedName>
    <definedName name="pos_31448107_8Y25542573X25539108X25539101X25539085X25539074X25539312X25535346X25535472X25535465X25535463" localSheetId="2">Passiva!#REF!</definedName>
    <definedName name="pos_31448107_8Y25542573X25539108X25539101X25539085X25539074X25539312X25535346X25535472X25535465X25535463" localSheetId="5">'Steuerlicher Gewinn'!#REF!</definedName>
    <definedName name="pos_31448107_8Y25542573X25539108X25539101X25539085X25539074X25539312X25535346X25535472X25535465X25535463">Aktiva!#REF!</definedName>
    <definedName name="pos_31448107_8Y25542573X25540897X25540902X25540886X25540879X25541117X25535346X25535472X25535465X25535463" localSheetId="4">Ergebnisverwendung!#REF!</definedName>
    <definedName name="pos_31448107_8Y25542573X25540897X25540902X25540886X25540879X25541117X25535346X25535472X25535465X25535463" localSheetId="3">GuV!#REF!</definedName>
    <definedName name="pos_31448107_8Y25542573X25540897X25540902X25540886X25540879X25541117X25535346X25535472X25535465X25535463" localSheetId="2">Passiva!#REF!</definedName>
    <definedName name="pos_31448107_8Y25542573X25540897X25540902X25540886X25540879X25541117X25535346X25535472X25535465X25535463" localSheetId="5">'Steuerlicher Gewinn'!#REF!</definedName>
    <definedName name="pos_31448107_8Y25542573X25540897X25540902X25540886X25540879X25541117X25535346X25535472X25535465X25535463">Aktiva!#REF!</definedName>
    <definedName name="pos_31448107_8Y25542573X25542166X25542159X25542399X25542388X25542370X25535346X25535472X25535465X25535463" localSheetId="4">Ergebnisverwendung!#REF!</definedName>
    <definedName name="pos_31448107_8Y25542573X25542166X25542159X25542399X25542388X25542370X25535346X25535472X25535465X25535463" localSheetId="3">GuV!#REF!</definedName>
    <definedName name="pos_31448107_8Y25542573X25542166X25542159X25542399X25542388X25542370X25535346X25535472X25535465X25535463" localSheetId="2">Passiva!#REF!</definedName>
    <definedName name="pos_31448107_8Y25542573X25542166X25542159X25542399X25542388X25542370X25535346X25535472X25535465X25535463" localSheetId="5">'Steuerlicher Gewinn'!#REF!</definedName>
    <definedName name="pos_31448107_8Y25542573X25542166X25542159X25542399X25542388X25542370X25535346X25535472X25535465X25535463">Aktiva!#REF!</definedName>
    <definedName name="pos_31448118_1Y15358212X15358460X15358847X15358906" localSheetId="4">Ergebnisverwendung!#REF!</definedName>
    <definedName name="pos_31448118_1Y15358212X15358460X15358847X15358906" localSheetId="3">GuV!#REF!</definedName>
    <definedName name="pos_31448118_1Y15358212X15358460X15358847X15358906" localSheetId="2">Passiva!#REF!</definedName>
    <definedName name="pos_31448118_1Y15358212X15358460X15358847X15358906" localSheetId="5">'Steuerlicher Gewinn'!#REF!</definedName>
    <definedName name="pos_31448118_1Y15358212X15358460X15358847X15358906">Aktiva!$A$103</definedName>
    <definedName name="pos_31448118_8Y25542573X25539108X25539101X25539085X25539074X25539312X25535346X25535409" localSheetId="4">Ergebnisverwendung!#REF!</definedName>
    <definedName name="pos_31448118_8Y25542573X25539108X25539101X25539085X25539074X25539312X25535346X25535409" localSheetId="3">GuV!#REF!</definedName>
    <definedName name="pos_31448118_8Y25542573X25539108X25539101X25539085X25539074X25539312X25535346X25535409" localSheetId="2">Passiva!#REF!</definedName>
    <definedName name="pos_31448118_8Y25542573X25539108X25539101X25539085X25539074X25539312X25535346X25535409" localSheetId="5">'Steuerlicher Gewinn'!#REF!</definedName>
    <definedName name="pos_31448118_8Y25542573X25539108X25539101X25539085X25539074X25539312X25535346X25535409">Aktiva!#REF!</definedName>
    <definedName name="pos_31448118_8Y25542573X25540897X25540902X25540886X25540879X25541117X25535346X25535409" localSheetId="4">Ergebnisverwendung!#REF!</definedName>
    <definedName name="pos_31448118_8Y25542573X25540897X25540902X25540886X25540879X25541117X25535346X25535409" localSheetId="3">GuV!#REF!</definedName>
    <definedName name="pos_31448118_8Y25542573X25540897X25540902X25540886X25540879X25541117X25535346X25535409" localSheetId="2">Passiva!#REF!</definedName>
    <definedName name="pos_31448118_8Y25542573X25540897X25540902X25540886X25540879X25541117X25535346X25535409" localSheetId="5">'Steuerlicher Gewinn'!#REF!</definedName>
    <definedName name="pos_31448118_8Y25542573X25540897X25540902X25540886X25540879X25541117X25535346X25535409">Aktiva!#REF!</definedName>
    <definedName name="pos_31448118_8Y25542573X25542166X25542159X25542399X25542388X25542370X25535346X25535409" localSheetId="4">Ergebnisverwendung!#REF!</definedName>
    <definedName name="pos_31448118_8Y25542573X25542166X25542159X25542399X25542388X25542370X25535346X25535409" localSheetId="3">GuV!#REF!</definedName>
    <definedName name="pos_31448118_8Y25542573X25542166X25542159X25542399X25542388X25542370X25535346X25535409" localSheetId="2">Passiva!#REF!</definedName>
    <definedName name="pos_31448118_8Y25542573X25542166X25542159X25542399X25542388X25542370X25535346X25535409" localSheetId="5">'Steuerlicher Gewinn'!#REF!</definedName>
    <definedName name="pos_31448118_8Y25542573X25542166X25542159X25542399X25542388X25542370X25535346X25535409">Aktiva!#REF!</definedName>
    <definedName name="pos_31448125_1Y15358212X15358460X15358847X15353031" localSheetId="4">Ergebnisverwendung!#REF!</definedName>
    <definedName name="pos_31448125_1Y15358212X15358460X15358847X15353031" localSheetId="3">GuV!#REF!</definedName>
    <definedName name="pos_31448125_1Y15358212X15358460X15358847X15353031" localSheetId="2">Passiva!#REF!</definedName>
    <definedName name="pos_31448125_1Y15358212X15358460X15358847X15353031" localSheetId="5">'Steuerlicher Gewinn'!#REF!</definedName>
    <definedName name="pos_31448125_1Y15358212X15358460X15358847X15353031">Aktiva!$A$102</definedName>
    <definedName name="pos_31448128_1Y15358212X15358460X15358847X15358973X15358942" localSheetId="4">Ergebnisverwendung!#REF!</definedName>
    <definedName name="pos_31448128_1Y15358212X15358460X15358847X15358973X15358942" localSheetId="3">GuV!#REF!</definedName>
    <definedName name="pos_31448128_1Y15358212X15358460X15358847X15358973X15358942" localSheetId="2">Passiva!#REF!</definedName>
    <definedName name="pos_31448128_1Y15358212X15358460X15358847X15358973X15358942" localSheetId="5">'Steuerlicher Gewinn'!#REF!</definedName>
    <definedName name="pos_31448128_1Y15358212X15358460X15358847X15358973X15358942">Aktiva!$A$97</definedName>
    <definedName name="pos_31448128_8Y25542573X25539108X25539101X25539085X25539074X25539312X25535346X25535472X25535445" localSheetId="4">Ergebnisverwendung!#REF!</definedName>
    <definedName name="pos_31448128_8Y25542573X25539108X25539101X25539085X25539074X25539312X25535346X25535472X25535445" localSheetId="3">GuV!#REF!</definedName>
    <definedName name="pos_31448128_8Y25542573X25539108X25539101X25539085X25539074X25539312X25535346X25535472X25535445" localSheetId="2">Passiva!#REF!</definedName>
    <definedName name="pos_31448128_8Y25542573X25539108X25539101X25539085X25539074X25539312X25535346X25535472X25535445" localSheetId="5">'Steuerlicher Gewinn'!#REF!</definedName>
    <definedName name="pos_31448128_8Y25542573X25539108X25539101X25539085X25539074X25539312X25535346X25535472X25535445">Aktiva!#REF!</definedName>
    <definedName name="pos_31448128_8Y25542573X25540897X25540902X25540886X25540879X25541117X25535346X25535472X25535445" localSheetId="4">Ergebnisverwendung!#REF!</definedName>
    <definedName name="pos_31448128_8Y25542573X25540897X25540902X25540886X25540879X25541117X25535346X25535472X25535445" localSheetId="3">GuV!#REF!</definedName>
    <definedName name="pos_31448128_8Y25542573X25540897X25540902X25540886X25540879X25541117X25535346X25535472X25535445" localSheetId="2">Passiva!#REF!</definedName>
    <definedName name="pos_31448128_8Y25542573X25540897X25540902X25540886X25540879X25541117X25535346X25535472X25535445" localSheetId="5">'Steuerlicher Gewinn'!#REF!</definedName>
    <definedName name="pos_31448128_8Y25542573X25540897X25540902X25540886X25540879X25541117X25535346X25535472X25535445">Aktiva!#REF!</definedName>
    <definedName name="pos_31448128_8Y25542573X25542166X25542159X25542399X25542388X25542370X25535346X25535472X25535445" localSheetId="4">Ergebnisverwendung!#REF!</definedName>
    <definedName name="pos_31448128_8Y25542573X25542166X25542159X25542399X25542388X25542370X25535346X25535472X25535445" localSheetId="3">GuV!#REF!</definedName>
    <definedName name="pos_31448128_8Y25542573X25542166X25542159X25542399X25542388X25542370X25535346X25535472X25535445" localSheetId="2">Passiva!#REF!</definedName>
    <definedName name="pos_31448128_8Y25542573X25542166X25542159X25542399X25542388X25542370X25535346X25535472X25535445" localSheetId="5">'Steuerlicher Gewinn'!#REF!</definedName>
    <definedName name="pos_31448128_8Y25542573X25542166X25542159X25542399X25542388X25542370X25535346X25535472X25535445">Aktiva!#REF!</definedName>
    <definedName name="pos_31448146_1Y15358212X15358460X15358847X15358973X15358914X15358923" localSheetId="4">Ergebnisverwendung!#REF!</definedName>
    <definedName name="pos_31448146_1Y15358212X15358460X15358847X15358973X15358914X15358923" localSheetId="3">GuV!#REF!</definedName>
    <definedName name="pos_31448146_1Y15358212X15358460X15358847X15358973X15358914X15358923" localSheetId="2">Passiva!#REF!</definedName>
    <definedName name="pos_31448146_1Y15358212X15358460X15358847X15358973X15358914X15358923" localSheetId="5">'Steuerlicher Gewinn'!#REF!</definedName>
    <definedName name="pos_31448146_1Y15358212X15358460X15358847X15358973X15358914X15358923">Aktiva!$A$99</definedName>
    <definedName name="pos_31448146_8Y25542573X25539108X25539101X25539085X25539074X25539312X25535346X25535472X25535465X25535470" localSheetId="4">Ergebnisverwendung!#REF!</definedName>
    <definedName name="pos_31448146_8Y25542573X25539108X25539101X25539085X25539074X25539312X25535346X25535472X25535465X25535470" localSheetId="3">GuV!#REF!</definedName>
    <definedName name="pos_31448146_8Y25542573X25539108X25539101X25539085X25539074X25539312X25535346X25535472X25535465X25535470" localSheetId="2">Passiva!#REF!</definedName>
    <definedName name="pos_31448146_8Y25542573X25539108X25539101X25539085X25539074X25539312X25535346X25535472X25535465X25535470" localSheetId="5">'Steuerlicher Gewinn'!#REF!</definedName>
    <definedName name="pos_31448146_8Y25542573X25539108X25539101X25539085X25539074X25539312X25535346X25535472X25535465X25535470">Aktiva!#REF!</definedName>
    <definedName name="pos_31448146_8Y25542573X25540897X25540902X25540886X25540879X25541117X25535346X25535472X25535465X25535470" localSheetId="4">Ergebnisverwendung!#REF!</definedName>
    <definedName name="pos_31448146_8Y25542573X25540897X25540902X25540886X25540879X25541117X25535346X25535472X25535465X25535470" localSheetId="3">GuV!#REF!</definedName>
    <definedName name="pos_31448146_8Y25542573X25540897X25540902X25540886X25540879X25541117X25535346X25535472X25535465X25535470" localSheetId="2">Passiva!#REF!</definedName>
    <definedName name="pos_31448146_8Y25542573X25540897X25540902X25540886X25540879X25541117X25535346X25535472X25535465X25535470" localSheetId="5">'Steuerlicher Gewinn'!#REF!</definedName>
    <definedName name="pos_31448146_8Y25542573X25540897X25540902X25540886X25540879X25541117X25535346X25535472X25535465X25535470">Aktiva!#REF!</definedName>
    <definedName name="pos_31448146_8Y25542573X25542166X25542159X25542399X25542388X25542370X25535346X25535472X25535465X25535470" localSheetId="4">Ergebnisverwendung!#REF!</definedName>
    <definedName name="pos_31448146_8Y25542573X25542166X25542159X25542399X25542388X25542370X25535346X25535472X25535465X25535470" localSheetId="3">GuV!#REF!</definedName>
    <definedName name="pos_31448146_8Y25542573X25542166X25542159X25542399X25542388X25542370X25535346X25535472X25535465X25535470" localSheetId="2">Passiva!#REF!</definedName>
    <definedName name="pos_31448146_8Y25542573X25542166X25542159X25542399X25542388X25542370X25535346X25535472X25535465X25535470" localSheetId="5">'Steuerlicher Gewinn'!#REF!</definedName>
    <definedName name="pos_31448146_8Y25542573X25542166X25542159X25542399X25542388X25542370X25535346X25535472X25535465X25535470">Aktiva!#REF!</definedName>
    <definedName name="pos_31448153_1Y15358212X15358460X15358847X15358973X15358914" localSheetId="4">Ergebnisverwendung!#REF!</definedName>
    <definedName name="pos_31448153_1Y15358212X15358460X15358847X15358973X15358914" localSheetId="3">GuV!#REF!</definedName>
    <definedName name="pos_31448153_1Y15358212X15358460X15358847X15358973X15358914" localSheetId="2">Passiva!#REF!</definedName>
    <definedName name="pos_31448153_1Y15358212X15358460X15358847X15358973X15358914" localSheetId="5">'Steuerlicher Gewinn'!#REF!</definedName>
    <definedName name="pos_31448153_1Y15358212X15358460X15358847X15358973X15358914">Aktiva!$A$98</definedName>
    <definedName name="pos_31448153_8Y25542573X25539108X25539101X25539085X25539074X25539312X25535346X25535472X25535465" localSheetId="4">Ergebnisverwendung!#REF!</definedName>
    <definedName name="pos_31448153_8Y25542573X25539108X25539101X25539085X25539074X25539312X25535346X25535472X25535465" localSheetId="3">GuV!#REF!</definedName>
    <definedName name="pos_31448153_8Y25542573X25539108X25539101X25539085X25539074X25539312X25535346X25535472X25535465" localSheetId="2">Passiva!#REF!</definedName>
    <definedName name="pos_31448153_8Y25542573X25539108X25539101X25539085X25539074X25539312X25535346X25535472X25535465" localSheetId="5">'Steuerlicher Gewinn'!#REF!</definedName>
    <definedName name="pos_31448153_8Y25542573X25539108X25539101X25539085X25539074X25539312X25535346X25535472X25535465">Aktiva!#REF!</definedName>
    <definedName name="pos_31448153_8Y25542573X25540897X25540902X25540886X25540879X25541117X25535346X25535472X25535465" localSheetId="4">Ergebnisverwendung!#REF!</definedName>
    <definedName name="pos_31448153_8Y25542573X25540897X25540902X25540886X25540879X25541117X25535346X25535472X25535465" localSheetId="3">GuV!#REF!</definedName>
    <definedName name="pos_31448153_8Y25542573X25540897X25540902X25540886X25540879X25541117X25535346X25535472X25535465" localSheetId="2">Passiva!#REF!</definedName>
    <definedName name="pos_31448153_8Y25542573X25540897X25540902X25540886X25540879X25541117X25535346X25535472X25535465" localSheetId="5">'Steuerlicher Gewinn'!#REF!</definedName>
    <definedName name="pos_31448153_8Y25542573X25540897X25540902X25540886X25540879X25541117X25535346X25535472X25535465">Aktiva!#REF!</definedName>
    <definedName name="pos_31448153_8Y25542573X25542166X25542159X25542399X25542388X25542370X25535346X25535472X25535465" localSheetId="4">Ergebnisverwendung!#REF!</definedName>
    <definedName name="pos_31448153_8Y25542573X25542166X25542159X25542399X25542388X25542370X25535346X25535472X25535465" localSheetId="3">GuV!#REF!</definedName>
    <definedName name="pos_31448153_8Y25542573X25542166X25542159X25542399X25542388X25542370X25535346X25535472X25535465" localSheetId="2">Passiva!#REF!</definedName>
    <definedName name="pos_31448153_8Y25542573X25542166X25542159X25542399X25542388X25542370X25535346X25535472X25535465" localSheetId="5">'Steuerlicher Gewinn'!#REF!</definedName>
    <definedName name="pos_31448153_8Y25542573X25542166X25542159X25542399X25542388X25542370X25535346X25535472X25535465">Aktiva!#REF!</definedName>
    <definedName name="pos_31448165_1Y15358212X15358460X15358847X15358973X15358937" localSheetId="4">Ergebnisverwendung!#REF!</definedName>
    <definedName name="pos_31448165_1Y15358212X15358460X15358847X15358973X15358937" localSheetId="3">GuV!#REF!</definedName>
    <definedName name="pos_31448165_1Y15358212X15358460X15358847X15358973X15358937" localSheetId="2">Passiva!#REF!</definedName>
    <definedName name="pos_31448165_1Y15358212X15358460X15358847X15358973X15358937" localSheetId="5">'Steuerlicher Gewinn'!#REF!</definedName>
    <definedName name="pos_31448165_1Y15358212X15358460X15358847X15358973X15358937">Aktiva!$A$96</definedName>
    <definedName name="pos_31448165_8Y25542573X25539108X25539101X25539085X25539074X25539312X25535346X25535472X25535452" localSheetId="4">Ergebnisverwendung!#REF!</definedName>
    <definedName name="pos_31448165_8Y25542573X25539108X25539101X25539085X25539074X25539312X25535346X25535472X25535452" localSheetId="3">GuV!#REF!</definedName>
    <definedName name="pos_31448165_8Y25542573X25539108X25539101X25539085X25539074X25539312X25535346X25535472X25535452" localSheetId="2">Passiva!#REF!</definedName>
    <definedName name="pos_31448165_8Y25542573X25539108X25539101X25539085X25539074X25539312X25535346X25535472X25535452" localSheetId="5">'Steuerlicher Gewinn'!#REF!</definedName>
    <definedName name="pos_31448165_8Y25542573X25539108X25539101X25539085X25539074X25539312X25535346X25535472X25535452">Aktiva!#REF!</definedName>
    <definedName name="pos_31448165_8Y25542573X25540897X25540902X25540886X25540879X25541117X25535346X25535472X25535452" localSheetId="4">Ergebnisverwendung!#REF!</definedName>
    <definedName name="pos_31448165_8Y25542573X25540897X25540902X25540886X25540879X25541117X25535346X25535472X25535452" localSheetId="3">GuV!#REF!</definedName>
    <definedName name="pos_31448165_8Y25542573X25540897X25540902X25540886X25540879X25541117X25535346X25535472X25535452" localSheetId="2">Passiva!#REF!</definedName>
    <definedName name="pos_31448165_8Y25542573X25540897X25540902X25540886X25540879X25541117X25535346X25535472X25535452" localSheetId="5">'Steuerlicher Gewinn'!#REF!</definedName>
    <definedName name="pos_31448165_8Y25542573X25540897X25540902X25540886X25540879X25541117X25535346X25535472X25535452">Aktiva!#REF!</definedName>
    <definedName name="pos_31448165_8Y25542573X25542166X25542159X25542399X25542388X25542370X25535346X25535472X25535452" localSheetId="4">Ergebnisverwendung!#REF!</definedName>
    <definedName name="pos_31448165_8Y25542573X25542166X25542159X25542399X25542388X25542370X25535346X25535472X25535452" localSheetId="3">GuV!#REF!</definedName>
    <definedName name="pos_31448165_8Y25542573X25542166X25542159X25542399X25542388X25542370X25535346X25535472X25535452" localSheetId="2">Passiva!#REF!</definedName>
    <definedName name="pos_31448165_8Y25542573X25542166X25542159X25542399X25542388X25542370X25535346X25535472X25535452" localSheetId="5">'Steuerlicher Gewinn'!#REF!</definedName>
    <definedName name="pos_31448165_8Y25542573X25542166X25542159X25542399X25542388X25542370X25535346X25535472X25535452">Aktiva!#REF!</definedName>
    <definedName name="pos_31448172_1Y15358212X15358460X15358847X15358973" localSheetId="4">Ergebnisverwendung!#REF!</definedName>
    <definedName name="pos_31448172_1Y15358212X15358460X15358847X15358973" localSheetId="3">GuV!#REF!</definedName>
    <definedName name="pos_31448172_1Y15358212X15358460X15358847X15358973" localSheetId="2">Passiva!#REF!</definedName>
    <definedName name="pos_31448172_1Y15358212X15358460X15358847X15358973" localSheetId="5">'Steuerlicher Gewinn'!#REF!</definedName>
    <definedName name="pos_31448172_1Y15358212X15358460X15358847X15358973">Aktiva!$A$93</definedName>
    <definedName name="pos_31448172_8Y25542573X25539108X25539101X25539085X25539074X25539312X25535346X25535472" localSheetId="4">Ergebnisverwendung!#REF!</definedName>
    <definedName name="pos_31448172_8Y25542573X25539108X25539101X25539085X25539074X25539312X25535346X25535472" localSheetId="3">GuV!#REF!</definedName>
    <definedName name="pos_31448172_8Y25542573X25539108X25539101X25539085X25539074X25539312X25535346X25535472" localSheetId="2">Passiva!#REF!</definedName>
    <definedName name="pos_31448172_8Y25542573X25539108X25539101X25539085X25539074X25539312X25535346X25535472" localSheetId="5">'Steuerlicher Gewinn'!#REF!</definedName>
    <definedName name="pos_31448172_8Y25542573X25539108X25539101X25539085X25539074X25539312X25535346X25535472">Aktiva!#REF!</definedName>
    <definedName name="pos_31448172_8Y25542573X25540897X25540902X25540886X25540879X25541117X25535346X25535472" localSheetId="4">Ergebnisverwendung!#REF!</definedName>
    <definedName name="pos_31448172_8Y25542573X25540897X25540902X25540886X25540879X25541117X25535346X25535472" localSheetId="3">GuV!#REF!</definedName>
    <definedName name="pos_31448172_8Y25542573X25540897X25540902X25540886X25540879X25541117X25535346X25535472" localSheetId="2">Passiva!#REF!</definedName>
    <definedName name="pos_31448172_8Y25542573X25540897X25540902X25540886X25540879X25541117X25535346X25535472" localSheetId="5">'Steuerlicher Gewinn'!#REF!</definedName>
    <definedName name="pos_31448172_8Y25542573X25540897X25540902X25540886X25540879X25541117X25535346X25535472">Aktiva!#REF!</definedName>
    <definedName name="pos_31448172_8Y25542573X25542166X25542159X25542399X25542388X25542370X25535346X25535472" localSheetId="4">Ergebnisverwendung!#REF!</definedName>
    <definedName name="pos_31448172_8Y25542573X25542166X25542159X25542399X25542388X25542370X25535346X25535472" localSheetId="3">GuV!#REF!</definedName>
    <definedName name="pos_31448172_8Y25542573X25542166X25542159X25542399X25542388X25542370X25535346X25535472" localSheetId="2">Passiva!#REF!</definedName>
    <definedName name="pos_31448172_8Y25542573X25542166X25542159X25542399X25542388X25542370X25535346X25535472" localSheetId="5">'Steuerlicher Gewinn'!#REF!</definedName>
    <definedName name="pos_31448172_8Y25542573X25542166X25542159X25542399X25542388X25542370X25535346X25535472">Aktiva!#REF!</definedName>
    <definedName name="pos_31448183_1Y15358212X15358460X15358847X15358973X15358892" localSheetId="4">Ergebnisverwendung!#REF!</definedName>
    <definedName name="pos_31448183_1Y15358212X15358460X15358847X15358973X15358892" localSheetId="3">GuV!#REF!</definedName>
    <definedName name="pos_31448183_1Y15358212X15358460X15358847X15358973X15358892" localSheetId="2">Passiva!#REF!</definedName>
    <definedName name="pos_31448183_1Y15358212X15358460X15358847X15358973X15358892" localSheetId="5">'Steuerlicher Gewinn'!#REF!</definedName>
    <definedName name="pos_31448183_1Y15358212X15358460X15358847X15358973X15358892">Aktiva!$A$95</definedName>
    <definedName name="pos_31448183_8Y25542573X25539108X25539101X25539085X25539074X25539312X25535346X25535472X25535427" localSheetId="4">Ergebnisverwendung!#REF!</definedName>
    <definedName name="pos_31448183_8Y25542573X25539108X25539101X25539085X25539074X25539312X25535346X25535472X25535427" localSheetId="3">GuV!#REF!</definedName>
    <definedName name="pos_31448183_8Y25542573X25539108X25539101X25539085X25539074X25539312X25535346X25535472X25535427" localSheetId="2">Passiva!#REF!</definedName>
    <definedName name="pos_31448183_8Y25542573X25539108X25539101X25539085X25539074X25539312X25535346X25535472X25535427" localSheetId="5">'Steuerlicher Gewinn'!#REF!</definedName>
    <definedName name="pos_31448183_8Y25542573X25539108X25539101X25539085X25539074X25539312X25535346X25535472X25535427">Aktiva!#REF!</definedName>
    <definedName name="pos_31448183_8Y25542573X25540897X25540902X25540886X25540879X25541117X25535346X25535472X25535427" localSheetId="4">Ergebnisverwendung!#REF!</definedName>
    <definedName name="pos_31448183_8Y25542573X25540897X25540902X25540886X25540879X25541117X25535346X25535472X25535427" localSheetId="3">GuV!#REF!</definedName>
    <definedName name="pos_31448183_8Y25542573X25540897X25540902X25540886X25540879X25541117X25535346X25535472X25535427" localSheetId="2">Passiva!#REF!</definedName>
    <definedName name="pos_31448183_8Y25542573X25540897X25540902X25540886X25540879X25541117X25535346X25535472X25535427" localSheetId="5">'Steuerlicher Gewinn'!#REF!</definedName>
    <definedName name="pos_31448183_8Y25542573X25540897X25540902X25540886X25540879X25541117X25535346X25535472X25535427">Aktiva!#REF!</definedName>
    <definedName name="pos_31448183_8Y25542573X25542166X25542159X25542399X25542388X25542370X25535346X25535472X25535427" localSheetId="4">Ergebnisverwendung!#REF!</definedName>
    <definedName name="pos_31448183_8Y25542573X25542166X25542159X25542399X25542388X25542370X25535346X25535472X25535427" localSheetId="3">GuV!#REF!</definedName>
    <definedName name="pos_31448183_8Y25542573X25542166X25542159X25542399X25542388X25542370X25535346X25535472X25535427" localSheetId="2">Passiva!#REF!</definedName>
    <definedName name="pos_31448183_8Y25542573X25542166X25542159X25542399X25542388X25542370X25535346X25535472X25535427" localSheetId="5">'Steuerlicher Gewinn'!#REF!</definedName>
    <definedName name="pos_31448183_8Y25542573X25542166X25542159X25542399X25542388X25542370X25535346X25535472X25535427">Aktiva!#REF!</definedName>
    <definedName name="pos_31448190_1Y15358212X15358460X15358847X15358973X15358887" localSheetId="4">Ergebnisverwendung!#REF!</definedName>
    <definedName name="pos_31448190_1Y15358212X15358460X15358847X15358973X15358887" localSheetId="3">GuV!#REF!</definedName>
    <definedName name="pos_31448190_1Y15358212X15358460X15358847X15358973X15358887" localSheetId="2">Passiva!#REF!</definedName>
    <definedName name="pos_31448190_1Y15358212X15358460X15358847X15358973X15358887" localSheetId="5">'Steuerlicher Gewinn'!#REF!</definedName>
    <definedName name="pos_31448190_1Y15358212X15358460X15358847X15358973X15358887">Aktiva!$A$94</definedName>
    <definedName name="pos_31448190_8Y25542573X25539108X25539101X25539085X25539074X25539312X25535346X25535472X25535434" localSheetId="4">Ergebnisverwendung!#REF!</definedName>
    <definedName name="pos_31448190_8Y25542573X25539108X25539101X25539085X25539074X25539312X25535346X25535472X25535434" localSheetId="3">GuV!#REF!</definedName>
    <definedName name="pos_31448190_8Y25542573X25539108X25539101X25539085X25539074X25539312X25535346X25535472X25535434" localSheetId="2">Passiva!#REF!</definedName>
    <definedName name="pos_31448190_8Y25542573X25539108X25539101X25539085X25539074X25539312X25535346X25535472X25535434" localSheetId="5">'Steuerlicher Gewinn'!#REF!</definedName>
    <definedName name="pos_31448190_8Y25542573X25539108X25539101X25539085X25539074X25539312X25535346X25535472X25535434">Aktiva!#REF!</definedName>
    <definedName name="pos_31448190_8Y25542573X25540897X25540902X25540886X25540879X25541117X25535346X25535472X25535434" localSheetId="4">Ergebnisverwendung!#REF!</definedName>
    <definedName name="pos_31448190_8Y25542573X25540897X25540902X25540886X25540879X25541117X25535346X25535472X25535434" localSheetId="3">GuV!#REF!</definedName>
    <definedName name="pos_31448190_8Y25542573X25540897X25540902X25540886X25540879X25541117X25535346X25535472X25535434" localSheetId="2">Passiva!#REF!</definedName>
    <definedName name="pos_31448190_8Y25542573X25540897X25540902X25540886X25540879X25541117X25535346X25535472X25535434" localSheetId="5">'Steuerlicher Gewinn'!#REF!</definedName>
    <definedName name="pos_31448190_8Y25542573X25540897X25540902X25540886X25540879X25541117X25535346X25535472X25535434">Aktiva!#REF!</definedName>
    <definedName name="pos_31448190_8Y25542573X25542166X25542159X25542399X25542388X25542370X25535346X25535472X25535434" localSheetId="4">Ergebnisverwendung!#REF!</definedName>
    <definedName name="pos_31448190_8Y25542573X25542166X25542159X25542399X25542388X25542370X25535346X25535472X25535434" localSheetId="3">GuV!#REF!</definedName>
    <definedName name="pos_31448190_8Y25542573X25542166X25542159X25542399X25542388X25542370X25535346X25535472X25535434" localSheetId="2">Passiva!#REF!</definedName>
    <definedName name="pos_31448190_8Y25542573X25542166X25542159X25542399X25542388X25542370X25535346X25535472X25535434" localSheetId="5">'Steuerlicher Gewinn'!#REF!</definedName>
    <definedName name="pos_31448190_8Y25542573X25542166X25542159X25542399X25542388X25542370X25535346X25535472X25535434">Aktiva!#REF!</definedName>
    <definedName name="pos_31448198_1Y15358212X15358460X15358847X15352946X15352869" localSheetId="4">Ergebnisverwendung!#REF!</definedName>
    <definedName name="pos_31448198_1Y15358212X15358460X15358847X15352946X15352869" localSheetId="3">GuV!#REF!</definedName>
    <definedName name="pos_31448198_1Y15358212X15358460X15358847X15352946X15352869" localSheetId="2">Passiva!#REF!</definedName>
    <definedName name="pos_31448198_1Y15358212X15358460X15358847X15352946X15352869" localSheetId="5">'Steuerlicher Gewinn'!#REF!</definedName>
    <definedName name="pos_31448198_1Y15358212X15358460X15358847X15352946X15352869">Aktiva!$A$119</definedName>
    <definedName name="pos_31448198_8Y25542573X25539108X25539101X25539085X25539074X25539312X25535346X25535097X25535048" localSheetId="4">Ergebnisverwendung!#REF!</definedName>
    <definedName name="pos_31448198_8Y25542573X25539108X25539101X25539085X25539074X25539312X25535346X25535097X25535048" localSheetId="3">GuV!#REF!</definedName>
    <definedName name="pos_31448198_8Y25542573X25539108X25539101X25539085X25539074X25539312X25535346X25535097X25535048" localSheetId="2">Passiva!#REF!</definedName>
    <definedName name="pos_31448198_8Y25542573X25539108X25539101X25539085X25539074X25539312X25535346X25535097X25535048" localSheetId="5">'Steuerlicher Gewinn'!#REF!</definedName>
    <definedName name="pos_31448198_8Y25542573X25539108X25539101X25539085X25539074X25539312X25535346X25535097X25535048">Aktiva!#REF!</definedName>
    <definedName name="pos_31448198_8Y25542573X25540897X25540902X25540886X25540879X25541117X25535346X25535097X25535048" localSheetId="4">Ergebnisverwendung!#REF!</definedName>
    <definedName name="pos_31448198_8Y25542573X25540897X25540902X25540886X25540879X25541117X25535346X25535097X25535048" localSheetId="3">GuV!#REF!</definedName>
    <definedName name="pos_31448198_8Y25542573X25540897X25540902X25540886X25540879X25541117X25535346X25535097X25535048" localSheetId="2">Passiva!#REF!</definedName>
    <definedName name="pos_31448198_8Y25542573X25540897X25540902X25540886X25540879X25541117X25535346X25535097X25535048" localSheetId="5">'Steuerlicher Gewinn'!#REF!</definedName>
    <definedName name="pos_31448198_8Y25542573X25540897X25540902X25540886X25540879X25541117X25535346X25535097X25535048">Aktiva!#REF!</definedName>
    <definedName name="pos_31448198_8Y25542573X25542166X25542159X25542399X25542388X25542370X25535346X25535097X25535048" localSheetId="4">Ergebnisverwendung!#REF!</definedName>
    <definedName name="pos_31448198_8Y25542573X25542166X25542159X25542399X25542388X25542370X25535346X25535097X25535048" localSheetId="3">GuV!#REF!</definedName>
    <definedName name="pos_31448198_8Y25542573X25542166X25542159X25542399X25542388X25542370X25535346X25535097X25535048" localSheetId="2">Passiva!#REF!</definedName>
    <definedName name="pos_31448198_8Y25542573X25542166X25542159X25542399X25542388X25542370X25535346X25535097X25535048" localSheetId="5">'Steuerlicher Gewinn'!#REF!</definedName>
    <definedName name="pos_31448198_8Y25542573X25542166X25542159X25542399X25542388X25542370X25535346X25535097X25535048">Aktiva!#REF!</definedName>
    <definedName name="pos_31448205_1Y15358212X15358460X15358847X15352946X15352924" localSheetId="4">Ergebnisverwendung!#REF!</definedName>
    <definedName name="pos_31448205_1Y15358212X15358460X15358847X15352946X15352924" localSheetId="3">GuV!#REF!</definedName>
    <definedName name="pos_31448205_1Y15358212X15358460X15358847X15352946X15352924" localSheetId="2">Passiva!#REF!</definedName>
    <definedName name="pos_31448205_1Y15358212X15358460X15358847X15352946X15352924" localSheetId="5">'Steuerlicher Gewinn'!#REF!</definedName>
    <definedName name="pos_31448205_1Y15358212X15358460X15358847X15352946X15352924">Aktiva!$A$118</definedName>
    <definedName name="pos_31448205_8Y25542573X25539108X25539101X25539085X25539074X25539312X25535346X25535097X25535059" localSheetId="4">Ergebnisverwendung!#REF!</definedName>
    <definedName name="pos_31448205_8Y25542573X25539108X25539101X25539085X25539074X25539312X25535346X25535097X25535059" localSheetId="3">GuV!#REF!</definedName>
    <definedName name="pos_31448205_8Y25542573X25539108X25539101X25539085X25539074X25539312X25535346X25535097X25535059" localSheetId="2">Passiva!#REF!</definedName>
    <definedName name="pos_31448205_8Y25542573X25539108X25539101X25539085X25539074X25539312X25535346X25535097X25535059" localSheetId="5">'Steuerlicher Gewinn'!#REF!</definedName>
    <definedName name="pos_31448205_8Y25542573X25539108X25539101X25539085X25539074X25539312X25535346X25535097X25535059">Aktiva!#REF!</definedName>
    <definedName name="pos_31448205_8Y25542573X25540897X25540902X25540886X25540879X25541117X25535346X25535097X25535059" localSheetId="4">Ergebnisverwendung!#REF!</definedName>
    <definedName name="pos_31448205_8Y25542573X25540897X25540902X25540886X25540879X25541117X25535346X25535097X25535059" localSheetId="3">GuV!#REF!</definedName>
    <definedName name="pos_31448205_8Y25542573X25540897X25540902X25540886X25540879X25541117X25535346X25535097X25535059" localSheetId="2">Passiva!#REF!</definedName>
    <definedName name="pos_31448205_8Y25542573X25540897X25540902X25540886X25540879X25541117X25535346X25535097X25535059" localSheetId="5">'Steuerlicher Gewinn'!#REF!</definedName>
    <definedName name="pos_31448205_8Y25542573X25540897X25540902X25540886X25540879X25541117X25535346X25535097X25535059">Aktiva!#REF!</definedName>
    <definedName name="pos_31448205_8Y25542573X25542166X25542159X25542399X25542388X25542370X25535346X25535097X25535059" localSheetId="4">Ergebnisverwendung!#REF!</definedName>
    <definedName name="pos_31448205_8Y25542573X25542166X25542159X25542399X25542388X25542370X25535346X25535097X25535059" localSheetId="3">GuV!#REF!</definedName>
    <definedName name="pos_31448205_8Y25542573X25542166X25542159X25542399X25542388X25542370X25535346X25535097X25535059" localSheetId="2">Passiva!#REF!</definedName>
    <definedName name="pos_31448205_8Y25542573X25542166X25542159X25542399X25542388X25542370X25535346X25535097X25535059" localSheetId="5">'Steuerlicher Gewinn'!#REF!</definedName>
    <definedName name="pos_31448205_8Y25542573X25542166X25542159X25542399X25542388X25542370X25535346X25535097X25535059">Aktiva!#REF!</definedName>
    <definedName name="pos_31448223_1Y15358212X15358460X15358847X15352946X15352874" localSheetId="4">Ergebnisverwendung!#REF!</definedName>
    <definedName name="pos_31448223_1Y15358212X15358460X15358847X15352946X15352874" localSheetId="3">GuV!#REF!</definedName>
    <definedName name="pos_31448223_1Y15358212X15358460X15358847X15352946X15352874" localSheetId="2">Passiva!#REF!</definedName>
    <definedName name="pos_31448223_1Y15358212X15358460X15358847X15352946X15352874" localSheetId="5">'Steuerlicher Gewinn'!#REF!</definedName>
    <definedName name="pos_31448223_1Y15358212X15358460X15358847X15352946X15352874">Aktiva!$A$120</definedName>
    <definedName name="pos_31448223_8Y25542573X25539108X25539101X25539085X25539074X25539312X25535346X25535097X25535041" localSheetId="4">Ergebnisverwendung!#REF!</definedName>
    <definedName name="pos_31448223_8Y25542573X25539108X25539101X25539085X25539074X25539312X25535346X25535097X25535041" localSheetId="3">GuV!#REF!</definedName>
    <definedName name="pos_31448223_8Y25542573X25539108X25539101X25539085X25539074X25539312X25535346X25535097X25535041" localSheetId="2">Passiva!#REF!</definedName>
    <definedName name="pos_31448223_8Y25542573X25539108X25539101X25539085X25539074X25539312X25535346X25535097X25535041" localSheetId="5">'Steuerlicher Gewinn'!#REF!</definedName>
    <definedName name="pos_31448223_8Y25542573X25539108X25539101X25539085X25539074X25539312X25535346X25535097X25535041">Aktiva!#REF!</definedName>
    <definedName name="pos_31448223_8Y25542573X25540897X25540902X25540886X25540879X25541117X25535346X25535097X25535041" localSheetId="4">Ergebnisverwendung!#REF!</definedName>
    <definedName name="pos_31448223_8Y25542573X25540897X25540902X25540886X25540879X25541117X25535346X25535097X25535041" localSheetId="3">GuV!#REF!</definedName>
    <definedName name="pos_31448223_8Y25542573X25540897X25540902X25540886X25540879X25541117X25535346X25535097X25535041" localSheetId="2">Passiva!#REF!</definedName>
    <definedName name="pos_31448223_8Y25542573X25540897X25540902X25540886X25540879X25541117X25535346X25535097X25535041" localSheetId="5">'Steuerlicher Gewinn'!#REF!</definedName>
    <definedName name="pos_31448223_8Y25542573X25540897X25540902X25540886X25540879X25541117X25535346X25535097X25535041">Aktiva!#REF!</definedName>
    <definedName name="pos_31448223_8Y25542573X25542166X25542159X25542399X25542388X25542370X25535346X25535097X25535041" localSheetId="4">Ergebnisverwendung!#REF!</definedName>
    <definedName name="pos_31448223_8Y25542573X25542166X25542159X25542399X25542388X25542370X25535346X25535097X25535041" localSheetId="3">GuV!#REF!</definedName>
    <definedName name="pos_31448223_8Y25542573X25542166X25542159X25542399X25542388X25542370X25535346X25535097X25535041" localSheetId="2">Passiva!#REF!</definedName>
    <definedName name="pos_31448223_8Y25542573X25542166X25542159X25542399X25542388X25542370X25535346X25535097X25535041" localSheetId="5">'Steuerlicher Gewinn'!#REF!</definedName>
    <definedName name="pos_31448223_8Y25542573X25542166X25542159X25542399X25542388X25542370X25535346X25535097X25535041">Aktiva!#REF!</definedName>
    <definedName name="pos_31448226_1Y15358212X15358460X15358847X15352946X15352905" localSheetId="4">Ergebnisverwendung!#REF!</definedName>
    <definedName name="pos_31448226_1Y15358212X15358460X15358847X15352946X15352905" localSheetId="3">GuV!#REF!</definedName>
    <definedName name="pos_31448226_1Y15358212X15358460X15358847X15352946X15352905" localSheetId="2">Passiva!#REF!</definedName>
    <definedName name="pos_31448226_1Y15358212X15358460X15358847X15352946X15352905" localSheetId="5">'Steuerlicher Gewinn'!#REF!</definedName>
    <definedName name="pos_31448226_1Y15358212X15358460X15358847X15352946X15352905">Aktiva!$A$115</definedName>
    <definedName name="pos_31448226_8Y25542573X25539108X25539101X25539085X25539074X25539312X25535346X25535097X25535084" localSheetId="4">Ergebnisverwendung!#REF!</definedName>
    <definedName name="pos_31448226_8Y25542573X25539108X25539101X25539085X25539074X25539312X25535346X25535097X25535084" localSheetId="3">GuV!#REF!</definedName>
    <definedName name="pos_31448226_8Y25542573X25539108X25539101X25539085X25539074X25539312X25535346X25535097X25535084" localSheetId="2">Passiva!#REF!</definedName>
    <definedName name="pos_31448226_8Y25542573X25539108X25539101X25539085X25539074X25539312X25535346X25535097X25535084" localSheetId="5">'Steuerlicher Gewinn'!#REF!</definedName>
    <definedName name="pos_31448226_8Y25542573X25539108X25539101X25539085X25539074X25539312X25535346X25535097X25535084">Aktiva!#REF!</definedName>
    <definedName name="pos_31448226_8Y25542573X25540897X25540902X25540886X25540879X25541117X25535346X25535097X25535084" localSheetId="4">Ergebnisverwendung!#REF!</definedName>
    <definedName name="pos_31448226_8Y25542573X25540897X25540902X25540886X25540879X25541117X25535346X25535097X25535084" localSheetId="3">GuV!#REF!</definedName>
    <definedName name="pos_31448226_8Y25542573X25540897X25540902X25540886X25540879X25541117X25535346X25535097X25535084" localSheetId="2">Passiva!#REF!</definedName>
    <definedName name="pos_31448226_8Y25542573X25540897X25540902X25540886X25540879X25541117X25535346X25535097X25535084" localSheetId="5">'Steuerlicher Gewinn'!#REF!</definedName>
    <definedName name="pos_31448226_8Y25542573X25540897X25540902X25540886X25540879X25541117X25535346X25535097X25535084">Aktiva!#REF!</definedName>
    <definedName name="pos_31448226_8Y25542573X25542166X25542159X25542399X25542388X25542370X25535346X25535097X25535084" localSheetId="4">Ergebnisverwendung!#REF!</definedName>
    <definedName name="pos_31448226_8Y25542573X25542166X25542159X25542399X25542388X25542370X25535346X25535097X25535084" localSheetId="3">GuV!#REF!</definedName>
    <definedName name="pos_31448226_8Y25542573X25542166X25542159X25542399X25542388X25542370X25535346X25535097X25535084" localSheetId="2">Passiva!#REF!</definedName>
    <definedName name="pos_31448226_8Y25542573X25542166X25542159X25542399X25542388X25542370X25535346X25535097X25535084" localSheetId="5">'Steuerlicher Gewinn'!#REF!</definedName>
    <definedName name="pos_31448226_8Y25542573X25542166X25542159X25542399X25542388X25542370X25535346X25535097X25535084">Aktiva!#REF!</definedName>
    <definedName name="pos_31448233_1Y15358212X15358460X15358847X15352946X15352896" localSheetId="4">Ergebnisverwendung!#REF!</definedName>
    <definedName name="pos_31448233_1Y15358212X15358460X15358847X15352946X15352896" localSheetId="3">GuV!#REF!</definedName>
    <definedName name="pos_31448233_1Y15358212X15358460X15358847X15352946X15352896" localSheetId="2">Passiva!#REF!</definedName>
    <definedName name="pos_31448233_1Y15358212X15358460X15358847X15352946X15352896" localSheetId="5">'Steuerlicher Gewinn'!#REF!</definedName>
    <definedName name="pos_31448233_1Y15358212X15358460X15358847X15352946X15352896">Aktiva!$A$114</definedName>
    <definedName name="pos_31448233_8Y25542573X25539108X25539101X25539085X25539074X25539312X25535346X25535097X25535095" localSheetId="4">Ergebnisverwendung!#REF!</definedName>
    <definedName name="pos_31448233_8Y25542573X25539108X25539101X25539085X25539074X25539312X25535346X25535097X25535095" localSheetId="3">GuV!#REF!</definedName>
    <definedName name="pos_31448233_8Y25542573X25539108X25539101X25539085X25539074X25539312X25535346X25535097X25535095" localSheetId="2">Passiva!#REF!</definedName>
    <definedName name="pos_31448233_8Y25542573X25539108X25539101X25539085X25539074X25539312X25535346X25535097X25535095" localSheetId="5">'Steuerlicher Gewinn'!#REF!</definedName>
    <definedName name="pos_31448233_8Y25542573X25539108X25539101X25539085X25539074X25539312X25535346X25535097X25535095">Aktiva!#REF!</definedName>
    <definedName name="pos_31448233_8Y25542573X25540897X25540902X25540886X25540879X25541117X25535346X25535097X25535095" localSheetId="4">Ergebnisverwendung!#REF!</definedName>
    <definedName name="pos_31448233_8Y25542573X25540897X25540902X25540886X25540879X25541117X25535346X25535097X25535095" localSheetId="3">GuV!#REF!</definedName>
    <definedName name="pos_31448233_8Y25542573X25540897X25540902X25540886X25540879X25541117X25535346X25535097X25535095" localSheetId="2">Passiva!#REF!</definedName>
    <definedName name="pos_31448233_8Y25542573X25540897X25540902X25540886X25540879X25541117X25535346X25535097X25535095" localSheetId="5">'Steuerlicher Gewinn'!#REF!</definedName>
    <definedName name="pos_31448233_8Y25542573X25540897X25540902X25540886X25540879X25541117X25535346X25535097X25535095">Aktiva!#REF!</definedName>
    <definedName name="pos_31448233_8Y25542573X25542166X25542159X25542399X25542388X25542370X25535346X25535097X25535095" localSheetId="4">Ergebnisverwendung!#REF!</definedName>
    <definedName name="pos_31448233_8Y25542573X25542166X25542159X25542399X25542388X25542370X25535346X25535097X25535095" localSheetId="3">GuV!#REF!</definedName>
    <definedName name="pos_31448233_8Y25542573X25542166X25542159X25542399X25542388X25542370X25535346X25535097X25535095" localSheetId="2">Passiva!#REF!</definedName>
    <definedName name="pos_31448233_8Y25542573X25542166X25542159X25542399X25542388X25542370X25535346X25535097X25535095" localSheetId="5">'Steuerlicher Gewinn'!#REF!</definedName>
    <definedName name="pos_31448233_8Y25542573X25542166X25542159X25542399X25542388X25542370X25535346X25535097X25535095">Aktiva!#REF!</definedName>
    <definedName name="pos_31448244_1Y15358212X15358460X15358847X15352946X15352919" localSheetId="4">Ergebnisverwendung!#REF!</definedName>
    <definedName name="pos_31448244_1Y15358212X15358460X15358847X15352946X15352919" localSheetId="3">GuV!#REF!</definedName>
    <definedName name="pos_31448244_1Y15358212X15358460X15358847X15352946X15352919" localSheetId="2">Passiva!#REF!</definedName>
    <definedName name="pos_31448244_1Y15358212X15358460X15358847X15352946X15352919" localSheetId="5">'Steuerlicher Gewinn'!#REF!</definedName>
    <definedName name="pos_31448244_1Y15358212X15358460X15358847X15352946X15352919">Aktiva!$A$117</definedName>
    <definedName name="pos_31448244_8Y25542573X25539108X25539101X25539085X25539074X25539312X25535346X25535097X25535066" localSheetId="4">Ergebnisverwendung!#REF!</definedName>
    <definedName name="pos_31448244_8Y25542573X25539108X25539101X25539085X25539074X25539312X25535346X25535097X25535066" localSheetId="3">GuV!#REF!</definedName>
    <definedName name="pos_31448244_8Y25542573X25539108X25539101X25539085X25539074X25539312X25535346X25535097X25535066" localSheetId="2">Passiva!#REF!</definedName>
    <definedName name="pos_31448244_8Y25542573X25539108X25539101X25539085X25539074X25539312X25535346X25535097X25535066" localSheetId="5">'Steuerlicher Gewinn'!#REF!</definedName>
    <definedName name="pos_31448244_8Y25542573X25539108X25539101X25539085X25539074X25539312X25535346X25535097X25535066">Aktiva!#REF!</definedName>
    <definedName name="pos_31448244_8Y25542573X25540897X25540902X25540886X25540879X25541117X25535346X25535097X25535066" localSheetId="4">Ergebnisverwendung!#REF!</definedName>
    <definedName name="pos_31448244_8Y25542573X25540897X25540902X25540886X25540879X25541117X25535346X25535097X25535066" localSheetId="3">GuV!#REF!</definedName>
    <definedName name="pos_31448244_8Y25542573X25540897X25540902X25540886X25540879X25541117X25535346X25535097X25535066" localSheetId="2">Passiva!#REF!</definedName>
    <definedName name="pos_31448244_8Y25542573X25540897X25540902X25540886X25540879X25541117X25535346X25535097X25535066" localSheetId="5">'Steuerlicher Gewinn'!#REF!</definedName>
    <definedName name="pos_31448244_8Y25542573X25540897X25540902X25540886X25540879X25541117X25535346X25535097X25535066">Aktiva!#REF!</definedName>
    <definedName name="pos_31448244_8Y25542573X25542166X25542159X25542399X25542388X25542370X25535346X25535097X25535066" localSheetId="4">Ergebnisverwendung!#REF!</definedName>
    <definedName name="pos_31448244_8Y25542573X25542166X25542159X25542399X25542388X25542370X25535346X25535097X25535066" localSheetId="3">GuV!#REF!</definedName>
    <definedName name="pos_31448244_8Y25542573X25542166X25542159X25542399X25542388X25542370X25535346X25535097X25535066" localSheetId="2">Passiva!#REF!</definedName>
    <definedName name="pos_31448244_8Y25542573X25542166X25542159X25542399X25542388X25542370X25535346X25535097X25535066" localSheetId="5">'Steuerlicher Gewinn'!#REF!</definedName>
    <definedName name="pos_31448244_8Y25542573X25542166X25542159X25542399X25542388X25542370X25535346X25535097X25535066">Aktiva!#REF!</definedName>
    <definedName name="pos_31448251_1Y15358212X15358460X15358847X15352946X15352910" localSheetId="4">Ergebnisverwendung!#REF!</definedName>
    <definedName name="pos_31448251_1Y15358212X15358460X15358847X15352946X15352910" localSheetId="3">GuV!#REF!</definedName>
    <definedName name="pos_31448251_1Y15358212X15358460X15358847X15352946X15352910" localSheetId="2">Passiva!#REF!</definedName>
    <definedName name="pos_31448251_1Y15358212X15358460X15358847X15352946X15352910" localSheetId="5">'Steuerlicher Gewinn'!#REF!</definedName>
    <definedName name="pos_31448251_1Y15358212X15358460X15358847X15352946X15352910">Aktiva!$A$116</definedName>
    <definedName name="pos_31448251_8Y25542573X25539108X25539101X25539085X25539074X25539312X25535346X25535097X25535077" localSheetId="4">Ergebnisverwendung!#REF!</definedName>
    <definedName name="pos_31448251_8Y25542573X25539108X25539101X25539085X25539074X25539312X25535346X25535097X25535077" localSheetId="3">GuV!#REF!</definedName>
    <definedName name="pos_31448251_8Y25542573X25539108X25539101X25539085X25539074X25539312X25535346X25535097X25535077" localSheetId="2">Passiva!#REF!</definedName>
    <definedName name="pos_31448251_8Y25542573X25539108X25539101X25539085X25539074X25539312X25535346X25535097X25535077" localSheetId="5">'Steuerlicher Gewinn'!#REF!</definedName>
    <definedName name="pos_31448251_8Y25542573X25539108X25539101X25539085X25539074X25539312X25535346X25535097X25535077">Aktiva!#REF!</definedName>
    <definedName name="pos_31448251_8Y25542573X25540897X25540902X25540886X25540879X25541117X25535346X25535097X25535077" localSheetId="4">Ergebnisverwendung!#REF!</definedName>
    <definedName name="pos_31448251_8Y25542573X25540897X25540902X25540886X25540879X25541117X25535346X25535097X25535077" localSheetId="3">GuV!#REF!</definedName>
    <definedName name="pos_31448251_8Y25542573X25540897X25540902X25540886X25540879X25541117X25535346X25535097X25535077" localSheetId="2">Passiva!#REF!</definedName>
    <definedName name="pos_31448251_8Y25542573X25540897X25540902X25540886X25540879X25541117X25535346X25535097X25535077" localSheetId="5">'Steuerlicher Gewinn'!#REF!</definedName>
    <definedName name="pos_31448251_8Y25542573X25540897X25540902X25540886X25540879X25541117X25535346X25535097X25535077">Aktiva!#REF!</definedName>
    <definedName name="pos_31448251_8Y25542573X25542166X25542159X25542399X25542388X25542370X25535346X25535097X25535077" localSheetId="4">Ergebnisverwendung!#REF!</definedName>
    <definedName name="pos_31448251_8Y25542573X25542166X25542159X25542399X25542388X25542370X25535346X25535097X25535077" localSheetId="3">GuV!#REF!</definedName>
    <definedName name="pos_31448251_8Y25542573X25542166X25542159X25542399X25542388X25542370X25535346X25535097X25535077" localSheetId="2">Passiva!#REF!</definedName>
    <definedName name="pos_31448251_8Y25542573X25542166X25542159X25542399X25542388X25542370X25535346X25535097X25535077" localSheetId="5">'Steuerlicher Gewinn'!#REF!</definedName>
    <definedName name="pos_31448251_8Y25542573X25542166X25542159X25542399X25542388X25542370X25535346X25535097X25535077">Aktiva!#REF!</definedName>
    <definedName name="pos_31448263_1Y15358212X15358460X15358847X15352946" localSheetId="4">Ergebnisverwendung!#REF!</definedName>
    <definedName name="pos_31448263_1Y15358212X15358460X15358847X15352946" localSheetId="3">GuV!#REF!</definedName>
    <definedName name="pos_31448263_1Y15358212X15358460X15358847X15352946" localSheetId="2">Passiva!#REF!</definedName>
    <definedName name="pos_31448263_1Y15358212X15358460X15358847X15352946" localSheetId="5">'Steuerlicher Gewinn'!#REF!</definedName>
    <definedName name="pos_31448263_1Y15358212X15358460X15358847X15352946">Aktiva!$A$112</definedName>
    <definedName name="pos_31448263_8Y25542573X25539108X25539101X25539085X25539074X25539312X25535346X25535097" localSheetId="4">Ergebnisverwendung!#REF!</definedName>
    <definedName name="pos_31448263_8Y25542573X25539108X25539101X25539085X25539074X25539312X25535346X25535097" localSheetId="3">GuV!#REF!</definedName>
    <definedName name="pos_31448263_8Y25542573X25539108X25539101X25539085X25539074X25539312X25535346X25535097" localSheetId="2">Passiva!#REF!</definedName>
    <definedName name="pos_31448263_8Y25542573X25539108X25539101X25539085X25539074X25539312X25535346X25535097" localSheetId="5">'Steuerlicher Gewinn'!#REF!</definedName>
    <definedName name="pos_31448263_8Y25542573X25539108X25539101X25539085X25539074X25539312X25535346X25535097">Aktiva!#REF!</definedName>
    <definedName name="pos_31448263_8Y25542573X25540897X25540902X25540886X25540879X25541117X25535346X25535097" localSheetId="4">Ergebnisverwendung!#REF!</definedName>
    <definedName name="pos_31448263_8Y25542573X25540897X25540902X25540886X25540879X25541117X25535346X25535097" localSheetId="3">GuV!#REF!</definedName>
    <definedName name="pos_31448263_8Y25542573X25540897X25540902X25540886X25540879X25541117X25535346X25535097" localSheetId="2">Passiva!#REF!</definedName>
    <definedName name="pos_31448263_8Y25542573X25540897X25540902X25540886X25540879X25541117X25535346X25535097" localSheetId="5">'Steuerlicher Gewinn'!#REF!</definedName>
    <definedName name="pos_31448263_8Y25542573X25540897X25540902X25540886X25540879X25541117X25535346X25535097">Aktiva!#REF!</definedName>
    <definedName name="pos_31448263_8Y25542573X25542166X25542159X25542399X25542388X25542370X25535346X25535097" localSheetId="4">Ergebnisverwendung!#REF!</definedName>
    <definedName name="pos_31448263_8Y25542573X25542166X25542159X25542399X25542388X25542370X25535346X25535097" localSheetId="3">GuV!#REF!</definedName>
    <definedName name="pos_31448263_8Y25542573X25542166X25542159X25542399X25542388X25542370X25535346X25535097" localSheetId="2">Passiva!#REF!</definedName>
    <definedName name="pos_31448263_8Y25542573X25542166X25542159X25542399X25542388X25542370X25535346X25535097" localSheetId="5">'Steuerlicher Gewinn'!#REF!</definedName>
    <definedName name="pos_31448263_8Y25542573X25542166X25542159X25542399X25542388X25542370X25535346X25535097">Aktiva!#REF!</definedName>
    <definedName name="pos_31448270_1Y15358212X15358460X15358847X15353036" localSheetId="4">Ergebnisverwendung!#REF!</definedName>
    <definedName name="pos_31448270_1Y15358212X15358460X15358847X15353036" localSheetId="3">GuV!#REF!</definedName>
    <definedName name="pos_31448270_1Y15358212X15358460X15358847X15353036" localSheetId="2">Passiva!#REF!</definedName>
    <definedName name="pos_31448270_1Y15358212X15358460X15358847X15353036" localSheetId="5">'Steuerlicher Gewinn'!#REF!</definedName>
    <definedName name="pos_31448270_1Y15358212X15358460X15358847X15353036">Aktiva!$A$111</definedName>
    <definedName name="pos_31448272_1Y15358212X15358460X15358847X15352946X15352955" localSheetId="4">Ergebnisverwendung!#REF!</definedName>
    <definedName name="pos_31448272_1Y15358212X15358460X15358847X15352946X15352955" localSheetId="3">GuV!#REF!</definedName>
    <definedName name="pos_31448272_1Y15358212X15358460X15358847X15352946X15352955" localSheetId="2">Passiva!#REF!</definedName>
    <definedName name="pos_31448272_1Y15358212X15358460X15358847X15352946X15352955" localSheetId="5">'Steuerlicher Gewinn'!#REF!</definedName>
    <definedName name="pos_31448272_1Y15358212X15358460X15358847X15352946X15352955">Aktiva!$A$113</definedName>
    <definedName name="pos_31448272_8Y25542573X25539108X25539101X25539085X25539074X25539312X25535346X25535097X25535102" localSheetId="4">Ergebnisverwendung!#REF!</definedName>
    <definedName name="pos_31448272_8Y25542573X25539108X25539101X25539085X25539074X25539312X25535346X25535097X25535102" localSheetId="3">GuV!#REF!</definedName>
    <definedName name="pos_31448272_8Y25542573X25539108X25539101X25539085X25539074X25539312X25535346X25535097X25535102" localSheetId="2">Passiva!#REF!</definedName>
    <definedName name="pos_31448272_8Y25542573X25539108X25539101X25539085X25539074X25539312X25535346X25535097X25535102" localSheetId="5">'Steuerlicher Gewinn'!#REF!</definedName>
    <definedName name="pos_31448272_8Y25542573X25539108X25539101X25539085X25539074X25539312X25535346X25535097X25535102">Aktiva!#REF!</definedName>
    <definedName name="pos_31448272_8Y25542573X25540897X25540902X25540886X25540879X25541117X25535346X25535097X25535102" localSheetId="4">Ergebnisverwendung!#REF!</definedName>
    <definedName name="pos_31448272_8Y25542573X25540897X25540902X25540886X25540879X25541117X25535346X25535097X25535102" localSheetId="3">GuV!#REF!</definedName>
    <definedName name="pos_31448272_8Y25542573X25540897X25540902X25540886X25540879X25541117X25535346X25535097X25535102" localSheetId="2">Passiva!#REF!</definedName>
    <definedName name="pos_31448272_8Y25542573X25540897X25540902X25540886X25540879X25541117X25535346X25535097X25535102" localSheetId="5">'Steuerlicher Gewinn'!#REF!</definedName>
    <definedName name="pos_31448272_8Y25542573X25540897X25540902X25540886X25540879X25541117X25535346X25535097X25535102">Aktiva!#REF!</definedName>
    <definedName name="pos_31448272_8Y25542573X25542166X25542159X25542399X25542388X25542370X25535346X25535097X25535102" localSheetId="4">Ergebnisverwendung!#REF!</definedName>
    <definedName name="pos_31448272_8Y25542573X25542166X25542159X25542399X25542388X25542370X25535346X25535097X25535102" localSheetId="3">GuV!#REF!</definedName>
    <definedName name="pos_31448272_8Y25542573X25542166X25542159X25542399X25542388X25542370X25535346X25535097X25535102" localSheetId="2">Passiva!#REF!</definedName>
    <definedName name="pos_31448272_8Y25542573X25542166X25542159X25542399X25542388X25542370X25535346X25535097X25535102" localSheetId="5">'Steuerlicher Gewinn'!#REF!</definedName>
    <definedName name="pos_31448272_8Y25542573X25542166X25542159X25542399X25542388X25542370X25535346X25535097X25535102">Aktiva!#REF!</definedName>
    <definedName name="pos_31448291_1Y15358212X15358460X15358847X15358906X15358851" localSheetId="4">Ergebnisverwendung!#REF!</definedName>
    <definedName name="pos_31448291_1Y15358212X15358460X15358847X15358906X15358851" localSheetId="3">GuV!#REF!</definedName>
    <definedName name="pos_31448291_1Y15358212X15358460X15358847X15358906X15358851" localSheetId="2">Passiva!#REF!</definedName>
    <definedName name="pos_31448291_1Y15358212X15358460X15358847X15358906X15358851" localSheetId="5">'Steuerlicher Gewinn'!#REF!</definedName>
    <definedName name="pos_31448291_1Y15358212X15358460X15358847X15358906X15358851">Aktiva!$A$108</definedName>
    <definedName name="pos_31448291_8Y25542573X25539108X25539101X25539085X25539074X25539312X25535346X25535409X25535414" localSheetId="4">Ergebnisverwendung!#REF!</definedName>
    <definedName name="pos_31448291_8Y25542573X25539108X25539101X25539085X25539074X25539312X25535346X25535409X25535414" localSheetId="3">GuV!#REF!</definedName>
    <definedName name="pos_31448291_8Y25542573X25539108X25539101X25539085X25539074X25539312X25535346X25535409X25535414" localSheetId="2">Passiva!#REF!</definedName>
    <definedName name="pos_31448291_8Y25542573X25539108X25539101X25539085X25539074X25539312X25535346X25535409X25535414" localSheetId="5">'Steuerlicher Gewinn'!#REF!</definedName>
    <definedName name="pos_31448291_8Y25542573X25539108X25539101X25539085X25539074X25539312X25535346X25535409X25535414">Aktiva!#REF!</definedName>
    <definedName name="pos_31448291_8Y25542573X25540897X25540902X25540886X25540879X25541117X25535346X25535409X25535414" localSheetId="4">Ergebnisverwendung!#REF!</definedName>
    <definedName name="pos_31448291_8Y25542573X25540897X25540902X25540886X25540879X25541117X25535346X25535409X25535414" localSheetId="3">GuV!#REF!</definedName>
    <definedName name="pos_31448291_8Y25542573X25540897X25540902X25540886X25540879X25541117X25535346X25535409X25535414" localSheetId="2">Passiva!#REF!</definedName>
    <definedName name="pos_31448291_8Y25542573X25540897X25540902X25540886X25540879X25541117X25535346X25535409X25535414" localSheetId="5">'Steuerlicher Gewinn'!#REF!</definedName>
    <definedName name="pos_31448291_8Y25542573X25540897X25540902X25540886X25540879X25541117X25535346X25535409X25535414">Aktiva!#REF!</definedName>
    <definedName name="pos_31448291_8Y25542573X25542166X25542159X25542399X25542388X25542370X25535346X25535409X25535414" localSheetId="4">Ergebnisverwendung!#REF!</definedName>
    <definedName name="pos_31448291_8Y25542573X25542166X25542159X25542399X25542388X25542370X25535346X25535409X25535414" localSheetId="3">GuV!#REF!</definedName>
    <definedName name="pos_31448291_8Y25542573X25542166X25542159X25542399X25542388X25542370X25535346X25535409X25535414" localSheetId="2">Passiva!#REF!</definedName>
    <definedName name="pos_31448291_8Y25542573X25542166X25542159X25542399X25542388X25542370X25535346X25535409X25535414" localSheetId="5">'Steuerlicher Gewinn'!#REF!</definedName>
    <definedName name="pos_31448291_8Y25542573X25542166X25542159X25542399X25542388X25542370X25535346X25535409X25535414">Aktiva!#REF!</definedName>
    <definedName name="pos_31448298_1Y15358212X15358460X15358847X15358906X15358870" localSheetId="4">Ergebnisverwendung!#REF!</definedName>
    <definedName name="pos_31448298_1Y15358212X15358460X15358847X15358906X15358870" localSheetId="3">GuV!#REF!</definedName>
    <definedName name="pos_31448298_1Y15358212X15358460X15358847X15358906X15358870" localSheetId="2">Passiva!#REF!</definedName>
    <definedName name="pos_31448298_1Y15358212X15358460X15358847X15358906X15358870" localSheetId="5">'Steuerlicher Gewinn'!#REF!</definedName>
    <definedName name="pos_31448298_1Y15358212X15358460X15358847X15358906X15358870">Aktiva!$A$105</definedName>
    <definedName name="pos_31448298_8Y25542573X25539108X25539101X25539085X25539074X25539312X25535346X25535409X25535389" localSheetId="4">Ergebnisverwendung!#REF!</definedName>
    <definedName name="pos_31448298_8Y25542573X25539108X25539101X25539085X25539074X25539312X25535346X25535409X25535389" localSheetId="3">GuV!#REF!</definedName>
    <definedName name="pos_31448298_8Y25542573X25539108X25539101X25539085X25539074X25539312X25535346X25535409X25535389" localSheetId="2">Passiva!#REF!</definedName>
    <definedName name="pos_31448298_8Y25542573X25539108X25539101X25539085X25539074X25539312X25535346X25535409X25535389" localSheetId="5">'Steuerlicher Gewinn'!#REF!</definedName>
    <definedName name="pos_31448298_8Y25542573X25539108X25539101X25539085X25539074X25539312X25535346X25535409X25535389">Aktiva!#REF!</definedName>
    <definedName name="pos_31448298_8Y25542573X25540897X25540902X25540886X25540879X25541117X25535346X25535409X25535389" localSheetId="4">Ergebnisverwendung!#REF!</definedName>
    <definedName name="pos_31448298_8Y25542573X25540897X25540902X25540886X25540879X25541117X25535346X25535409X25535389" localSheetId="3">GuV!#REF!</definedName>
    <definedName name="pos_31448298_8Y25542573X25540897X25540902X25540886X25540879X25541117X25535346X25535409X25535389" localSheetId="2">Passiva!#REF!</definedName>
    <definedName name="pos_31448298_8Y25542573X25540897X25540902X25540886X25540879X25541117X25535346X25535409X25535389" localSheetId="5">'Steuerlicher Gewinn'!#REF!</definedName>
    <definedName name="pos_31448298_8Y25542573X25540897X25540902X25540886X25540879X25541117X25535346X25535409X25535389">Aktiva!#REF!</definedName>
    <definedName name="pos_31448298_8Y25542573X25542166X25542159X25542399X25542388X25542370X25535346X25535409X25535389" localSheetId="4">Ergebnisverwendung!#REF!</definedName>
    <definedName name="pos_31448298_8Y25542573X25542166X25542159X25542399X25542388X25542370X25535346X25535409X25535389" localSheetId="3">GuV!#REF!</definedName>
    <definedName name="pos_31448298_8Y25542573X25542166X25542159X25542399X25542388X25542370X25535346X25535409X25535389" localSheetId="2">Passiva!#REF!</definedName>
    <definedName name="pos_31448298_8Y25542573X25542166X25542159X25542399X25542388X25542370X25535346X25535409X25535389" localSheetId="5">'Steuerlicher Gewinn'!#REF!</definedName>
    <definedName name="pos_31448298_8Y25542573X25542166X25542159X25542399X25542388X25542370X25535346X25535409X25535389">Aktiva!#REF!</definedName>
    <definedName name="pos_31448309_1Y15358212X15358460X15358847X15358906X15352941" localSheetId="4">Ergebnisverwendung!#REF!</definedName>
    <definedName name="pos_31448309_1Y15358212X15358460X15358847X15358906X15352941" localSheetId="3">GuV!#REF!</definedName>
    <definedName name="pos_31448309_1Y15358212X15358460X15358847X15358906X15352941" localSheetId="2">Passiva!#REF!</definedName>
    <definedName name="pos_31448309_1Y15358212X15358460X15358847X15358906X15352941" localSheetId="5">'Steuerlicher Gewinn'!#REF!</definedName>
    <definedName name="pos_31448309_1Y15358212X15358460X15358847X15358906X15352941">Aktiva!$A$110</definedName>
    <definedName name="pos_31448309_8Y25542573X25539108X25539101X25539085X25539074X25539312X25535346X25535409X25535360" localSheetId="4">Ergebnisverwendung!#REF!</definedName>
    <definedName name="pos_31448309_8Y25542573X25539108X25539101X25539085X25539074X25539312X25535346X25535409X25535360" localSheetId="3">GuV!#REF!</definedName>
    <definedName name="pos_31448309_8Y25542573X25539108X25539101X25539085X25539074X25539312X25535346X25535409X25535360" localSheetId="2">Passiva!#REF!</definedName>
    <definedName name="pos_31448309_8Y25542573X25539108X25539101X25539085X25539074X25539312X25535346X25535409X25535360" localSheetId="5">'Steuerlicher Gewinn'!#REF!</definedName>
    <definedName name="pos_31448309_8Y25542573X25539108X25539101X25539085X25539074X25539312X25535346X25535409X25535360">Aktiva!#REF!</definedName>
    <definedName name="pos_31448309_8Y25542573X25540897X25540902X25540886X25540879X25541117X25535346X25535409X25535360" localSheetId="4">Ergebnisverwendung!#REF!</definedName>
    <definedName name="pos_31448309_8Y25542573X25540897X25540902X25540886X25540879X25541117X25535346X25535409X25535360" localSheetId="3">GuV!#REF!</definedName>
    <definedName name="pos_31448309_8Y25542573X25540897X25540902X25540886X25540879X25541117X25535346X25535409X25535360" localSheetId="2">Passiva!#REF!</definedName>
    <definedName name="pos_31448309_8Y25542573X25540897X25540902X25540886X25540879X25541117X25535346X25535409X25535360" localSheetId="5">'Steuerlicher Gewinn'!#REF!</definedName>
    <definedName name="pos_31448309_8Y25542573X25540897X25540902X25540886X25540879X25541117X25535346X25535409X25535360">Aktiva!#REF!</definedName>
    <definedName name="pos_31448309_8Y25542573X25542166X25542159X25542399X25542388X25542370X25535346X25535409X25535360" localSheetId="4">Ergebnisverwendung!#REF!</definedName>
    <definedName name="pos_31448309_8Y25542573X25542166X25542159X25542399X25542388X25542370X25535346X25535409X25535360" localSheetId="3">GuV!#REF!</definedName>
    <definedName name="pos_31448309_8Y25542573X25542166X25542159X25542399X25542388X25542370X25535346X25535409X25535360" localSheetId="2">Passiva!#REF!</definedName>
    <definedName name="pos_31448309_8Y25542573X25542166X25542159X25542399X25542388X25542370X25535346X25535409X25535360" localSheetId="5">'Steuerlicher Gewinn'!#REF!</definedName>
    <definedName name="pos_31448309_8Y25542573X25542166X25542159X25542399X25542388X25542370X25535346X25535409X25535360">Aktiva!#REF!</definedName>
    <definedName name="pos_31448316_1Y15358212X15358460X15358847X15358906X15358856" localSheetId="4">Ergebnisverwendung!#REF!</definedName>
    <definedName name="pos_31448316_1Y15358212X15358460X15358847X15358906X15358856" localSheetId="3">GuV!#REF!</definedName>
    <definedName name="pos_31448316_1Y15358212X15358460X15358847X15358906X15358856" localSheetId="2">Passiva!#REF!</definedName>
    <definedName name="pos_31448316_1Y15358212X15358460X15358847X15358906X15358856" localSheetId="5">'Steuerlicher Gewinn'!#REF!</definedName>
    <definedName name="pos_31448316_1Y15358212X15358460X15358847X15358906X15358856">Aktiva!$A$109</definedName>
    <definedName name="pos_31448316_8Y25542573X25539108X25539101X25539085X25539074X25539312X25535346X25535409X25535407" localSheetId="4">Ergebnisverwendung!#REF!</definedName>
    <definedName name="pos_31448316_8Y25542573X25539108X25539101X25539085X25539074X25539312X25535346X25535409X25535407" localSheetId="3">GuV!#REF!</definedName>
    <definedName name="pos_31448316_8Y25542573X25539108X25539101X25539085X25539074X25539312X25535346X25535409X25535407" localSheetId="2">Passiva!#REF!</definedName>
    <definedName name="pos_31448316_8Y25542573X25539108X25539101X25539085X25539074X25539312X25535346X25535409X25535407" localSheetId="5">'Steuerlicher Gewinn'!#REF!</definedName>
    <definedName name="pos_31448316_8Y25542573X25539108X25539101X25539085X25539074X25539312X25535346X25535409X25535407">Aktiva!#REF!</definedName>
    <definedName name="pos_31448316_8Y25542573X25540897X25540902X25540886X25540879X25541117X25535346X25535409X25535407" localSheetId="4">Ergebnisverwendung!#REF!</definedName>
    <definedName name="pos_31448316_8Y25542573X25540897X25540902X25540886X25540879X25541117X25535346X25535409X25535407" localSheetId="3">GuV!#REF!</definedName>
    <definedName name="pos_31448316_8Y25542573X25540897X25540902X25540886X25540879X25541117X25535346X25535409X25535407" localSheetId="2">Passiva!#REF!</definedName>
    <definedName name="pos_31448316_8Y25542573X25540897X25540902X25540886X25540879X25541117X25535346X25535409X25535407" localSheetId="5">'Steuerlicher Gewinn'!#REF!</definedName>
    <definedName name="pos_31448316_8Y25542573X25540897X25540902X25540886X25540879X25541117X25535346X25535409X25535407">Aktiva!#REF!</definedName>
    <definedName name="pos_31448316_8Y25542573X25542166X25542159X25542399X25542388X25542370X25535346X25535409X25535407" localSheetId="4">Ergebnisverwendung!#REF!</definedName>
    <definedName name="pos_31448316_8Y25542573X25542166X25542159X25542399X25542388X25542370X25535346X25535409X25535407" localSheetId="3">GuV!#REF!</definedName>
    <definedName name="pos_31448316_8Y25542573X25542166X25542159X25542399X25542388X25542370X25535346X25535409X25535407" localSheetId="2">Passiva!#REF!</definedName>
    <definedName name="pos_31448316_8Y25542573X25542166X25542159X25542399X25542388X25542370X25535346X25535409X25535407" localSheetId="5">'Steuerlicher Gewinn'!#REF!</definedName>
    <definedName name="pos_31448316_8Y25542573X25542166X25542159X25542399X25542388X25542370X25535346X25535409X25535407">Aktiva!#REF!</definedName>
    <definedName name="pos_31448323_1Y15358212X15352995" localSheetId="4">Ergebnisverwendung!#REF!</definedName>
    <definedName name="pos_31448323_1Y15358212X15352995" localSheetId="3">GuV!#REF!</definedName>
    <definedName name="pos_31448323_1Y15358212X15352995" localSheetId="2">Passiva!#REF!</definedName>
    <definedName name="pos_31448323_1Y15358212X15352995" localSheetId="5">'Steuerlicher Gewinn'!#REF!</definedName>
    <definedName name="pos_31448323_1Y15358212X15352995">Aktiva!$A$133</definedName>
    <definedName name="pos_31448330_1Y15358212X15358460X15358847X15352847X15353072" localSheetId="4">Ergebnisverwendung!#REF!</definedName>
    <definedName name="pos_31448330_1Y15358212X15358460X15358847X15352847X15353072" localSheetId="3">GuV!#REF!</definedName>
    <definedName name="pos_31448330_1Y15358212X15358460X15358847X15352847X15353072" localSheetId="2">Passiva!#REF!</definedName>
    <definedName name="pos_31448330_1Y15358212X15358460X15358847X15352847X15353072" localSheetId="5">'Steuerlicher Gewinn'!#REF!</definedName>
    <definedName name="pos_31448330_1Y15358212X15358460X15358847X15352847X15353072">Aktiva!$A$132</definedName>
    <definedName name="pos_31448330_8Y25542573X25539108X25539101X25539085X25539074X25539312X25535346X25535010X25534983" localSheetId="4">Ergebnisverwendung!#REF!</definedName>
    <definedName name="pos_31448330_8Y25542573X25539108X25539101X25539085X25539074X25539312X25535346X25535010X25534983" localSheetId="3">GuV!#REF!</definedName>
    <definedName name="pos_31448330_8Y25542573X25539108X25539101X25539085X25539074X25539312X25535346X25535010X25534983" localSheetId="2">Passiva!#REF!</definedName>
    <definedName name="pos_31448330_8Y25542573X25539108X25539101X25539085X25539074X25539312X25535346X25535010X25534983" localSheetId="5">'Steuerlicher Gewinn'!#REF!</definedName>
    <definedName name="pos_31448330_8Y25542573X25539108X25539101X25539085X25539074X25539312X25535346X25535010X25534983">Aktiva!#REF!</definedName>
    <definedName name="pos_31448330_8Y25542573X25540897X25540902X25540886X25540879X25541117X25535346X25535010X25534983" localSheetId="4">Ergebnisverwendung!#REF!</definedName>
    <definedName name="pos_31448330_8Y25542573X25540897X25540902X25540886X25540879X25541117X25535346X25535010X25534983" localSheetId="3">GuV!#REF!</definedName>
    <definedName name="pos_31448330_8Y25542573X25540897X25540902X25540886X25540879X25541117X25535346X25535010X25534983" localSheetId="2">Passiva!#REF!</definedName>
    <definedName name="pos_31448330_8Y25542573X25540897X25540902X25540886X25540879X25541117X25535346X25535010X25534983" localSheetId="5">'Steuerlicher Gewinn'!#REF!</definedName>
    <definedName name="pos_31448330_8Y25542573X25540897X25540902X25540886X25540879X25541117X25535346X25535010X25534983">Aktiva!#REF!</definedName>
    <definedName name="pos_31448330_8Y25542573X25542166X25542159X25542399X25542388X25542370X25535346X25535010X25534983" localSheetId="4">Ergebnisverwendung!#REF!</definedName>
    <definedName name="pos_31448330_8Y25542573X25542166X25542159X25542399X25542388X25542370X25535346X25535010X25534983" localSheetId="3">GuV!#REF!</definedName>
    <definedName name="pos_31448330_8Y25542573X25542166X25542159X25542399X25542388X25542370X25535346X25535010X25534983" localSheetId="2">Passiva!#REF!</definedName>
    <definedName name="pos_31448330_8Y25542573X25542166X25542159X25542399X25542388X25542370X25535346X25535010X25534983" localSheetId="5">'Steuerlicher Gewinn'!#REF!</definedName>
    <definedName name="pos_31448330_8Y25542573X25542166X25542159X25542399X25542388X25542370X25535346X25535010X25534983">Aktiva!#REF!</definedName>
    <definedName name="pos_31448341_1Y15358212X15352995X15353009" localSheetId="4">Ergebnisverwendung!#REF!</definedName>
    <definedName name="pos_31448341_1Y15358212X15352995X15353009" localSheetId="3">GuV!#REF!</definedName>
    <definedName name="pos_31448341_1Y15358212X15352995X15353009" localSheetId="2">Passiva!#REF!</definedName>
    <definedName name="pos_31448341_1Y15358212X15352995X15353009" localSheetId="5">'Steuerlicher Gewinn'!#REF!</definedName>
    <definedName name="pos_31448341_1Y15358212X15352995X15353009">Aktiva!$A$135</definedName>
    <definedName name="pos_31448348_1Y15358212X15352995X15353000" localSheetId="4">Ergebnisverwendung!#REF!</definedName>
    <definedName name="pos_31448348_1Y15358212X15352995X15353000" localSheetId="3">GuV!#REF!</definedName>
    <definedName name="pos_31448348_1Y15358212X15352995X15353000" localSheetId="2">Passiva!#REF!</definedName>
    <definedName name="pos_31448348_1Y15358212X15352995X15353000" localSheetId="5">'Steuerlicher Gewinn'!#REF!</definedName>
    <definedName name="pos_31448348_1Y15358212X15352995X15353000">Aktiva!$A$134</definedName>
    <definedName name="pos_31448367_1Y15358212X15358460X15358847X15352847X15352861" localSheetId="4">Ergebnisverwendung!#REF!</definedName>
    <definedName name="pos_31448367_1Y15358212X15358460X15358847X15352847X15352861" localSheetId="3">GuV!#REF!</definedName>
    <definedName name="pos_31448367_1Y15358212X15358460X15358847X15352847X15352861" localSheetId="2">Passiva!#REF!</definedName>
    <definedName name="pos_31448367_1Y15358212X15358460X15358847X15352847X15352861" localSheetId="5">'Steuerlicher Gewinn'!#REF!</definedName>
    <definedName name="pos_31448367_1Y15358212X15358460X15358847X15352847X15352861">Aktiva!$A$129</definedName>
    <definedName name="pos_31448367_8Y25542573X25539108X25539101X25539085X25539074X25539312X25535346X25535010X25534992" localSheetId="4">Ergebnisverwendung!#REF!</definedName>
    <definedName name="pos_31448367_8Y25542573X25539108X25539101X25539085X25539074X25539312X25535346X25535010X25534992" localSheetId="3">GuV!#REF!</definedName>
    <definedName name="pos_31448367_8Y25542573X25539108X25539101X25539085X25539074X25539312X25535346X25535010X25534992" localSheetId="2">Passiva!#REF!</definedName>
    <definedName name="pos_31448367_8Y25542573X25539108X25539101X25539085X25539074X25539312X25535346X25535010X25534992" localSheetId="5">'Steuerlicher Gewinn'!#REF!</definedName>
    <definedName name="pos_31448367_8Y25542573X25539108X25539101X25539085X25539074X25539312X25535346X25535010X25534992">Aktiva!#REF!</definedName>
    <definedName name="pos_31448367_8Y25542573X25540897X25540902X25540886X25540879X25541117X25535346X25535010X25534992" localSheetId="4">Ergebnisverwendung!#REF!</definedName>
    <definedName name="pos_31448367_8Y25542573X25540897X25540902X25540886X25540879X25541117X25535346X25535010X25534992" localSheetId="3">GuV!#REF!</definedName>
    <definedName name="pos_31448367_8Y25542573X25540897X25540902X25540886X25540879X25541117X25535346X25535010X25534992" localSheetId="2">Passiva!#REF!</definedName>
    <definedName name="pos_31448367_8Y25542573X25540897X25540902X25540886X25540879X25541117X25535346X25535010X25534992" localSheetId="5">'Steuerlicher Gewinn'!#REF!</definedName>
    <definedName name="pos_31448367_8Y25542573X25540897X25540902X25540886X25540879X25541117X25535346X25535010X25534992">Aktiva!#REF!</definedName>
    <definedName name="pos_31448367_8Y25542573X25542166X25542159X25542399X25542388X25542370X25535346X25535010X25534992" localSheetId="4">Ergebnisverwendung!#REF!</definedName>
    <definedName name="pos_31448367_8Y25542573X25542166X25542159X25542399X25542388X25542370X25535346X25535010X25534992" localSheetId="3">GuV!#REF!</definedName>
    <definedName name="pos_31448367_8Y25542573X25542166X25542159X25542399X25542388X25542370X25535346X25535010X25534992" localSheetId="2">Passiva!#REF!</definedName>
    <definedName name="pos_31448367_8Y25542573X25542166X25542159X25542399X25542388X25542370X25535346X25535010X25534992" localSheetId="5">'Steuerlicher Gewinn'!#REF!</definedName>
    <definedName name="pos_31448367_8Y25542573X25542166X25542159X25542399X25542388X25542370X25535346X25535010X25534992">Aktiva!#REF!</definedName>
    <definedName name="pos_31448369_1Y15358212X15358460X15358847X15352847X15353067" localSheetId="4">Ergebnisverwendung!#REF!</definedName>
    <definedName name="pos_31448369_1Y15358212X15358460X15358847X15352847X15353067" localSheetId="3">GuV!#REF!</definedName>
    <definedName name="pos_31448369_1Y15358212X15358460X15358847X15352847X15353067" localSheetId="2">Passiva!#REF!</definedName>
    <definedName name="pos_31448369_1Y15358212X15358460X15358847X15352847X15353067" localSheetId="5">'Steuerlicher Gewinn'!#REF!</definedName>
    <definedName name="pos_31448369_1Y15358212X15358460X15358847X15352847X15353067">Aktiva!$A$131</definedName>
    <definedName name="pos_31448369_8Y25542573X25539108X25539101X25539085X25539074X25539312X25535346X25535010X25534990" localSheetId="4">Ergebnisverwendung!#REF!</definedName>
    <definedName name="pos_31448369_8Y25542573X25539108X25539101X25539085X25539074X25539312X25535346X25535010X25534990" localSheetId="3">GuV!#REF!</definedName>
    <definedName name="pos_31448369_8Y25542573X25539108X25539101X25539085X25539074X25539312X25535346X25535010X25534990" localSheetId="2">Passiva!#REF!</definedName>
    <definedName name="pos_31448369_8Y25542573X25539108X25539101X25539085X25539074X25539312X25535346X25535010X25534990" localSheetId="5">'Steuerlicher Gewinn'!#REF!</definedName>
    <definedName name="pos_31448369_8Y25542573X25539108X25539101X25539085X25539074X25539312X25535346X25535010X25534990">Aktiva!#REF!</definedName>
    <definedName name="pos_31448369_8Y25542573X25540897X25540902X25540886X25540879X25541117X25535346X25535010X25534990" localSheetId="4">Ergebnisverwendung!#REF!</definedName>
    <definedName name="pos_31448369_8Y25542573X25540897X25540902X25540886X25540879X25541117X25535346X25535010X25534990" localSheetId="3">GuV!#REF!</definedName>
    <definedName name="pos_31448369_8Y25542573X25540897X25540902X25540886X25540879X25541117X25535346X25535010X25534990" localSheetId="2">Passiva!#REF!</definedName>
    <definedName name="pos_31448369_8Y25542573X25540897X25540902X25540886X25540879X25541117X25535346X25535010X25534990" localSheetId="5">'Steuerlicher Gewinn'!#REF!</definedName>
    <definedName name="pos_31448369_8Y25542573X25540897X25540902X25540886X25540879X25541117X25535346X25535010X25534990">Aktiva!#REF!</definedName>
    <definedName name="pos_31448369_8Y25542573X25542166X25542159X25542399X25542388X25542370X25535346X25535010X25534990" localSheetId="4">Ergebnisverwendung!#REF!</definedName>
    <definedName name="pos_31448369_8Y25542573X25542166X25542159X25542399X25542388X25542370X25535346X25535010X25534990" localSheetId="3">GuV!#REF!</definedName>
    <definedName name="pos_31448369_8Y25542573X25542166X25542159X25542399X25542388X25542370X25535346X25535010X25534990" localSheetId="2">Passiva!#REF!</definedName>
    <definedName name="pos_31448369_8Y25542573X25542166X25542159X25542399X25542388X25542370X25535346X25535010X25534990" localSheetId="5">'Steuerlicher Gewinn'!#REF!</definedName>
    <definedName name="pos_31448369_8Y25542573X25542166X25542159X25542399X25542388X25542370X25535346X25535010X25534990">Aktiva!#REF!</definedName>
    <definedName name="pos_31448376_1Y15358212X15358460X15358847X15352847X15353058" localSheetId="4">Ergebnisverwendung!#REF!</definedName>
    <definedName name="pos_31448376_1Y15358212X15358460X15358847X15352847X15353058" localSheetId="3">GuV!#REF!</definedName>
    <definedName name="pos_31448376_1Y15358212X15358460X15358847X15352847X15353058" localSheetId="2">Passiva!#REF!</definedName>
    <definedName name="pos_31448376_1Y15358212X15358460X15358847X15352847X15353058" localSheetId="5">'Steuerlicher Gewinn'!#REF!</definedName>
    <definedName name="pos_31448376_1Y15358212X15358460X15358847X15352847X15353058">Aktiva!$A$130</definedName>
    <definedName name="pos_31448376_8Y25542573X25539108X25539101X25539085X25539074X25539312X25535346X25535010X25534985" localSheetId="4">Ergebnisverwendung!#REF!</definedName>
    <definedName name="pos_31448376_8Y25542573X25539108X25539101X25539085X25539074X25539312X25535346X25535010X25534985" localSheetId="3">GuV!#REF!</definedName>
    <definedName name="pos_31448376_8Y25542573X25539108X25539101X25539085X25539074X25539312X25535346X25535010X25534985" localSheetId="2">Passiva!#REF!</definedName>
    <definedName name="pos_31448376_8Y25542573X25539108X25539101X25539085X25539074X25539312X25535346X25535010X25534985" localSheetId="5">'Steuerlicher Gewinn'!#REF!</definedName>
    <definedName name="pos_31448376_8Y25542573X25539108X25539101X25539085X25539074X25539312X25535346X25535010X25534985">Aktiva!#REF!</definedName>
    <definedName name="pos_31448376_8Y25542573X25540897X25540902X25540886X25540879X25541117X25535346X25535010X25534985" localSheetId="4">Ergebnisverwendung!#REF!</definedName>
    <definedName name="pos_31448376_8Y25542573X25540897X25540902X25540886X25540879X25541117X25535346X25535010X25534985" localSheetId="3">GuV!#REF!</definedName>
    <definedName name="pos_31448376_8Y25542573X25540897X25540902X25540886X25540879X25541117X25535346X25535010X25534985" localSheetId="2">Passiva!#REF!</definedName>
    <definedName name="pos_31448376_8Y25542573X25540897X25540902X25540886X25540879X25541117X25535346X25535010X25534985" localSheetId="5">'Steuerlicher Gewinn'!#REF!</definedName>
    <definedName name="pos_31448376_8Y25542573X25540897X25540902X25540886X25540879X25541117X25535346X25535010X25534985">Aktiva!#REF!</definedName>
    <definedName name="pos_31448376_8Y25542573X25542166X25542159X25542399X25542388X25542370X25535346X25535010X25534985" localSheetId="4">Ergebnisverwendung!#REF!</definedName>
    <definedName name="pos_31448376_8Y25542573X25542166X25542159X25542399X25542388X25542370X25535346X25535010X25534985" localSheetId="3">GuV!#REF!</definedName>
    <definedName name="pos_31448376_8Y25542573X25542166X25542159X25542399X25542388X25542370X25535346X25535010X25534985" localSheetId="2">Passiva!#REF!</definedName>
    <definedName name="pos_31448376_8Y25542573X25542166X25542159X25542399X25542388X25542370X25535346X25535010X25534985" localSheetId="5">'Steuerlicher Gewinn'!#REF!</definedName>
    <definedName name="pos_31448376_8Y25542573X25542166X25542159X25542399X25542388X25542370X25535346X25535010X25534985">Aktiva!#REF!</definedName>
    <definedName name="pos_31448388_1Y15358212X15358460X15358847X15353050" localSheetId="4">Ergebnisverwendung!#REF!</definedName>
    <definedName name="pos_31448388_1Y15358212X15358460X15358847X15353050" localSheetId="3">GuV!#REF!</definedName>
    <definedName name="pos_31448388_1Y15358212X15358460X15358847X15353050" localSheetId="2">Passiva!#REF!</definedName>
    <definedName name="pos_31448388_1Y15358212X15358460X15358847X15353050" localSheetId="5">'Steuerlicher Gewinn'!#REF!</definedName>
    <definedName name="pos_31448388_1Y15358212X15358460X15358847X15353050">Aktiva!$A$126</definedName>
    <definedName name="pos_31448395_1Y15358212X15358460X15358847X15352888X15352838" localSheetId="4">Ergebnisverwendung!#REF!</definedName>
    <definedName name="pos_31448395_1Y15358212X15358460X15358847X15352888X15352838" localSheetId="3">GuV!#REF!</definedName>
    <definedName name="pos_31448395_1Y15358212X15358460X15358847X15352888X15352838" localSheetId="2">Passiva!#REF!</definedName>
    <definedName name="pos_31448395_1Y15358212X15358460X15358847X15352888X15352838" localSheetId="5">'Steuerlicher Gewinn'!#REF!</definedName>
    <definedName name="pos_31448395_1Y15358212X15358460X15358847X15352888X15352838">Aktiva!$A$125</definedName>
    <definedName name="pos_31448395_8Y25542573X25539108X25539101X25539085X25539074X25539312X25535346X25535039X25535021" localSheetId="4">Ergebnisverwendung!#REF!</definedName>
    <definedName name="pos_31448395_8Y25542573X25539108X25539101X25539085X25539074X25539312X25535346X25535039X25535021" localSheetId="3">GuV!#REF!</definedName>
    <definedName name="pos_31448395_8Y25542573X25539108X25539101X25539085X25539074X25539312X25535346X25535039X25535021" localSheetId="2">Passiva!#REF!</definedName>
    <definedName name="pos_31448395_8Y25542573X25539108X25539101X25539085X25539074X25539312X25535346X25535039X25535021" localSheetId="5">'Steuerlicher Gewinn'!#REF!</definedName>
    <definedName name="pos_31448395_8Y25542573X25539108X25539101X25539085X25539074X25539312X25535346X25535039X25535021">Aktiva!#REF!</definedName>
    <definedName name="pos_31448395_8Y25542573X25540897X25540902X25540886X25540879X25541117X25535346X25535039X25535021" localSheetId="4">Ergebnisverwendung!#REF!</definedName>
    <definedName name="pos_31448395_8Y25542573X25540897X25540902X25540886X25540879X25541117X25535346X25535039X25535021" localSheetId="3">GuV!#REF!</definedName>
    <definedName name="pos_31448395_8Y25542573X25540897X25540902X25540886X25540879X25541117X25535346X25535039X25535021" localSheetId="2">Passiva!#REF!</definedName>
    <definedName name="pos_31448395_8Y25542573X25540897X25540902X25540886X25540879X25541117X25535346X25535039X25535021" localSheetId="5">'Steuerlicher Gewinn'!#REF!</definedName>
    <definedName name="pos_31448395_8Y25542573X25540897X25540902X25540886X25540879X25541117X25535346X25535039X25535021">Aktiva!#REF!</definedName>
    <definedName name="pos_31448395_8Y25542573X25542166X25542159X25542399X25542388X25542370X25535346X25535039X25535021" localSheetId="4">Ergebnisverwendung!#REF!</definedName>
    <definedName name="pos_31448395_8Y25542573X25542166X25542159X25542399X25542388X25542370X25535346X25535039X25535021" localSheetId="3">GuV!#REF!</definedName>
    <definedName name="pos_31448395_8Y25542573X25542166X25542159X25542399X25542388X25542370X25535346X25535039X25535021" localSheetId="2">Passiva!#REF!</definedName>
    <definedName name="pos_31448395_8Y25542573X25542166X25542159X25542399X25542388X25542370X25535346X25535039X25535021" localSheetId="5">'Steuerlicher Gewinn'!#REF!</definedName>
    <definedName name="pos_31448395_8Y25542573X25542166X25542159X25542399X25542388X25542370X25535346X25535039X25535021">Aktiva!#REF!</definedName>
    <definedName name="pos_31448406_1Y15358212X15358460X15358847X15352847X15352852" localSheetId="4">Ergebnisverwendung!#REF!</definedName>
    <definedName name="pos_31448406_1Y15358212X15358460X15358847X15352847X15352852" localSheetId="3">GuV!#REF!</definedName>
    <definedName name="pos_31448406_1Y15358212X15358460X15358847X15352847X15352852" localSheetId="2">Passiva!#REF!</definedName>
    <definedName name="pos_31448406_1Y15358212X15358460X15358847X15352847X15352852" localSheetId="5">'Steuerlicher Gewinn'!#REF!</definedName>
    <definedName name="pos_31448406_1Y15358212X15358460X15358847X15352847X15352852">Aktiva!$A$128</definedName>
    <definedName name="pos_31448406_8Y25542573X25539108X25539101X25539085X25539074X25539312X25535346X25535010X25535003" localSheetId="4">Ergebnisverwendung!#REF!</definedName>
    <definedName name="pos_31448406_8Y25542573X25539108X25539101X25539085X25539074X25539312X25535346X25535010X25535003" localSheetId="3">GuV!#REF!</definedName>
    <definedName name="pos_31448406_8Y25542573X25539108X25539101X25539085X25539074X25539312X25535346X25535010X25535003" localSheetId="2">Passiva!#REF!</definedName>
    <definedName name="pos_31448406_8Y25542573X25539108X25539101X25539085X25539074X25539312X25535346X25535010X25535003" localSheetId="5">'Steuerlicher Gewinn'!#REF!</definedName>
    <definedName name="pos_31448406_8Y25542573X25539108X25539101X25539085X25539074X25539312X25535346X25535010X25535003">Aktiva!#REF!</definedName>
    <definedName name="pos_31448406_8Y25542573X25540897X25540902X25540886X25540879X25541117X25535346X25535010X25535003" localSheetId="4">Ergebnisverwendung!#REF!</definedName>
    <definedName name="pos_31448406_8Y25542573X25540897X25540902X25540886X25540879X25541117X25535346X25535010X25535003" localSheetId="3">GuV!#REF!</definedName>
    <definedName name="pos_31448406_8Y25542573X25540897X25540902X25540886X25540879X25541117X25535346X25535010X25535003" localSheetId="2">Passiva!#REF!</definedName>
    <definedName name="pos_31448406_8Y25542573X25540897X25540902X25540886X25540879X25541117X25535346X25535010X25535003" localSheetId="5">'Steuerlicher Gewinn'!#REF!</definedName>
    <definedName name="pos_31448406_8Y25542573X25540897X25540902X25540886X25540879X25541117X25535346X25535010X25535003">Aktiva!#REF!</definedName>
    <definedName name="pos_31448406_8Y25542573X25542166X25542159X25542399X25542388X25542370X25535346X25535010X25535003" localSheetId="4">Ergebnisverwendung!#REF!</definedName>
    <definedName name="pos_31448406_8Y25542573X25542166X25542159X25542399X25542388X25542370X25535346X25535010X25535003" localSheetId="3">GuV!#REF!</definedName>
    <definedName name="pos_31448406_8Y25542573X25542166X25542159X25542399X25542388X25542370X25535346X25535010X25535003" localSheetId="2">Passiva!#REF!</definedName>
    <definedName name="pos_31448406_8Y25542573X25542166X25542159X25542399X25542388X25542370X25535346X25535010X25535003" localSheetId="5">'Steuerlicher Gewinn'!#REF!</definedName>
    <definedName name="pos_31448406_8Y25542573X25542166X25542159X25542399X25542388X25542370X25535346X25535010X25535003">Aktiva!#REF!</definedName>
    <definedName name="pos_31448413_1Y15358212X15358460X15358847X15352847" localSheetId="4">Ergebnisverwendung!#REF!</definedName>
    <definedName name="pos_31448413_1Y15358212X15358460X15358847X15352847" localSheetId="3">GuV!#REF!</definedName>
    <definedName name="pos_31448413_1Y15358212X15358460X15358847X15352847" localSheetId="2">Passiva!#REF!</definedName>
    <definedName name="pos_31448413_1Y15358212X15358460X15358847X15352847" localSheetId="5">'Steuerlicher Gewinn'!#REF!</definedName>
    <definedName name="pos_31448413_1Y15358212X15358460X15358847X15352847">Aktiva!$A$127</definedName>
    <definedName name="pos_31448413_8Y25542573X25539108X25539101X25539085X25539074X25539312X25535346X25535010" localSheetId="4">Ergebnisverwendung!#REF!</definedName>
    <definedName name="pos_31448413_8Y25542573X25539108X25539101X25539085X25539074X25539312X25535346X25535010" localSheetId="3">GuV!#REF!</definedName>
    <definedName name="pos_31448413_8Y25542573X25539108X25539101X25539085X25539074X25539312X25535346X25535010" localSheetId="2">Passiva!#REF!</definedName>
    <definedName name="pos_31448413_8Y25542573X25539108X25539101X25539085X25539074X25539312X25535346X25535010" localSheetId="5">'Steuerlicher Gewinn'!#REF!</definedName>
    <definedName name="pos_31448413_8Y25542573X25539108X25539101X25539085X25539074X25539312X25535346X25535010">Aktiva!#REF!</definedName>
    <definedName name="pos_31448413_8Y25542573X25540897X25540902X25540886X25540879X25541117X25535346X25535010" localSheetId="4">Ergebnisverwendung!#REF!</definedName>
    <definedName name="pos_31448413_8Y25542573X25540897X25540902X25540886X25540879X25541117X25535346X25535010" localSheetId="3">GuV!#REF!</definedName>
    <definedName name="pos_31448413_8Y25542573X25540897X25540902X25540886X25540879X25541117X25535346X25535010" localSheetId="2">Passiva!#REF!</definedName>
    <definedName name="pos_31448413_8Y25542573X25540897X25540902X25540886X25540879X25541117X25535346X25535010" localSheetId="5">'Steuerlicher Gewinn'!#REF!</definedName>
    <definedName name="pos_31448413_8Y25542573X25540897X25540902X25540886X25540879X25541117X25535346X25535010">Aktiva!#REF!</definedName>
    <definedName name="pos_31448413_8Y25542573X25542166X25542159X25542399X25542388X25542370X25535346X25535010" localSheetId="4">Ergebnisverwendung!#REF!</definedName>
    <definedName name="pos_31448413_8Y25542573X25542166X25542159X25542399X25542388X25542370X25535346X25535010" localSheetId="3">GuV!#REF!</definedName>
    <definedName name="pos_31448413_8Y25542573X25542166X25542159X25542399X25542388X25542370X25535346X25535010" localSheetId="2">Passiva!#REF!</definedName>
    <definedName name="pos_31448413_8Y25542573X25542166X25542159X25542399X25542388X25542370X25535346X25535010" localSheetId="5">'Steuerlicher Gewinn'!#REF!</definedName>
    <definedName name="pos_31448413_8Y25542573X25542166X25542159X25542399X25542388X25542370X25535346X25535010">Aktiva!#REF!</definedName>
    <definedName name="pos_31448416_1Y15358212X15358460X15358847X15353045" localSheetId="4">Ergebnisverwendung!#REF!</definedName>
    <definedName name="pos_31448416_1Y15358212X15358460X15358847X15353045" localSheetId="3">GuV!#REF!</definedName>
    <definedName name="pos_31448416_1Y15358212X15358460X15358847X15353045" localSheetId="2">Passiva!#REF!</definedName>
    <definedName name="pos_31448416_1Y15358212X15358460X15358847X15353045" localSheetId="5">'Steuerlicher Gewinn'!#REF!</definedName>
    <definedName name="pos_31448416_1Y15358212X15358460X15358847X15353045">Aktiva!$A$122</definedName>
    <definedName name="pos_31448424_1Y15358212X15358460X15358847X15352946X15352874X15352883" localSheetId="4">Ergebnisverwendung!#REF!</definedName>
    <definedName name="pos_31448424_1Y15358212X15358460X15358847X15352946X15352874X15352883" localSheetId="3">GuV!#REF!</definedName>
    <definedName name="pos_31448424_1Y15358212X15358460X15358847X15352946X15352874X15352883" localSheetId="2">Passiva!#REF!</definedName>
    <definedName name="pos_31448424_1Y15358212X15358460X15358847X15352946X15352874X15352883" localSheetId="5">'Steuerlicher Gewinn'!#REF!</definedName>
    <definedName name="pos_31448424_1Y15358212X15358460X15358847X15352946X15352874X15352883">Aktiva!$A$121</definedName>
    <definedName name="pos_31448424_8Y25542573X25539108X25539101X25539085X25539074X25539312X25535346X25535097X25535041X25535046" localSheetId="4">Ergebnisverwendung!#REF!</definedName>
    <definedName name="pos_31448424_8Y25542573X25539108X25539101X25539085X25539074X25539312X25535346X25535097X25535041X25535046" localSheetId="3">GuV!#REF!</definedName>
    <definedName name="pos_31448424_8Y25542573X25539108X25539101X25539085X25539074X25539312X25535346X25535097X25535041X25535046" localSheetId="2">Passiva!#REF!</definedName>
    <definedName name="pos_31448424_8Y25542573X25539108X25539101X25539085X25539074X25539312X25535346X25535097X25535041X25535046" localSheetId="5">'Steuerlicher Gewinn'!#REF!</definedName>
    <definedName name="pos_31448424_8Y25542573X25539108X25539101X25539085X25539074X25539312X25535346X25535097X25535041X25535046">Aktiva!#REF!</definedName>
    <definedName name="pos_31448424_8Y25542573X25540897X25540902X25540886X25540879X25541117X25535346X25535097X25535041X25535046" localSheetId="4">Ergebnisverwendung!#REF!</definedName>
    <definedName name="pos_31448424_8Y25542573X25540897X25540902X25540886X25540879X25541117X25535346X25535097X25535041X25535046" localSheetId="3">GuV!#REF!</definedName>
    <definedName name="pos_31448424_8Y25542573X25540897X25540902X25540886X25540879X25541117X25535346X25535097X25535041X25535046" localSheetId="2">Passiva!#REF!</definedName>
    <definedName name="pos_31448424_8Y25542573X25540897X25540902X25540886X25540879X25541117X25535346X25535097X25535041X25535046" localSheetId="5">'Steuerlicher Gewinn'!#REF!</definedName>
    <definedName name="pos_31448424_8Y25542573X25540897X25540902X25540886X25540879X25541117X25535346X25535097X25535041X25535046">Aktiva!#REF!</definedName>
    <definedName name="pos_31448424_8Y25542573X25542166X25542159X25542399X25542388X25542370X25535346X25535097X25535041X25535046" localSheetId="4">Ergebnisverwendung!#REF!</definedName>
    <definedName name="pos_31448424_8Y25542573X25542166X25542159X25542399X25542388X25542370X25535346X25535097X25535041X25535046" localSheetId="3">GuV!#REF!</definedName>
    <definedName name="pos_31448424_8Y25542573X25542166X25542159X25542399X25542388X25542370X25535346X25535097X25535041X25535046" localSheetId="2">Passiva!#REF!</definedName>
    <definedName name="pos_31448424_8Y25542573X25542166X25542159X25542399X25542388X25542370X25535346X25535097X25535041X25535046" localSheetId="5">'Steuerlicher Gewinn'!#REF!</definedName>
    <definedName name="pos_31448424_8Y25542573X25542166X25542159X25542399X25542388X25542370X25535346X25535097X25535041X25535046">Aktiva!#REF!</definedName>
    <definedName name="pos_31448434_1Y15358212X15358460X15358847X15352888X15352833" localSheetId="4">Ergebnisverwendung!#REF!</definedName>
    <definedName name="pos_31448434_1Y15358212X15358460X15358847X15352888X15352833" localSheetId="3">GuV!#REF!</definedName>
    <definedName name="pos_31448434_1Y15358212X15358460X15358847X15352888X15352833" localSheetId="2">Passiva!#REF!</definedName>
    <definedName name="pos_31448434_1Y15358212X15358460X15358847X15352888X15352833" localSheetId="5">'Steuerlicher Gewinn'!#REF!</definedName>
    <definedName name="pos_31448434_1Y15358212X15358460X15358847X15352888X15352833">Aktiva!$A$124</definedName>
    <definedName name="pos_31448434_8Y25542573X25539108X25539101X25539085X25539074X25539312X25535346X25535039X25535028" localSheetId="4">Ergebnisverwendung!#REF!</definedName>
    <definedName name="pos_31448434_8Y25542573X25539108X25539101X25539085X25539074X25539312X25535346X25535039X25535028" localSheetId="3">GuV!#REF!</definedName>
    <definedName name="pos_31448434_8Y25542573X25539108X25539101X25539085X25539074X25539312X25535346X25535039X25535028" localSheetId="2">Passiva!#REF!</definedName>
    <definedName name="pos_31448434_8Y25542573X25539108X25539101X25539085X25539074X25539312X25535346X25535039X25535028" localSheetId="5">'Steuerlicher Gewinn'!#REF!</definedName>
    <definedName name="pos_31448434_8Y25542573X25539108X25539101X25539085X25539074X25539312X25535346X25535039X25535028">Aktiva!#REF!</definedName>
    <definedName name="pos_31448434_8Y25542573X25540897X25540902X25540886X25540879X25541117X25535346X25535039X25535028" localSheetId="4">Ergebnisverwendung!#REF!</definedName>
    <definedName name="pos_31448434_8Y25542573X25540897X25540902X25540886X25540879X25541117X25535346X25535039X25535028" localSheetId="3">GuV!#REF!</definedName>
    <definedName name="pos_31448434_8Y25542573X25540897X25540902X25540886X25540879X25541117X25535346X25535039X25535028" localSheetId="2">Passiva!#REF!</definedName>
    <definedName name="pos_31448434_8Y25542573X25540897X25540902X25540886X25540879X25541117X25535346X25535039X25535028" localSheetId="5">'Steuerlicher Gewinn'!#REF!</definedName>
    <definedName name="pos_31448434_8Y25542573X25540897X25540902X25540886X25540879X25541117X25535346X25535039X25535028">Aktiva!#REF!</definedName>
    <definedName name="pos_31448434_8Y25542573X25542166X25542159X25542399X25542388X25542370X25535346X25535039X25535028" localSheetId="4">Ergebnisverwendung!#REF!</definedName>
    <definedName name="pos_31448434_8Y25542573X25542166X25542159X25542399X25542388X25542370X25535346X25535039X25535028" localSheetId="3">GuV!#REF!</definedName>
    <definedName name="pos_31448434_8Y25542573X25542166X25542159X25542399X25542388X25542370X25535346X25535039X25535028" localSheetId="2">Passiva!#REF!</definedName>
    <definedName name="pos_31448434_8Y25542573X25542166X25542159X25542399X25542388X25542370X25535346X25535039X25535028" localSheetId="5">'Steuerlicher Gewinn'!#REF!</definedName>
    <definedName name="pos_31448434_8Y25542573X25542166X25542159X25542399X25542388X25542370X25535346X25535039X25535028">Aktiva!#REF!</definedName>
    <definedName name="pos_31448441_1Y15358212X15358460X15358847X15352888" localSheetId="4">Ergebnisverwendung!#REF!</definedName>
    <definedName name="pos_31448441_1Y15358212X15358460X15358847X15352888" localSheetId="3">GuV!#REF!</definedName>
    <definedName name="pos_31448441_1Y15358212X15358460X15358847X15352888" localSheetId="2">Passiva!#REF!</definedName>
    <definedName name="pos_31448441_1Y15358212X15358460X15358847X15352888" localSheetId="5">'Steuerlicher Gewinn'!#REF!</definedName>
    <definedName name="pos_31448441_1Y15358212X15358460X15358847X15352888">Aktiva!$A$123</definedName>
    <definedName name="pos_31448441_8Y25542573X25539108X25539101X25539085X25539074X25539312X25535346X25535039" localSheetId="4">Ergebnisverwendung!#REF!</definedName>
    <definedName name="pos_31448441_8Y25542573X25539108X25539101X25539085X25539074X25539312X25535346X25535039" localSheetId="3">GuV!#REF!</definedName>
    <definedName name="pos_31448441_8Y25542573X25539108X25539101X25539085X25539074X25539312X25535346X25535039" localSheetId="2">Passiva!#REF!</definedName>
    <definedName name="pos_31448441_8Y25542573X25539108X25539101X25539085X25539074X25539312X25535346X25535039" localSheetId="5">'Steuerlicher Gewinn'!#REF!</definedName>
    <definedName name="pos_31448441_8Y25542573X25539108X25539101X25539085X25539074X25539312X25535346X25535039">Aktiva!#REF!</definedName>
    <definedName name="pos_31448441_8Y25542573X25540897X25540902X25540886X25540879X25541117X25535346X25535039" localSheetId="4">Ergebnisverwendung!#REF!</definedName>
    <definedName name="pos_31448441_8Y25542573X25540897X25540902X25540886X25540879X25541117X25535346X25535039" localSheetId="3">GuV!#REF!</definedName>
    <definedName name="pos_31448441_8Y25542573X25540897X25540902X25540886X25540879X25541117X25535346X25535039" localSheetId="2">Passiva!#REF!</definedName>
    <definedName name="pos_31448441_8Y25542573X25540897X25540902X25540886X25540879X25541117X25535346X25535039" localSheetId="5">'Steuerlicher Gewinn'!#REF!</definedName>
    <definedName name="pos_31448441_8Y25542573X25540897X25540902X25540886X25540879X25541117X25535346X25535039">Aktiva!#REF!</definedName>
    <definedName name="pos_31448441_8Y25542573X25542166X25542159X25542399X25542388X25542370X25535346X25535039" localSheetId="4">Ergebnisverwendung!#REF!</definedName>
    <definedName name="pos_31448441_8Y25542573X25542166X25542159X25542399X25542388X25542370X25535346X25535039" localSheetId="3">GuV!#REF!</definedName>
    <definedName name="pos_31448441_8Y25542573X25542166X25542159X25542399X25542388X25542370X25535346X25535039" localSheetId="2">Passiva!#REF!</definedName>
    <definedName name="pos_31448441_8Y25542573X25542166X25542159X25542399X25542388X25542370X25535346X25535039" localSheetId="5">'Steuerlicher Gewinn'!#REF!</definedName>
    <definedName name="pos_31448441_8Y25542573X25542166X25542159X25542399X25542388X25542370X25535346X25535039">Aktiva!#REF!</definedName>
    <definedName name="pos_31448448_1Y15358212X15352973X15352978X15353212" localSheetId="4">Ergebnisverwendung!#REF!</definedName>
    <definedName name="pos_31448448_1Y15358212X15352973X15352978X15353212" localSheetId="3">GuV!#REF!</definedName>
    <definedName name="pos_31448448_1Y15358212X15352973X15352978X15353212" localSheetId="2">Passiva!#REF!</definedName>
    <definedName name="pos_31448448_1Y15358212X15352973X15352978X15353212" localSheetId="5">'Steuerlicher Gewinn'!#REF!</definedName>
    <definedName name="pos_31448448_1Y15358212X15352973X15352978X15353212">Aktiva!$A$147</definedName>
    <definedName name="pos_31448466_1Y15358212X15352973X15352978X15353212X15353162" localSheetId="4">Ergebnisverwendung!#REF!</definedName>
    <definedName name="pos_31448466_1Y15358212X15352973X15352978X15353212X15353162" localSheetId="3">GuV!#REF!</definedName>
    <definedName name="pos_31448466_1Y15358212X15352973X15352978X15353212X15353162" localSheetId="2">Passiva!#REF!</definedName>
    <definedName name="pos_31448466_1Y15358212X15352973X15352978X15353212X15353162" localSheetId="5">'Steuerlicher Gewinn'!#REF!</definedName>
    <definedName name="pos_31448466_1Y15358212X15352973X15352978X15353212X15353162">Aktiva!$A$149</definedName>
    <definedName name="pos_31448473_1Y15358212X15352973X15352978X15353212X15353157" localSheetId="4">Ergebnisverwendung!#REF!</definedName>
    <definedName name="pos_31448473_1Y15358212X15352973X15352978X15353212X15353157" localSheetId="3">GuV!#REF!</definedName>
    <definedName name="pos_31448473_1Y15358212X15352973X15352978X15353212X15353157" localSheetId="2">Passiva!#REF!</definedName>
    <definedName name="pos_31448473_1Y15358212X15352973X15352978X15353212X15353157" localSheetId="5">'Steuerlicher Gewinn'!#REF!</definedName>
    <definedName name="pos_31448473_1Y15358212X15352973X15352978X15353212X15353157">Aktiva!$A$148</definedName>
    <definedName name="pos_31448485_1Y15358212X15352973X15352978X15353184X15353198" localSheetId="4">Ergebnisverwendung!#REF!</definedName>
    <definedName name="pos_31448485_1Y15358212X15352973X15352978X15353184X15353198" localSheetId="3">GuV!#REF!</definedName>
    <definedName name="pos_31448485_1Y15358212X15352973X15352978X15353184X15353198" localSheetId="2">Passiva!#REF!</definedName>
    <definedName name="pos_31448485_1Y15358212X15352973X15352978X15353184X15353198" localSheetId="5">'Steuerlicher Gewinn'!#REF!</definedName>
    <definedName name="pos_31448485_1Y15358212X15352973X15352978X15353184X15353198">Aktiva!$A$144</definedName>
    <definedName name="pos_31448492_1Y15358212X15352973X15352978X15353184X15353193" localSheetId="4">Ergebnisverwendung!#REF!</definedName>
    <definedName name="pos_31448492_1Y15358212X15352973X15352978X15353184X15353193" localSheetId="3">GuV!#REF!</definedName>
    <definedName name="pos_31448492_1Y15358212X15352973X15352978X15353184X15353193" localSheetId="2">Passiva!#REF!</definedName>
    <definedName name="pos_31448492_1Y15358212X15352973X15352978X15353184X15353193" localSheetId="5">'Steuerlicher Gewinn'!#REF!</definedName>
    <definedName name="pos_31448492_1Y15358212X15352973X15352978X15353184X15353193">Aktiva!$A$143</definedName>
    <definedName name="pos_31448503_1Y15358212X15352973X15352978X15353319" localSheetId="4">Ergebnisverwendung!#REF!</definedName>
    <definedName name="pos_31448503_1Y15358212X15352973X15352978X15353319" localSheetId="3">GuV!#REF!</definedName>
    <definedName name="pos_31448503_1Y15358212X15352973X15352978X15353319" localSheetId="2">Passiva!#REF!</definedName>
    <definedName name="pos_31448503_1Y15358212X15352973X15352978X15353319" localSheetId="5">'Steuerlicher Gewinn'!#REF!</definedName>
    <definedName name="pos_31448503_1Y15358212X15352973X15352978X15353319">Aktiva!$A$146</definedName>
    <definedName name="pos_31448510_1Y15358212X15352973X15352978X15353184X15353207" localSheetId="4">Ergebnisverwendung!#REF!</definedName>
    <definedName name="pos_31448510_1Y15358212X15352973X15352978X15353184X15353207" localSheetId="3">GuV!#REF!</definedName>
    <definedName name="pos_31448510_1Y15358212X15352973X15352978X15353184X15353207" localSheetId="2">Passiva!#REF!</definedName>
    <definedName name="pos_31448510_1Y15358212X15352973X15352978X15353184X15353207" localSheetId="5">'Steuerlicher Gewinn'!#REF!</definedName>
    <definedName name="pos_31448510_1Y15358212X15352973X15352978X15353184X15353207">Aktiva!$A$145</definedName>
    <definedName name="pos_31448513_1Y15358212X15352973X15352978" localSheetId="4">Ergebnisverwendung!#REF!</definedName>
    <definedName name="pos_31448513_1Y15358212X15352973X15352978" localSheetId="3">GuV!#REF!</definedName>
    <definedName name="pos_31448513_1Y15358212X15352973X15352978" localSheetId="2">Passiva!#REF!</definedName>
    <definedName name="pos_31448513_1Y15358212X15352973X15352978" localSheetId="5">'Steuerlicher Gewinn'!#REF!</definedName>
    <definedName name="pos_31448513_1Y15358212X15352973X15352978">Aktiva!$A$140</definedName>
    <definedName name="pos_31448520_1Y15358212X15352973" localSheetId="4">Ergebnisverwendung!#REF!</definedName>
    <definedName name="pos_31448520_1Y15358212X15352973" localSheetId="3">GuV!#REF!</definedName>
    <definedName name="pos_31448520_1Y15358212X15352973" localSheetId="2">Passiva!#REF!</definedName>
    <definedName name="pos_31448520_1Y15358212X15352973" localSheetId="5">'Steuerlicher Gewinn'!#REF!</definedName>
    <definedName name="pos_31448520_1Y15358212X15352973">Aktiva!$A$139</definedName>
    <definedName name="pos_31448531_1Y15358212X15352973X15352978X15353184" localSheetId="4">Ergebnisverwendung!#REF!</definedName>
    <definedName name="pos_31448531_1Y15358212X15352973X15352978X15353184" localSheetId="3">GuV!#REF!</definedName>
    <definedName name="pos_31448531_1Y15358212X15352973X15352978X15353184" localSheetId="2">Passiva!#REF!</definedName>
    <definedName name="pos_31448531_1Y15358212X15352973X15352978X15353184" localSheetId="5">'Steuerlicher Gewinn'!#REF!</definedName>
    <definedName name="pos_31448531_1Y15358212X15352973X15352978X15353184">Aktiva!$A$142</definedName>
    <definedName name="pos_31448538_1Y15358212X15352973X15352978X15352987" localSheetId="4">Ergebnisverwendung!#REF!</definedName>
    <definedName name="pos_31448538_1Y15358212X15352973X15352978X15352987" localSheetId="3">GuV!#REF!</definedName>
    <definedName name="pos_31448538_1Y15358212X15352973X15352978X15352987" localSheetId="2">Passiva!#REF!</definedName>
    <definedName name="pos_31448538_1Y15358212X15352973X15352978X15352987" localSheetId="5">'Steuerlicher Gewinn'!#REF!</definedName>
    <definedName name="pos_31448538_1Y15358212X15352973X15352978X15352987">Aktiva!$A$141</definedName>
    <definedName name="pos_31448551_1Y15358212X15352995X15353023" localSheetId="4">Ergebnisverwendung!#REF!</definedName>
    <definedName name="pos_31448551_1Y15358212X15352995X15353023" localSheetId="3">GuV!#REF!</definedName>
    <definedName name="pos_31448551_1Y15358212X15352995X15353023" localSheetId="2">Passiva!#REF!</definedName>
    <definedName name="pos_31448551_1Y15358212X15352995X15353023" localSheetId="5">'Steuerlicher Gewinn'!#REF!</definedName>
    <definedName name="pos_31448551_1Y15358212X15352995X15353023">Aktiva!$A$137</definedName>
    <definedName name="pos_31448558_1Y15358212X15352995X15353014" localSheetId="4">Ergebnisverwendung!#REF!</definedName>
    <definedName name="pos_31448558_1Y15358212X15352995X15353014" localSheetId="3">GuV!#REF!</definedName>
    <definedName name="pos_31448558_1Y15358212X15352995X15353014" localSheetId="2">Passiva!#REF!</definedName>
    <definedName name="pos_31448558_1Y15358212X15352995X15353014" localSheetId="5">'Steuerlicher Gewinn'!#REF!</definedName>
    <definedName name="pos_31448558_1Y15358212X15352995X15353014">Aktiva!$A$136</definedName>
    <definedName name="pos_31448560_1Y15358212X15352995X15353023X15352964" localSheetId="4">Ergebnisverwendung!#REF!</definedName>
    <definedName name="pos_31448560_1Y15358212X15352995X15353023X15352964" localSheetId="3">GuV!#REF!</definedName>
    <definedName name="pos_31448560_1Y15358212X15352995X15353023X15352964" localSheetId="2">Passiva!#REF!</definedName>
    <definedName name="pos_31448560_1Y15358212X15352995X15353023X15352964" localSheetId="5">'Steuerlicher Gewinn'!#REF!</definedName>
    <definedName name="pos_31448560_1Y15358212X15352995X15353023X15352964">Aktiva!$A$138</definedName>
    <definedName name="pos_31448583_1Y15358212X15352973X15352978X15353338" localSheetId="4">Ergebnisverwendung!#REF!</definedName>
    <definedName name="pos_31448583_1Y15358212X15352973X15352978X15353338" localSheetId="3">GuV!#REF!</definedName>
    <definedName name="pos_31448583_1Y15358212X15352973X15352978X15353338" localSheetId="2">Passiva!#REF!</definedName>
    <definedName name="pos_31448583_1Y15358212X15352973X15352978X15353338" localSheetId="5">'Steuerlicher Gewinn'!#REF!</definedName>
    <definedName name="pos_31448583_1Y15358212X15352973X15352978X15353338">Aktiva!$A$162</definedName>
    <definedName name="pos_31448590_1Y15358212X15352973X15352978X15353104" localSheetId="4">Ergebnisverwendung!#REF!</definedName>
    <definedName name="pos_31448590_1Y15358212X15352973X15352978X15353104" localSheetId="3">GuV!#REF!</definedName>
    <definedName name="pos_31448590_1Y15358212X15352973X15352978X15353104" localSheetId="2">Passiva!#REF!</definedName>
    <definedName name="pos_31448590_1Y15358212X15352973X15352978X15353104" localSheetId="5">'Steuerlicher Gewinn'!#REF!</definedName>
    <definedName name="pos_31448590_1Y15358212X15352973X15352978X15353104">Aktiva!$A$161</definedName>
    <definedName name="pos_31448592_1Y15358212X15352973X15352978X15353113" localSheetId="4">Ergebnisverwendung!#REF!</definedName>
    <definedName name="pos_31448592_1Y15358212X15352973X15352978X15353113" localSheetId="3">GuV!#REF!</definedName>
    <definedName name="pos_31448592_1Y15358212X15352973X15352978X15353113" localSheetId="2">Passiva!#REF!</definedName>
    <definedName name="pos_31448592_1Y15358212X15352973X15352978X15353113" localSheetId="5">'Steuerlicher Gewinn'!#REF!</definedName>
    <definedName name="pos_31448592_1Y15358212X15352973X15352978X15353113">Aktiva!$A$164</definedName>
    <definedName name="pos_31448611_1Y15358212X15352973X15352978X15353333" localSheetId="4">Ergebnisverwendung!#REF!</definedName>
    <definedName name="pos_31448611_1Y15358212X15352973X15352978X15353333" localSheetId="3">GuV!#REF!</definedName>
    <definedName name="pos_31448611_1Y15358212X15352973X15352978X15353333" localSheetId="2">Passiva!#REF!</definedName>
    <definedName name="pos_31448611_1Y15358212X15352973X15352978X15353333" localSheetId="5">'Steuerlicher Gewinn'!#REF!</definedName>
    <definedName name="pos_31448611_1Y15358212X15352973X15352978X15353333">Aktiva!$A$158</definedName>
    <definedName name="pos_31448618_1Y15358212X15352973X15352978X15353126X15353149" localSheetId="4">Ergebnisverwendung!#REF!</definedName>
    <definedName name="pos_31448618_1Y15358212X15352973X15352978X15353126X15353149" localSheetId="3">GuV!#REF!</definedName>
    <definedName name="pos_31448618_1Y15358212X15352973X15352978X15353126X15353149" localSheetId="2">Passiva!#REF!</definedName>
    <definedName name="pos_31448618_1Y15358212X15352973X15352978X15353126X15353149" localSheetId="5">'Steuerlicher Gewinn'!#REF!</definedName>
    <definedName name="pos_31448618_1Y15358212X15352973X15352978X15353126X15353149">Aktiva!$A$157</definedName>
    <definedName name="pos_31448629_1Y15358212X15352973X15352978X15353090X15353099" localSheetId="4">Ergebnisverwendung!#REF!</definedName>
    <definedName name="pos_31448629_1Y15358212X15352973X15352978X15353090X15353099" localSheetId="3">GuV!#REF!</definedName>
    <definedName name="pos_31448629_1Y15358212X15352973X15352978X15353090X15353099" localSheetId="2">Passiva!#REF!</definedName>
    <definedName name="pos_31448629_1Y15358212X15352973X15352978X15353090X15353099" localSheetId="5">'Steuerlicher Gewinn'!#REF!</definedName>
    <definedName name="pos_31448629_1Y15358212X15352973X15352978X15353090X15353099">Aktiva!$A$160</definedName>
    <definedName name="pos_31448636_1Y15358212X15352973X15352978X15353090" localSheetId="4">Ergebnisverwendung!#REF!</definedName>
    <definedName name="pos_31448636_1Y15358212X15352973X15352978X15353090" localSheetId="3">GuV!#REF!</definedName>
    <definedName name="pos_31448636_1Y15358212X15352973X15352978X15353090" localSheetId="2">Passiva!#REF!</definedName>
    <definedName name="pos_31448636_1Y15358212X15352973X15352978X15353090" localSheetId="5">'Steuerlicher Gewinn'!#REF!</definedName>
    <definedName name="pos_31448636_1Y15358212X15352973X15352978X15353090">Aktiva!$A$159</definedName>
    <definedName name="pos_31448655_1Y15358212X15352973X15352978X15353126" localSheetId="4">Ergebnisverwendung!#REF!</definedName>
    <definedName name="pos_31448655_1Y15358212X15352973X15352978X15353126" localSheetId="3">GuV!#REF!</definedName>
    <definedName name="pos_31448655_1Y15358212X15352973X15352978X15353126" localSheetId="2">Passiva!#REF!</definedName>
    <definedName name="pos_31448655_1Y15358212X15352973X15352978X15353126" localSheetId="5">'Steuerlicher Gewinn'!#REF!</definedName>
    <definedName name="pos_31448655_1Y15358212X15352973X15352978X15353126">Aktiva!$A$154</definedName>
    <definedName name="pos_31448657_1Y15358212X15352973X15352978X15353126X15353140" localSheetId="4">Ergebnisverwendung!#REF!</definedName>
    <definedName name="pos_31448657_1Y15358212X15352973X15352978X15353126X15353140" localSheetId="3">GuV!#REF!</definedName>
    <definedName name="pos_31448657_1Y15358212X15352973X15352978X15353126X15353140" localSheetId="2">Passiva!#REF!</definedName>
    <definedName name="pos_31448657_1Y15358212X15352973X15352978X15353126X15353140" localSheetId="5">'Steuerlicher Gewinn'!#REF!</definedName>
    <definedName name="pos_31448657_1Y15358212X15352973X15352978X15353126X15353140">Aktiva!$A$156</definedName>
    <definedName name="pos_31448664_1Y15358212X15352973X15352978X15353126X15353135" localSheetId="4">Ergebnisverwendung!#REF!</definedName>
    <definedName name="pos_31448664_1Y15358212X15352973X15352978X15353126X15353135" localSheetId="3">GuV!#REF!</definedName>
    <definedName name="pos_31448664_1Y15358212X15352973X15352978X15353126X15353135" localSheetId="2">Passiva!#REF!</definedName>
    <definedName name="pos_31448664_1Y15358212X15352973X15352978X15353126X15353135" localSheetId="5">'Steuerlicher Gewinn'!#REF!</definedName>
    <definedName name="pos_31448664_1Y15358212X15352973X15352978X15353126X15353135">Aktiva!$A$155</definedName>
    <definedName name="pos_31448676_1Y15358212X15352973X15352978X15353212X15353176" localSheetId="4">Ergebnisverwendung!#REF!</definedName>
    <definedName name="pos_31448676_1Y15358212X15352973X15352978X15353212X15353176" localSheetId="3">GuV!#REF!</definedName>
    <definedName name="pos_31448676_1Y15358212X15352973X15352978X15353212X15353176" localSheetId="2">Passiva!#REF!</definedName>
    <definedName name="pos_31448676_1Y15358212X15352973X15352978X15353212X15353176" localSheetId="5">'Steuerlicher Gewinn'!#REF!</definedName>
    <definedName name="pos_31448676_1Y15358212X15352973X15352978X15353212X15353176">Aktiva!$A$151</definedName>
    <definedName name="pos_31448683_1Y15358212X15352973X15352978X15353212X15353171" localSheetId="4">Ergebnisverwendung!#REF!</definedName>
    <definedName name="pos_31448683_1Y15358212X15352973X15352978X15353212X15353171" localSheetId="3">GuV!#REF!</definedName>
    <definedName name="pos_31448683_1Y15358212X15352973X15352978X15353212X15353171" localSheetId="2">Passiva!#REF!</definedName>
    <definedName name="pos_31448683_1Y15358212X15352973X15352978X15353212X15353171" localSheetId="5">'Steuerlicher Gewinn'!#REF!</definedName>
    <definedName name="pos_31448683_1Y15358212X15352973X15352978X15353212X15353171">Aktiva!$A$150</definedName>
    <definedName name="pos_31448694_1Y15358212X15352973X15352978X15353324" localSheetId="4">Ergebnisverwendung!#REF!</definedName>
    <definedName name="pos_31448694_1Y15358212X15352973X15352978X15353324" localSheetId="3">GuV!#REF!</definedName>
    <definedName name="pos_31448694_1Y15358212X15352973X15352978X15353324" localSheetId="2">Passiva!#REF!</definedName>
    <definedName name="pos_31448694_1Y15358212X15352973X15352978X15353324" localSheetId="5">'Steuerlicher Gewinn'!#REF!</definedName>
    <definedName name="pos_31448694_1Y15358212X15352973X15352978X15353324">Aktiva!$A$153</definedName>
    <definedName name="pos_31448701_1Y15358212X15352973X15352978X15353212X15353121" localSheetId="4">Ergebnisverwendung!#REF!</definedName>
    <definedName name="pos_31448701_1Y15358212X15352973X15352978X15353212X15353121" localSheetId="3">GuV!#REF!</definedName>
    <definedName name="pos_31448701_1Y15358212X15352973X15352978X15353212X15353121" localSheetId="2">Passiva!#REF!</definedName>
    <definedName name="pos_31448701_1Y15358212X15352973X15352978X15353212X15353121" localSheetId="5">'Steuerlicher Gewinn'!#REF!</definedName>
    <definedName name="pos_31448701_1Y15358212X15352973X15352978X15353212X15353121">Aktiva!$A$152</definedName>
    <definedName name="pos_31448709_1Y15358212X15352973X15353283X15353252X15353216" localSheetId="4">Ergebnisverwendung!#REF!</definedName>
    <definedName name="pos_31448709_1Y15358212X15352973X15353283X15353252X15353216" localSheetId="3">GuV!#REF!</definedName>
    <definedName name="pos_31448709_1Y15358212X15352973X15353283X15353252X15353216" localSheetId="2">Passiva!#REF!</definedName>
    <definedName name="pos_31448709_1Y15358212X15352973X15353283X15353252X15353216" localSheetId="5">'Steuerlicher Gewinn'!#REF!</definedName>
    <definedName name="pos_31448709_1Y15358212X15352973X15353283X15353252X15353216">Aktiva!$A$183</definedName>
    <definedName name="pos_31448716_1Y15358212X15352973X15353283X15353252X15353275" localSheetId="4">Ergebnisverwendung!#REF!</definedName>
    <definedName name="pos_31448716_1Y15358212X15352973X15353283X15353252X15353275" localSheetId="3">GuV!#REF!</definedName>
    <definedName name="pos_31448716_1Y15358212X15352973X15353283X15353252X15353275" localSheetId="2">Passiva!#REF!</definedName>
    <definedName name="pos_31448716_1Y15358212X15352973X15353283X15353252X15353275" localSheetId="5">'Steuerlicher Gewinn'!#REF!</definedName>
    <definedName name="pos_31448716_1Y15358212X15352973X15353283X15353252X15353275">Aktiva!$A$182</definedName>
    <definedName name="pos_31448727_1Y15358212X15352973X15353283X15353252X15353230" localSheetId="4">Ergebnisverwendung!#REF!</definedName>
    <definedName name="pos_31448727_1Y15358212X15352973X15353283X15353252X15353230" localSheetId="3">GuV!#REF!</definedName>
    <definedName name="pos_31448727_1Y15358212X15352973X15353283X15353252X15353230" localSheetId="2">Passiva!#REF!</definedName>
    <definedName name="pos_31448727_1Y15358212X15352973X15353283X15353252X15353230" localSheetId="5">'Steuerlicher Gewinn'!#REF!</definedName>
    <definedName name="pos_31448727_1Y15358212X15352973X15353283X15353252X15353230">Aktiva!$A$185</definedName>
    <definedName name="pos_31448734_1Y15358212X15352973X15353283X15353252X15353225" localSheetId="4">Ergebnisverwendung!#REF!</definedName>
    <definedName name="pos_31448734_1Y15358212X15352973X15353283X15353252X15353225" localSheetId="3">GuV!#REF!</definedName>
    <definedName name="pos_31448734_1Y15358212X15352973X15353283X15353252X15353225" localSheetId="2">Passiva!#REF!</definedName>
    <definedName name="pos_31448734_1Y15358212X15352973X15353283X15353252X15353225" localSheetId="5">'Steuerlicher Gewinn'!#REF!</definedName>
    <definedName name="pos_31448734_1Y15358212X15352973X15353283X15353252X15353225">Aktiva!$A$184</definedName>
    <definedName name="pos_31448737_1Y15358212X15352973X15353283X15353252" localSheetId="4">Ergebnisverwendung!#REF!</definedName>
    <definedName name="pos_31448737_1Y15358212X15352973X15353283X15353252" localSheetId="3">GuV!#REF!</definedName>
    <definedName name="pos_31448737_1Y15358212X15352973X15353283X15353252" localSheetId="2">Passiva!#REF!</definedName>
    <definedName name="pos_31448737_1Y15358212X15352973X15353283X15353252" localSheetId="5">'Steuerlicher Gewinn'!#REF!</definedName>
    <definedName name="pos_31448737_1Y15358212X15352973X15353283X15353252">Aktiva!$A$179</definedName>
    <definedName name="pos_31448744_1Y15358212X15352973X15353283X15353288X15353311" localSheetId="4">Ergebnisverwendung!#REF!</definedName>
    <definedName name="pos_31448744_1Y15358212X15352973X15353283X15353288X15353311" localSheetId="3">GuV!#REF!</definedName>
    <definedName name="pos_31448744_1Y15358212X15352973X15353283X15353288X15353311" localSheetId="2">Passiva!#REF!</definedName>
    <definedName name="pos_31448744_1Y15358212X15352973X15353283X15353288X15353311" localSheetId="5">'Steuerlicher Gewinn'!#REF!</definedName>
    <definedName name="pos_31448744_1Y15358212X15352973X15353283X15353288X15353311">Aktiva!$A$173</definedName>
    <definedName name="pos_31448755_1Y15358212X15352973X15353283X15353252X15353266" localSheetId="4">Ergebnisverwendung!#REF!</definedName>
    <definedName name="pos_31448755_1Y15358212X15352973X15353283X15353252X15353266" localSheetId="3">GuV!#REF!</definedName>
    <definedName name="pos_31448755_1Y15358212X15352973X15353283X15353252X15353266" localSheetId="2">Passiva!#REF!</definedName>
    <definedName name="pos_31448755_1Y15358212X15352973X15353283X15353252X15353266" localSheetId="5">'Steuerlicher Gewinn'!#REF!</definedName>
    <definedName name="pos_31448755_1Y15358212X15352973X15353283X15353252X15353266">Aktiva!$A$181</definedName>
    <definedName name="pos_31448762_1Y15358212X15352973X15353283X15353252X15353261" localSheetId="4">Ergebnisverwendung!#REF!</definedName>
    <definedName name="pos_31448762_1Y15358212X15352973X15353283X15353252X15353261" localSheetId="3">GuV!#REF!</definedName>
    <definedName name="pos_31448762_1Y15358212X15352973X15353283X15353252X15353261" localSheetId="2">Passiva!#REF!</definedName>
    <definedName name="pos_31448762_1Y15358212X15352973X15353283X15353252X15353261" localSheetId="5">'Steuerlicher Gewinn'!#REF!</definedName>
    <definedName name="pos_31448762_1Y15358212X15352973X15353283X15353252X15353261">Aktiva!$A$180</definedName>
    <definedName name="pos_31448774_1Y15358212X15352973X15353283X15353288X15353297" localSheetId="4">Ergebnisverwendung!#REF!</definedName>
    <definedName name="pos_31448774_1Y15358212X15352973X15353283X15353288X15353297" localSheetId="3">GuV!#REF!</definedName>
    <definedName name="pos_31448774_1Y15358212X15352973X15353283X15353288X15353297" localSheetId="2">Passiva!#REF!</definedName>
    <definedName name="pos_31448774_1Y15358212X15352973X15353283X15353288X15353297" localSheetId="5">'Steuerlicher Gewinn'!#REF!</definedName>
    <definedName name="pos_31448774_1Y15358212X15352973X15353283X15353288X15353297">Aktiva!$A$171</definedName>
    <definedName name="pos_31448781_1Y15358212X15352973X15353283X15353288" localSheetId="4">Ergebnisverwendung!#REF!</definedName>
    <definedName name="pos_31448781_1Y15358212X15352973X15353283X15353288" localSheetId="3">GuV!#REF!</definedName>
    <definedName name="pos_31448781_1Y15358212X15352973X15353283X15353288" localSheetId="2">Passiva!#REF!</definedName>
    <definedName name="pos_31448781_1Y15358212X15352973X15353283X15353288" localSheetId="5">'Steuerlicher Gewinn'!#REF!</definedName>
    <definedName name="pos_31448781_1Y15358212X15352973X15353283X15353288">Aktiva!$A$170</definedName>
    <definedName name="pos_31448799_1Y15358212X15352973X15353283X15353288X15353302" localSheetId="4">Ergebnisverwendung!#REF!</definedName>
    <definedName name="pos_31448799_1Y15358212X15352973X15353283X15353288X15353302" localSheetId="3">GuV!#REF!</definedName>
    <definedName name="pos_31448799_1Y15358212X15352973X15353283X15353288X15353302" localSheetId="2">Passiva!#REF!</definedName>
    <definedName name="pos_31448799_1Y15358212X15352973X15353283X15353288X15353302" localSheetId="5">'Steuerlicher Gewinn'!#REF!</definedName>
    <definedName name="pos_31448799_1Y15358212X15352973X15353283X15353288X15353302">Aktiva!$A$172</definedName>
    <definedName name="pos_31448802_1Y15358212X15352973X15353283" localSheetId="4">Ergebnisverwendung!#REF!</definedName>
    <definedName name="pos_31448802_1Y15358212X15352973X15353283" localSheetId="3">GuV!#REF!</definedName>
    <definedName name="pos_31448802_1Y15358212X15352973X15353283" localSheetId="2">Passiva!#REF!</definedName>
    <definedName name="pos_31448802_1Y15358212X15352973X15353283" localSheetId="5">'Steuerlicher Gewinn'!#REF!</definedName>
    <definedName name="pos_31448802_1Y15358212X15352973X15353283">Aktiva!$A$166</definedName>
    <definedName name="pos_31448809_1Y15358212X15352973X15352978X15353113X15353118" localSheetId="4">Ergebnisverwendung!#REF!</definedName>
    <definedName name="pos_31448809_1Y15358212X15352973X15352978X15353113X15353118" localSheetId="3">GuV!#REF!</definedName>
    <definedName name="pos_31448809_1Y15358212X15352973X15352978X15353113X15353118" localSheetId="2">Passiva!#REF!</definedName>
    <definedName name="pos_31448809_1Y15358212X15352973X15352978X15353113X15353118" localSheetId="5">'Steuerlicher Gewinn'!#REF!</definedName>
    <definedName name="pos_31448809_1Y15358212X15352973X15352978X15353113X15353118">Aktiva!$A$165</definedName>
    <definedName name="pos_31448820_1Y15358212X15352973X15353283X15353702" localSheetId="4">Ergebnisverwendung!#REF!</definedName>
    <definedName name="pos_31448820_1Y15358212X15352973X15353283X15353702" localSheetId="3">GuV!#REF!</definedName>
    <definedName name="pos_31448820_1Y15358212X15352973X15353283X15353702" localSheetId="2">Passiva!#REF!</definedName>
    <definedName name="pos_31448820_1Y15358212X15352973X15353283X15353702" localSheetId="5">'Steuerlicher Gewinn'!#REF!</definedName>
    <definedName name="pos_31448820_1Y15358212X15352973X15353283X15353702">Aktiva!$A$169</definedName>
    <definedName name="pos_31448827_1Y15358212X15352973X15353283X15353697" localSheetId="4">Ergebnisverwendung!#REF!</definedName>
    <definedName name="pos_31448827_1Y15358212X15352973X15353283X15353697" localSheetId="3">GuV!#REF!</definedName>
    <definedName name="pos_31448827_1Y15358212X15352973X15353283X15353697" localSheetId="2">Passiva!#REF!</definedName>
    <definedName name="pos_31448827_1Y15358212X15352973X15353283X15353697" localSheetId="5">'Steuerlicher Gewinn'!#REF!</definedName>
    <definedName name="pos_31448827_1Y15358212X15352973X15353283X15353697">Aktiva!$A$168</definedName>
    <definedName name="pos_31448835_1Y15358212X15352973X15353283X15353437" localSheetId="4">Ergebnisverwendung!#REF!</definedName>
    <definedName name="pos_31448835_1Y15358212X15352973X15353283X15353437" localSheetId="3">GuV!#REF!</definedName>
    <definedName name="pos_31448835_1Y15358212X15352973X15353283X15353437" localSheetId="2">Passiva!#REF!</definedName>
    <definedName name="pos_31448835_1Y15358212X15352973X15353283X15353437" localSheetId="5">'Steuerlicher Gewinn'!#REF!</definedName>
    <definedName name="pos_31448835_1Y15358212X15352973X15353283X15353437">Aktiva!$A$199</definedName>
    <definedName name="pos_31448842_1Y15358212X15352973X15353283X15353666" localSheetId="4">Ergebnisverwendung!#REF!</definedName>
    <definedName name="pos_31448842_1Y15358212X15352973X15353283X15353666" localSheetId="3">GuV!#REF!</definedName>
    <definedName name="pos_31448842_1Y15358212X15352973X15353283X15353666" localSheetId="2">Passiva!#REF!</definedName>
    <definedName name="pos_31448842_1Y15358212X15352973X15353283X15353666" localSheetId="5">'Steuerlicher Gewinn'!#REF!</definedName>
    <definedName name="pos_31448842_1Y15358212X15352973X15353283X15353666">Aktiva!$A$198</definedName>
    <definedName name="pos_31448853_1Y15358212X15352973X15353283X15353437X15353387" localSheetId="4">Ergebnisverwendung!#REF!</definedName>
    <definedName name="pos_31448853_1Y15358212X15352973X15353283X15353437X15353387" localSheetId="3">GuV!#REF!</definedName>
    <definedName name="pos_31448853_1Y15358212X15352973X15353283X15353437X15353387" localSheetId="2">Passiva!#REF!</definedName>
    <definedName name="pos_31448853_1Y15358212X15352973X15353283X15353437X15353387" localSheetId="5">'Steuerlicher Gewinn'!#REF!</definedName>
    <definedName name="pos_31448853_1Y15358212X15352973X15353283X15353437X15353387">Aktiva!$A$201</definedName>
    <definedName name="pos_31448860_1Y15358212X15352973X15353283X15353437X15353378" localSheetId="4">Ergebnisverwendung!#REF!</definedName>
    <definedName name="pos_31448860_1Y15358212X15352973X15353283X15353437X15353378" localSheetId="3">GuV!#REF!</definedName>
    <definedName name="pos_31448860_1Y15358212X15352973X15353283X15353437X15353378" localSheetId="2">Passiva!#REF!</definedName>
    <definedName name="pos_31448860_1Y15358212X15352973X15353283X15353437X15353378" localSheetId="5">'Steuerlicher Gewinn'!#REF!</definedName>
    <definedName name="pos_31448860_1Y15358212X15352973X15353283X15353437X15353378">Aktiva!$A$200</definedName>
    <definedName name="pos_31448879_1Y15358212X15352973X15353283X15353459X15353414" localSheetId="4">Ergebnisverwendung!#REF!</definedName>
    <definedName name="pos_31448879_1Y15358212X15352973X15353283X15353459X15353414" localSheetId="3">GuV!#REF!</definedName>
    <definedName name="pos_31448879_1Y15358212X15352973X15353283X15353459X15353414" localSheetId="2">Passiva!#REF!</definedName>
    <definedName name="pos_31448879_1Y15358212X15352973X15353283X15353459X15353414" localSheetId="5">'Steuerlicher Gewinn'!#REF!</definedName>
    <definedName name="pos_31448879_1Y15358212X15352973X15353283X15353459X15353414">Aktiva!$A$195</definedName>
    <definedName name="pos_31448881_1Y15358212X15352973X15353283X15353459X15353428" localSheetId="4">Ergebnisverwendung!#REF!</definedName>
    <definedName name="pos_31448881_1Y15358212X15352973X15353283X15353459X15353428" localSheetId="3">GuV!#REF!</definedName>
    <definedName name="pos_31448881_1Y15358212X15352973X15353283X15353459X15353428" localSheetId="2">Passiva!#REF!</definedName>
    <definedName name="pos_31448881_1Y15358212X15352973X15353283X15353459X15353428" localSheetId="5">'Steuerlicher Gewinn'!#REF!</definedName>
    <definedName name="pos_31448881_1Y15358212X15352973X15353283X15353459X15353428">Aktiva!$A$197</definedName>
    <definedName name="pos_31448888_1Y15358212X15352973X15353283X15353459X15353423" localSheetId="4">Ergebnisverwendung!#REF!</definedName>
    <definedName name="pos_31448888_1Y15358212X15352973X15353283X15353459X15353423" localSheetId="3">GuV!#REF!</definedName>
    <definedName name="pos_31448888_1Y15358212X15352973X15353283X15353459X15353423" localSheetId="2">Passiva!#REF!</definedName>
    <definedName name="pos_31448888_1Y15358212X15352973X15353283X15353459X15353423" localSheetId="5">'Steuerlicher Gewinn'!#REF!</definedName>
    <definedName name="pos_31448888_1Y15358212X15352973X15353283X15353459X15353423">Aktiva!$A$196</definedName>
    <definedName name="pos_31448900_1Y15358212X15352973X15353283X15353459" localSheetId="4">Ergebnisverwendung!#REF!</definedName>
    <definedName name="pos_31448900_1Y15358212X15352973X15353283X15353459" localSheetId="3">GuV!#REF!</definedName>
    <definedName name="pos_31448900_1Y15358212X15352973X15353283X15353459" localSheetId="2">Passiva!#REF!</definedName>
    <definedName name="pos_31448900_1Y15358212X15352973X15353283X15353459" localSheetId="5">'Steuerlicher Gewinn'!#REF!</definedName>
    <definedName name="pos_31448900_1Y15358212X15352973X15353283X15353459">Aktiva!$A$192</definedName>
    <definedName name="pos_31448907_1Y15358212X15352973X15353283X15353450" localSheetId="4">Ergebnisverwendung!#REF!</definedName>
    <definedName name="pos_31448907_1Y15358212X15352973X15353283X15353450" localSheetId="3">GuV!#REF!</definedName>
    <definedName name="pos_31448907_1Y15358212X15352973X15353283X15353450" localSheetId="2">Passiva!#REF!</definedName>
    <definedName name="pos_31448907_1Y15358212X15352973X15353283X15353450" localSheetId="5">'Steuerlicher Gewinn'!#REF!</definedName>
    <definedName name="pos_31448907_1Y15358212X15352973X15353283X15353450">Aktiva!$A$189</definedName>
    <definedName name="pos_31448918_1Y15358212X15352973X15353283X15353459X15353409" localSheetId="4">Ergebnisverwendung!#REF!</definedName>
    <definedName name="pos_31448918_1Y15358212X15352973X15353283X15353459X15353409" localSheetId="3">GuV!#REF!</definedName>
    <definedName name="pos_31448918_1Y15358212X15352973X15353283X15353459X15353409" localSheetId="2">Passiva!#REF!</definedName>
    <definedName name="pos_31448918_1Y15358212X15352973X15353283X15353459X15353409" localSheetId="5">'Steuerlicher Gewinn'!#REF!</definedName>
    <definedName name="pos_31448918_1Y15358212X15352973X15353283X15353459X15353409">Aktiva!$A$194</definedName>
    <definedName name="pos_31448925_1Y15358212X15352973X15353283X15353459X15353464" localSheetId="4">Ergebnisverwendung!#REF!</definedName>
    <definedName name="pos_31448925_1Y15358212X15352973X15353283X15353459X15353464" localSheetId="3">GuV!#REF!</definedName>
    <definedName name="pos_31448925_1Y15358212X15352973X15353283X15353459X15353464" localSheetId="2">Passiva!#REF!</definedName>
    <definedName name="pos_31448925_1Y15358212X15352973X15353283X15353459X15353464" localSheetId="5">'Steuerlicher Gewinn'!#REF!</definedName>
    <definedName name="pos_31448925_1Y15358212X15352973X15353283X15353459X15353464">Aktiva!$A$193</definedName>
    <definedName name="pos_31448928_1Y15358212X15352973X15353283X15353252X15353239" localSheetId="4">Ergebnisverwendung!#REF!</definedName>
    <definedName name="pos_31448928_1Y15358212X15352973X15353283X15353252X15353239" localSheetId="3">GuV!#REF!</definedName>
    <definedName name="pos_31448928_1Y15358212X15352973X15353283X15353252X15353239" localSheetId="2">Passiva!#REF!</definedName>
    <definedName name="pos_31448928_1Y15358212X15352973X15353283X15353252X15353239" localSheetId="5">'Steuerlicher Gewinn'!#REF!</definedName>
    <definedName name="pos_31448928_1Y15358212X15352973X15353283X15353252X15353239">Aktiva!$A$186</definedName>
    <definedName name="pos_31448946_1Y15358212X15352973X15353283X15353252X15353445" localSheetId="4">Ergebnisverwendung!#REF!</definedName>
    <definedName name="pos_31448946_1Y15358212X15352973X15353283X15353252X15353445" localSheetId="3">GuV!#REF!</definedName>
    <definedName name="pos_31448946_1Y15358212X15352973X15353283X15353252X15353445" localSheetId="2">Passiva!#REF!</definedName>
    <definedName name="pos_31448946_1Y15358212X15352973X15353283X15353252X15353445" localSheetId="5">'Steuerlicher Gewinn'!#REF!</definedName>
    <definedName name="pos_31448946_1Y15358212X15352973X15353283X15353252X15353445">Aktiva!$A$188</definedName>
    <definedName name="pos_31448953_1Y15358212X15352973X15353283X15353252X15353244" localSheetId="4">Ergebnisverwendung!#REF!</definedName>
    <definedName name="pos_31448953_1Y15358212X15352973X15353283X15353252X15353244" localSheetId="3">GuV!#REF!</definedName>
    <definedName name="pos_31448953_1Y15358212X15352973X15353283X15353252X15353244" localSheetId="2">Passiva!#REF!</definedName>
    <definedName name="pos_31448953_1Y15358212X15352973X15353283X15353252X15353244" localSheetId="5">'Steuerlicher Gewinn'!#REF!</definedName>
    <definedName name="pos_31448953_1Y15358212X15352973X15353283X15353252X15353244">Aktiva!$A$187</definedName>
    <definedName name="pos_31448961_1Y15358212X15352973X15353283X15353365X15353571" localSheetId="4">Ergebnisverwendung!#REF!</definedName>
    <definedName name="pos_31448961_1Y15358212X15352973X15353283X15353365X15353571" localSheetId="3">GuV!#REF!</definedName>
    <definedName name="pos_31448961_1Y15358212X15352973X15353283X15353365X15353571" localSheetId="2">Passiva!#REF!</definedName>
    <definedName name="pos_31448961_1Y15358212X15352973X15353283X15353365X15353571" localSheetId="5">'Steuerlicher Gewinn'!#REF!</definedName>
    <definedName name="pos_31448961_1Y15358212X15352973X15353283X15353365X15353571">Aktiva!$A$213</definedName>
    <definedName name="pos_31448968_1Y15358212X15352973X15353283X15353365X15353370" localSheetId="4">Ergebnisverwendung!#REF!</definedName>
    <definedName name="pos_31448968_1Y15358212X15352973X15353283X15353365X15353370" localSheetId="3">GuV!#REF!</definedName>
    <definedName name="pos_31448968_1Y15358212X15352973X15353283X15353365X15353370" localSheetId="2">Passiva!#REF!</definedName>
    <definedName name="pos_31448968_1Y15358212X15352973X15353283X15353365X15353370" localSheetId="5">'Steuerlicher Gewinn'!#REF!</definedName>
    <definedName name="pos_31448968_1Y15358212X15352973X15353283X15353365X15353370">Aktiva!$A$212</definedName>
    <definedName name="pos_31448979_1Y15358212X15352973X15353283X15353365X15353585" localSheetId="4">Ergebnisverwendung!#REF!</definedName>
    <definedName name="pos_31448979_1Y15358212X15352973X15353283X15353365X15353585" localSheetId="3">GuV!#REF!</definedName>
    <definedName name="pos_31448979_1Y15358212X15352973X15353283X15353365X15353585" localSheetId="2">Passiva!#REF!</definedName>
    <definedName name="pos_31448979_1Y15358212X15352973X15353283X15353365X15353585" localSheetId="5">'Steuerlicher Gewinn'!#REF!</definedName>
    <definedName name="pos_31448979_1Y15358212X15352973X15353283X15353365X15353585">Aktiva!$A$215</definedName>
    <definedName name="pos_31448986_1Y15358212X15352973X15353283X15353365X15353576" localSheetId="4">Ergebnisverwendung!#REF!</definedName>
    <definedName name="pos_31448986_1Y15358212X15352973X15353283X15353365X15353576" localSheetId="3">GuV!#REF!</definedName>
    <definedName name="pos_31448986_1Y15358212X15352973X15353283X15353365X15353576" localSheetId="2">Passiva!#REF!</definedName>
    <definedName name="pos_31448986_1Y15358212X15352973X15353283X15353365X15353576" localSheetId="5">'Steuerlicher Gewinn'!#REF!</definedName>
    <definedName name="pos_31448986_1Y15358212X15352973X15353283X15353365X15353576">Aktiva!$A$214</definedName>
    <definedName name="pos_31448998_1Y15358212X15352973X15353283X15353716" localSheetId="4">Ergebnisverwendung!#REF!</definedName>
    <definedName name="pos_31448998_1Y15358212X15352973X15353283X15353716" localSheetId="3">GuV!#REF!</definedName>
    <definedName name="pos_31448998_1Y15358212X15352973X15353283X15353716" localSheetId="2">Passiva!#REF!</definedName>
    <definedName name="pos_31448998_1Y15358212X15352973X15353283X15353716" localSheetId="5">'Steuerlicher Gewinn'!#REF!</definedName>
    <definedName name="pos_31448998_1Y15358212X15352973X15353283X15353716">Aktiva!$A$210</definedName>
    <definedName name="pos_31449005_1Y15358212X15352973X15353283X15353711" localSheetId="4">Ergebnisverwendung!#REF!</definedName>
    <definedName name="pos_31449005_1Y15358212X15352973X15353283X15353711" localSheetId="3">GuV!#REF!</definedName>
    <definedName name="pos_31449005_1Y15358212X15352973X15353283X15353711" localSheetId="2">Passiva!#REF!</definedName>
    <definedName name="pos_31449005_1Y15358212X15352973X15353283X15353711" localSheetId="5">'Steuerlicher Gewinn'!#REF!</definedName>
    <definedName name="pos_31449005_1Y15358212X15352973X15353283X15353711">Aktiva!$A$209</definedName>
    <definedName name="pos_31449023_1Y15358212X15352973X15353283X15353365" localSheetId="4">Ergebnisverwendung!#REF!</definedName>
    <definedName name="pos_31449023_1Y15358212X15352973X15353283X15353365" localSheetId="3">GuV!#REF!</definedName>
    <definedName name="pos_31449023_1Y15358212X15352973X15353283X15353365" localSheetId="2">Passiva!#REF!</definedName>
    <definedName name="pos_31449023_1Y15358212X15352973X15353283X15353365" localSheetId="5">'Steuerlicher Gewinn'!#REF!</definedName>
    <definedName name="pos_31449023_1Y15358212X15352973X15353283X15353365">Aktiva!$A$211</definedName>
    <definedName name="pos_31449026_1Y15358212X15352973X15353283X15353437X15353356" localSheetId="4">Ergebnisverwendung!#REF!</definedName>
    <definedName name="pos_31449026_1Y15358212X15352973X15353283X15353437X15353356" localSheetId="3">GuV!#REF!</definedName>
    <definedName name="pos_31449026_1Y15358212X15352973X15353283X15353437X15353356" localSheetId="2">Passiva!#REF!</definedName>
    <definedName name="pos_31449026_1Y15358212X15352973X15353283X15353437X15353356" localSheetId="5">'Steuerlicher Gewinn'!#REF!</definedName>
    <definedName name="pos_31449026_1Y15358212X15352973X15353283X15353437X15353356">Aktiva!$A$206</definedName>
    <definedName name="pos_31449033_1Y15358212X15352973X15353283X15353437X15353351" localSheetId="4">Ergebnisverwendung!#REF!</definedName>
    <definedName name="pos_31449033_1Y15358212X15352973X15353283X15353437X15353351" localSheetId="3">GuV!#REF!</definedName>
    <definedName name="pos_31449033_1Y15358212X15352973X15353283X15353437X15353351" localSheetId="2">Passiva!#REF!</definedName>
    <definedName name="pos_31449033_1Y15358212X15352973X15353283X15353437X15353351" localSheetId="5">'Steuerlicher Gewinn'!#REF!</definedName>
    <definedName name="pos_31449033_1Y15358212X15352973X15353283X15353437X15353351">Aktiva!$A$205</definedName>
    <definedName name="pos_31449044_1Y15358212X15352973X15353283X15353496" localSheetId="4">Ergebnisverwendung!#REF!</definedName>
    <definedName name="pos_31449044_1Y15358212X15352973X15353283X15353496" localSheetId="3">GuV!#REF!</definedName>
    <definedName name="pos_31449044_1Y15358212X15352973X15353283X15353496" localSheetId="2">Passiva!#REF!</definedName>
    <definedName name="pos_31449044_1Y15358212X15352973X15353283X15353496" localSheetId="5">'Steuerlicher Gewinn'!#REF!</definedName>
    <definedName name="pos_31449044_1Y15358212X15352973X15353283X15353496">Aktiva!$A$208</definedName>
    <definedName name="pos_31449051_1Y15358212X15352973X15353283X15353675" localSheetId="4">Ergebnisverwendung!#REF!</definedName>
    <definedName name="pos_31449051_1Y15358212X15352973X15353283X15353675" localSheetId="3">GuV!#REF!</definedName>
    <definedName name="pos_31449051_1Y15358212X15352973X15353283X15353675" localSheetId="2">Passiva!#REF!</definedName>
    <definedName name="pos_31449051_1Y15358212X15352973X15353283X15353675" localSheetId="5">'Steuerlicher Gewinn'!#REF!</definedName>
    <definedName name="pos_31449051_1Y15358212X15352973X15353283X15353675">Aktiva!$A$207</definedName>
    <definedName name="pos_31449063_1Y15358212X15352973X15353283X15353437X15353401" localSheetId="4">Ergebnisverwendung!#REF!</definedName>
    <definedName name="pos_31449063_1Y15358212X15352973X15353283X15353437X15353401" localSheetId="3">GuV!#REF!</definedName>
    <definedName name="pos_31449063_1Y15358212X15352973X15353283X15353437X15353401" localSheetId="2">Passiva!#REF!</definedName>
    <definedName name="pos_31449063_1Y15358212X15352973X15353283X15353437X15353401" localSheetId="5">'Steuerlicher Gewinn'!#REF!</definedName>
    <definedName name="pos_31449063_1Y15358212X15352973X15353283X15353437X15353401">Aktiva!$A$203</definedName>
    <definedName name="pos_31449070_1Y15358212X15352973X15353283X15353437X15353392" localSheetId="4">Ergebnisverwendung!#REF!</definedName>
    <definedName name="pos_31449070_1Y15358212X15352973X15353283X15353437X15353392" localSheetId="3">GuV!#REF!</definedName>
    <definedName name="pos_31449070_1Y15358212X15352973X15353283X15353437X15353392" localSheetId="2">Passiva!#REF!</definedName>
    <definedName name="pos_31449070_1Y15358212X15352973X15353283X15353437X15353392" localSheetId="5">'Steuerlicher Gewinn'!#REF!</definedName>
    <definedName name="pos_31449070_1Y15358212X15352973X15353283X15353437X15353392">Aktiva!$A$202</definedName>
    <definedName name="pos_31449072_1Y15358212X15352973X15353283X15353437X15353406" localSheetId="4">Ergebnisverwendung!#REF!</definedName>
    <definedName name="pos_31449072_1Y15358212X15352973X15353283X15353437X15353406" localSheetId="3">GuV!#REF!</definedName>
    <definedName name="pos_31449072_1Y15358212X15352973X15353283X15353437X15353406" localSheetId="2">Passiva!#REF!</definedName>
    <definedName name="pos_31449072_1Y15358212X15352973X15353283X15353437X15353406" localSheetId="5">'Steuerlicher Gewinn'!#REF!</definedName>
    <definedName name="pos_31449072_1Y15358212X15352973X15353283X15353437X15353406">Aktiva!$A$204</definedName>
    <definedName name="pos_31449091_7Y10182722X10182729X10182806X10182884X10182891" localSheetId="4">Ergebnisverwendung!#REF!</definedName>
    <definedName name="pos_31449091_7Y10182722X10182729X10182806X10182884X10182891" localSheetId="3">GuV!#REF!</definedName>
    <definedName name="pos_31449091_7Y10182722X10182729X10182806X10182884X10182891" localSheetId="2">Passiva!#REF!</definedName>
    <definedName name="pos_31449091_7Y10182722X10182729X10182806X10182884X10182891" localSheetId="5">'Steuerlicher Gewinn'!#REF!</definedName>
    <definedName name="pos_31449091_7Y10182722X10182729X10182806X10182884X10182891">Aktiva!#REF!</definedName>
    <definedName name="pos_31449099_7Y10182722X10182729X10182806X10182884" localSheetId="4">Ergebnisverwendung!#REF!</definedName>
    <definedName name="pos_31449099_7Y10182722X10182729X10182806X10182884" localSheetId="3">GuV!#REF!</definedName>
    <definedName name="pos_31449099_7Y10182722X10182729X10182806X10182884" localSheetId="2">Passiva!#REF!</definedName>
    <definedName name="pos_31449099_7Y10182722X10182729X10182806X10182884" localSheetId="5">'Steuerlicher Gewinn'!#REF!</definedName>
    <definedName name="pos_31449099_7Y10182722X10182729X10182806X10182884">Aktiva!#REF!</definedName>
    <definedName name="pos_31449107_7Y10182722X10182729X10182806X10182905" localSheetId="4">Ergebnisverwendung!#REF!</definedName>
    <definedName name="pos_31449107_7Y10182722X10182729X10182806X10182905" localSheetId="3">GuV!#REF!</definedName>
    <definedName name="pos_31449107_7Y10182722X10182729X10182806X10182905" localSheetId="2">Passiva!#REF!</definedName>
    <definedName name="pos_31449107_7Y10182722X10182729X10182806X10182905" localSheetId="5">'Steuerlicher Gewinn'!#REF!</definedName>
    <definedName name="pos_31449107_7Y10182722X10182729X10182806X10182905">Aktiva!#REF!</definedName>
    <definedName name="pos_31449115_7Y10182722X10182729X10182806X10182898" localSheetId="4">Ergebnisverwendung!#REF!</definedName>
    <definedName name="pos_31449115_7Y10182722X10182729X10182806X10182898" localSheetId="3">GuV!#REF!</definedName>
    <definedName name="pos_31449115_7Y10182722X10182729X10182806X10182898" localSheetId="2">Passiva!#REF!</definedName>
    <definedName name="pos_31449115_7Y10182722X10182729X10182806X10182898" localSheetId="5">'Steuerlicher Gewinn'!#REF!</definedName>
    <definedName name="pos_31449115_7Y10182722X10182729X10182806X10182898">Aktiva!#REF!</definedName>
    <definedName name="pos_31449123_7Y10182722X10182729X10182828X10182799" localSheetId="4">Ergebnisverwendung!#REF!</definedName>
    <definedName name="pos_31449123_7Y10182722X10182729X10182828X10182799" localSheetId="3">GuV!#REF!</definedName>
    <definedName name="pos_31449123_7Y10182722X10182729X10182828X10182799" localSheetId="2">Passiva!#REF!</definedName>
    <definedName name="pos_31449123_7Y10182722X10182729X10182828X10182799" localSheetId="5">'Steuerlicher Gewinn'!#REF!</definedName>
    <definedName name="pos_31449123_7Y10182722X10182729X10182828X10182799">Aktiva!#REF!</definedName>
    <definedName name="pos_31449131_7Y10182722X10182729X10182828X10182792" localSheetId="4">Ergebnisverwendung!#REF!</definedName>
    <definedName name="pos_31449131_7Y10182722X10182729X10182828X10182792" localSheetId="3">GuV!#REF!</definedName>
    <definedName name="pos_31449131_7Y10182722X10182729X10182828X10182792" localSheetId="2">Passiva!#REF!</definedName>
    <definedName name="pos_31449131_7Y10182722X10182729X10182828X10182792" localSheetId="5">'Steuerlicher Gewinn'!#REF!</definedName>
    <definedName name="pos_31449131_7Y10182722X10182729X10182828X10182792">Aktiva!#REF!</definedName>
    <definedName name="pos_31449139_7Y10182722X10182729X10182806X10182813" localSheetId="4">Ergebnisverwendung!#REF!</definedName>
    <definedName name="pos_31449139_7Y10182722X10182729X10182806X10182813" localSheetId="3">GuV!#REF!</definedName>
    <definedName name="pos_31449139_7Y10182722X10182729X10182806X10182813" localSheetId="2">Passiva!#REF!</definedName>
    <definedName name="pos_31449139_7Y10182722X10182729X10182806X10182813" localSheetId="5">'Steuerlicher Gewinn'!#REF!</definedName>
    <definedName name="pos_31449139_7Y10182722X10182729X10182806X10182813">Aktiva!#REF!</definedName>
    <definedName name="pos_31449147_7Y10182722X10182729X10182806" localSheetId="4">Ergebnisverwendung!#REF!</definedName>
    <definedName name="pos_31449147_7Y10182722X10182729X10182806" localSheetId="3">GuV!#REF!</definedName>
    <definedName name="pos_31449147_7Y10182722X10182729X10182806" localSheetId="2">Passiva!#REF!</definedName>
    <definedName name="pos_31449147_7Y10182722X10182729X10182806" localSheetId="5">'Steuerlicher Gewinn'!#REF!</definedName>
    <definedName name="pos_31449147_7Y10182722X10182729X10182806">Aktiva!#REF!</definedName>
    <definedName name="pos_31449155_7Y10182722X10182729X10182828X10182835" localSheetId="4">Ergebnisverwendung!#REF!</definedName>
    <definedName name="pos_31449155_7Y10182722X10182729X10182828X10182835" localSheetId="3">GuV!#REF!</definedName>
    <definedName name="pos_31449155_7Y10182722X10182729X10182828X10182835" localSheetId="2">Passiva!#REF!</definedName>
    <definedName name="pos_31449155_7Y10182722X10182729X10182828X10182835" localSheetId="5">'Steuerlicher Gewinn'!#REF!</definedName>
    <definedName name="pos_31449155_7Y10182722X10182729X10182828X10182835">Aktiva!#REF!</definedName>
    <definedName name="pos_31449163_7Y10182722X10182729X10182828" localSheetId="4">Ergebnisverwendung!#REF!</definedName>
    <definedName name="pos_31449163_7Y10182722X10182729X10182828" localSheetId="3">GuV!#REF!</definedName>
    <definedName name="pos_31449163_7Y10182722X10182729X10182828" localSheetId="2">Passiva!#REF!</definedName>
    <definedName name="pos_31449163_7Y10182722X10182729X10182828" localSheetId="5">'Steuerlicher Gewinn'!#REF!</definedName>
    <definedName name="pos_31449163_7Y10182722X10182729X10182828">Aktiva!#REF!</definedName>
    <definedName name="pos_31449171_7Y10182722X10182729X10182828X10182785" localSheetId="4">Ergebnisverwendung!#REF!</definedName>
    <definedName name="pos_31449171_7Y10182722X10182729X10182828X10182785" localSheetId="3">GuV!#REF!</definedName>
    <definedName name="pos_31449171_7Y10182722X10182729X10182828X10182785" localSheetId="2">Passiva!#REF!</definedName>
    <definedName name="pos_31449171_7Y10182722X10182729X10182828X10182785" localSheetId="5">'Steuerlicher Gewinn'!#REF!</definedName>
    <definedName name="pos_31449171_7Y10182722X10182729X10182828X10182785">Aktiva!#REF!</definedName>
    <definedName name="pos_31449179_7Y10182722X10182729X10182828X10182842" localSheetId="4">Ergebnisverwendung!#REF!</definedName>
    <definedName name="pos_31449179_7Y10182722X10182729X10182828X10182842" localSheetId="3">GuV!#REF!</definedName>
    <definedName name="pos_31449179_7Y10182722X10182729X10182828X10182842" localSheetId="2">Passiva!#REF!</definedName>
    <definedName name="pos_31449179_7Y10182722X10182729X10182828X10182842" localSheetId="5">'Steuerlicher Gewinn'!#REF!</definedName>
    <definedName name="pos_31449179_7Y10182722X10182729X10182828X10182842">Aktiva!#REF!</definedName>
    <definedName name="pos_31449187_7Y10182722X10182729X10182743" localSheetId="4">Ergebnisverwendung!#REF!</definedName>
    <definedName name="pos_31449187_7Y10182722X10182729X10182743" localSheetId="3">GuV!#REF!</definedName>
    <definedName name="pos_31449187_7Y10182722X10182729X10182743" localSheetId="2">Passiva!#REF!</definedName>
    <definedName name="pos_31449187_7Y10182722X10182729X10182743" localSheetId="5">'Steuerlicher Gewinn'!#REF!</definedName>
    <definedName name="pos_31449187_7Y10182722X10182729X10182743">Aktiva!#REF!</definedName>
    <definedName name="pos_31449195_7Y10182722X10182729X10182736" localSheetId="4">Ergebnisverwendung!#REF!</definedName>
    <definedName name="pos_31449195_7Y10182722X10182729X10182736" localSheetId="3">GuV!#REF!</definedName>
    <definedName name="pos_31449195_7Y10182722X10182729X10182736" localSheetId="2">Passiva!#REF!</definedName>
    <definedName name="pos_31449195_7Y10182722X10182729X10182736" localSheetId="5">'Steuerlicher Gewinn'!#REF!</definedName>
    <definedName name="pos_31449195_7Y10182722X10182729X10182736">Aktiva!#REF!</definedName>
    <definedName name="pos_31449203_7Y10182722X10182729X10182743X10182821" localSheetId="4">Ergebnisverwendung!#REF!</definedName>
    <definedName name="pos_31449203_7Y10182722X10182729X10182743X10182821" localSheetId="3">GuV!#REF!</definedName>
    <definedName name="pos_31449203_7Y10182722X10182729X10182743X10182821" localSheetId="2">Passiva!#REF!</definedName>
    <definedName name="pos_31449203_7Y10182722X10182729X10182743X10182821" localSheetId="5">'Steuerlicher Gewinn'!#REF!</definedName>
    <definedName name="pos_31449203_7Y10182722X10182729X10182743X10182821">Aktiva!#REF!</definedName>
    <definedName name="pos_31449211_7Y10182722X10182729X10182743X10182750" localSheetId="4">Ergebnisverwendung!#REF!</definedName>
    <definedName name="pos_31449211_7Y10182722X10182729X10182743X10182750" localSheetId="3">GuV!#REF!</definedName>
    <definedName name="pos_31449211_7Y10182722X10182729X10182743X10182750" localSheetId="2">Passiva!#REF!</definedName>
    <definedName name="pos_31449211_7Y10182722X10182729X10182743X10182750" localSheetId="5">'Steuerlicher Gewinn'!#REF!</definedName>
    <definedName name="pos_31449211_7Y10182722X10182729X10182743X10182750">Aktiva!#REF!</definedName>
    <definedName name="pos_31449219_7Y10182722X10182855X10182939" localSheetId="4">Ergebnisverwendung!#REF!</definedName>
    <definedName name="pos_31449219_7Y10182722X10182855X10182939" localSheetId="3">GuV!#REF!</definedName>
    <definedName name="pos_31449219_7Y10182722X10182855X10182939" localSheetId="2">Passiva!#REF!</definedName>
    <definedName name="pos_31449219_7Y10182722X10182855X10182939" localSheetId="5">'Steuerlicher Gewinn'!#REF!</definedName>
    <definedName name="pos_31449219_7Y10182722X10182855X10182939">Aktiva!#REF!</definedName>
    <definedName name="pos_31449227_7Y10182722X10182855X10182968X10182932" localSheetId="4">Ergebnisverwendung!#REF!</definedName>
    <definedName name="pos_31449227_7Y10182722X10182855X10182968X10182932" localSheetId="3">GuV!#REF!</definedName>
    <definedName name="pos_31449227_7Y10182722X10182855X10182968X10182932" localSheetId="2">Passiva!#REF!</definedName>
    <definedName name="pos_31449227_7Y10182722X10182855X10182968X10182932" localSheetId="5">'Steuerlicher Gewinn'!#REF!</definedName>
    <definedName name="pos_31449227_7Y10182722X10182855X10182968X10182932">Aktiva!#REF!</definedName>
    <definedName name="pos_31449235_7Y10182722X10182855X10183010X10183017" localSheetId="4">Ergebnisverwendung!#REF!</definedName>
    <definedName name="pos_31449235_7Y10182722X10182855X10183010X10183017" localSheetId="3">GuV!#REF!</definedName>
    <definedName name="pos_31449235_7Y10182722X10182855X10183010X10183017" localSheetId="2">Passiva!#REF!</definedName>
    <definedName name="pos_31449235_7Y10182722X10182855X10183010X10183017" localSheetId="5">'Steuerlicher Gewinn'!#REF!</definedName>
    <definedName name="pos_31449235_7Y10182722X10182855X10183010X10183017">Aktiva!#REF!</definedName>
    <definedName name="pos_31449243_7Y10182722X10182855X10183010" localSheetId="4">Ergebnisverwendung!#REF!</definedName>
    <definedName name="pos_31449243_7Y10182722X10182855X10183010" localSheetId="3">GuV!#REF!</definedName>
    <definedName name="pos_31449243_7Y10182722X10182855X10183010" localSheetId="2">Passiva!#REF!</definedName>
    <definedName name="pos_31449243_7Y10182722X10182855X10183010" localSheetId="5">'Steuerlicher Gewinn'!#REF!</definedName>
    <definedName name="pos_31449243_7Y10182722X10182855X10183010">Aktiva!#REF!</definedName>
    <definedName name="pos_31449251_7Y10182722X10182855X10182968X10182975" localSheetId="4">Ergebnisverwendung!#REF!</definedName>
    <definedName name="pos_31449251_7Y10182722X10182855X10182968X10182975" localSheetId="3">GuV!#REF!</definedName>
    <definedName name="pos_31449251_7Y10182722X10182855X10182968X10182975" localSheetId="2">Passiva!#REF!</definedName>
    <definedName name="pos_31449251_7Y10182722X10182855X10182968X10182975" localSheetId="5">'Steuerlicher Gewinn'!#REF!</definedName>
    <definedName name="pos_31449251_7Y10182722X10182855X10182968X10182975">Aktiva!#REF!</definedName>
    <definedName name="pos_31449259_7Y10182722X10182855X10182968" localSheetId="4">Ergebnisverwendung!#REF!</definedName>
    <definedName name="pos_31449259_7Y10182722X10182855X10182968" localSheetId="3">GuV!#REF!</definedName>
    <definedName name="pos_31449259_7Y10182722X10182855X10182968" localSheetId="2">Passiva!#REF!</definedName>
    <definedName name="pos_31449259_7Y10182722X10182855X10182968" localSheetId="5">'Steuerlicher Gewinn'!#REF!</definedName>
    <definedName name="pos_31449259_7Y10182722X10182855X10182968">Aktiva!#REF!</definedName>
    <definedName name="pos_31449267_7Y10182722X10182855X10182968X10182925" localSheetId="4">Ergebnisverwendung!#REF!</definedName>
    <definedName name="pos_31449267_7Y10182722X10182855X10182968X10182925" localSheetId="3">GuV!#REF!</definedName>
    <definedName name="pos_31449267_7Y10182722X10182855X10182968X10182925" localSheetId="2">Passiva!#REF!</definedName>
    <definedName name="pos_31449267_7Y10182722X10182855X10182968X10182925" localSheetId="5">'Steuerlicher Gewinn'!#REF!</definedName>
    <definedName name="pos_31449267_7Y10182722X10182855X10182968X10182925">Aktiva!#REF!</definedName>
    <definedName name="pos_31449275_7Y10182722X10182855X10182968X10182918" localSheetId="4">Ergebnisverwendung!#REF!</definedName>
    <definedName name="pos_31449275_7Y10182722X10182855X10182968X10182918" localSheetId="3">GuV!#REF!</definedName>
    <definedName name="pos_31449275_7Y10182722X10182855X10182968X10182918" localSheetId="2">Passiva!#REF!</definedName>
    <definedName name="pos_31449275_7Y10182722X10182855X10182968X10182918" localSheetId="5">'Steuerlicher Gewinn'!#REF!</definedName>
    <definedName name="pos_31449275_7Y10182722X10182855X10182968X10182918">Aktiva!#REF!</definedName>
    <definedName name="pos_31449283_7Y10182722X10182855X10182862X10182947" localSheetId="4">Ergebnisverwendung!#REF!</definedName>
    <definedName name="pos_31449283_7Y10182722X10182855X10182862X10182947" localSheetId="3">GuV!#REF!</definedName>
    <definedName name="pos_31449283_7Y10182722X10182855X10182862X10182947" localSheetId="2">Passiva!#REF!</definedName>
    <definedName name="pos_31449283_7Y10182722X10182855X10182862X10182947" localSheetId="5">'Steuerlicher Gewinn'!#REF!</definedName>
    <definedName name="pos_31449283_7Y10182722X10182855X10182862X10182947">Aktiva!#REF!</definedName>
    <definedName name="pos_31449291_7Y10182722X10182855X10182862X10182876" localSheetId="4">Ergebnisverwendung!#REF!</definedName>
    <definedName name="pos_31449291_7Y10182722X10182855X10182862X10182876" localSheetId="3">GuV!#REF!</definedName>
    <definedName name="pos_31449291_7Y10182722X10182855X10182862X10182876" localSheetId="2">Passiva!#REF!</definedName>
    <definedName name="pos_31449291_7Y10182722X10182855X10182862X10182876" localSheetId="5">'Steuerlicher Gewinn'!#REF!</definedName>
    <definedName name="pos_31449291_7Y10182722X10182855X10182862X10182876">Aktiva!#REF!</definedName>
    <definedName name="pos_31449299_7Y10182722X10182855X10182961" localSheetId="4">Ergebnisverwendung!#REF!</definedName>
    <definedName name="pos_31449299_7Y10182722X10182855X10182961" localSheetId="3">GuV!#REF!</definedName>
    <definedName name="pos_31449299_7Y10182722X10182855X10182961" localSheetId="2">Passiva!#REF!</definedName>
    <definedName name="pos_31449299_7Y10182722X10182855X10182961" localSheetId="5">'Steuerlicher Gewinn'!#REF!</definedName>
    <definedName name="pos_31449299_7Y10182722X10182855X10182961">Aktiva!#REF!</definedName>
    <definedName name="pos_31449307_7Y10182722X10182855X10182954" localSheetId="4">Ergebnisverwendung!#REF!</definedName>
    <definedName name="pos_31449307_7Y10182722X10182855X10182954" localSheetId="3">GuV!#REF!</definedName>
    <definedName name="pos_31449307_7Y10182722X10182855X10182954" localSheetId="2">Passiva!#REF!</definedName>
    <definedName name="pos_31449307_7Y10182722X10182855X10182954" localSheetId="5">'Steuerlicher Gewinn'!#REF!</definedName>
    <definedName name="pos_31449307_7Y10182722X10182855X10182954">Aktiva!#REF!</definedName>
    <definedName name="pos_31449315_7Y10182722X10182855" localSheetId="4">Ergebnisverwendung!#REF!</definedName>
    <definedName name="pos_31449315_7Y10182722X10182855" localSheetId="3">GuV!#REF!</definedName>
    <definedName name="pos_31449315_7Y10182722X10182855" localSheetId="2">Passiva!#REF!</definedName>
    <definedName name="pos_31449315_7Y10182722X10182855" localSheetId="5">'Steuerlicher Gewinn'!#REF!</definedName>
    <definedName name="pos_31449315_7Y10182722X10182855">Aktiva!#REF!</definedName>
    <definedName name="pos_31449323_7Y10182722X10182729X10182848" localSheetId="4">Ergebnisverwendung!#REF!</definedName>
    <definedName name="pos_31449323_7Y10182722X10182729X10182848" localSheetId="3">GuV!#REF!</definedName>
    <definedName name="pos_31449323_7Y10182722X10182729X10182848" localSheetId="2">Passiva!#REF!</definedName>
    <definedName name="pos_31449323_7Y10182722X10182729X10182848" localSheetId="5">'Steuerlicher Gewinn'!#REF!</definedName>
    <definedName name="pos_31449323_7Y10182722X10182729X10182848">Aktiva!#REF!</definedName>
    <definedName name="pos_31449331_7Y10182722X10182855X10182862X10182869" localSheetId="4">Ergebnisverwendung!#REF!</definedName>
    <definedName name="pos_31449331_7Y10182722X10182855X10182862X10182869" localSheetId="3">GuV!#REF!</definedName>
    <definedName name="pos_31449331_7Y10182722X10182855X10182862X10182869" localSheetId="2">Passiva!#REF!</definedName>
    <definedName name="pos_31449331_7Y10182722X10182855X10182862X10182869" localSheetId="5">'Steuerlicher Gewinn'!#REF!</definedName>
    <definedName name="pos_31449331_7Y10182722X10182855X10182862X10182869">Aktiva!#REF!</definedName>
    <definedName name="pos_31449339_7Y10182722X10182855X10182862" localSheetId="4">Ergebnisverwendung!#REF!</definedName>
    <definedName name="pos_31449339_7Y10182722X10182855X10182862" localSheetId="3">GuV!#REF!</definedName>
    <definedName name="pos_31449339_7Y10182722X10182855X10182862" localSheetId="2">Passiva!#REF!</definedName>
    <definedName name="pos_31449339_7Y10182722X10182855X10182862" localSheetId="5">'Steuerlicher Gewinn'!#REF!</definedName>
    <definedName name="pos_31449339_7Y10182722X10182855X10182862">Aktiva!#REF!</definedName>
    <definedName name="pos_31449347_7Y10182722X10183051" localSheetId="4">Ergebnisverwendung!#REF!</definedName>
    <definedName name="pos_31449347_7Y10182722X10183051" localSheetId="3">GuV!#REF!</definedName>
    <definedName name="pos_31449347_7Y10182722X10183051" localSheetId="2">Passiva!#REF!</definedName>
    <definedName name="pos_31449347_7Y10182722X10183051" localSheetId="5">'Steuerlicher Gewinn'!#REF!</definedName>
    <definedName name="pos_31449347_7Y10182722X10183051">Aktiva!#REF!</definedName>
    <definedName name="pos_31449355_7Y10182722X10182855X10183044" localSheetId="4">Ergebnisverwendung!#REF!</definedName>
    <definedName name="pos_31449355_7Y10182722X10182855X10183044" localSheetId="3">GuV!#REF!</definedName>
    <definedName name="pos_31449355_7Y10182722X10182855X10183044" localSheetId="2">Passiva!#REF!</definedName>
    <definedName name="pos_31449355_7Y10182722X10182855X10183044" localSheetId="5">'Steuerlicher Gewinn'!#REF!</definedName>
    <definedName name="pos_31449355_7Y10182722X10182855X10183044">Aktiva!#REF!</definedName>
    <definedName name="pos_31449363_7Y10182722X10183051X10183065" localSheetId="4">Ergebnisverwendung!#REF!</definedName>
    <definedName name="pos_31449363_7Y10182722X10183051X10183065" localSheetId="3">GuV!#REF!</definedName>
    <definedName name="pos_31449363_7Y10182722X10183051X10183065" localSheetId="2">Passiva!#REF!</definedName>
    <definedName name="pos_31449363_7Y10182722X10183051X10183065" localSheetId="5">'Steuerlicher Gewinn'!#REF!</definedName>
    <definedName name="pos_31449363_7Y10182722X10183051X10183065">Aktiva!#REF!</definedName>
    <definedName name="pos_31449371_7Y10182722X10183051X10183058" localSheetId="4">Ergebnisverwendung!#REF!</definedName>
    <definedName name="pos_31449371_7Y10182722X10183051X10183058" localSheetId="3">GuV!#REF!</definedName>
    <definedName name="pos_31449371_7Y10182722X10183051X10183058" localSheetId="2">Passiva!#REF!</definedName>
    <definedName name="pos_31449371_7Y10182722X10183051X10183058" localSheetId="5">'Steuerlicher Gewinn'!#REF!</definedName>
    <definedName name="pos_31449371_7Y10182722X10183051X10183058">Aktiva!#REF!</definedName>
    <definedName name="pos_31449379_7Y10182722X10182855X10182995X10183087" localSheetId="4">Ergebnisverwendung!#REF!</definedName>
    <definedName name="pos_31449379_7Y10182722X10182855X10182995X10183087" localSheetId="3">GuV!#REF!</definedName>
    <definedName name="pos_31449379_7Y10182722X10182855X10182995X10183087" localSheetId="2">Passiva!#REF!</definedName>
    <definedName name="pos_31449379_7Y10182722X10182855X10182995X10183087" localSheetId="5">'Steuerlicher Gewinn'!#REF!</definedName>
    <definedName name="pos_31449379_7Y10182722X10182855X10182995X10183087">Aktiva!#REF!</definedName>
    <definedName name="pos_31449387_7Y10182722X10182855X10182995X10183080" localSheetId="4">Ergebnisverwendung!#REF!</definedName>
    <definedName name="pos_31449387_7Y10182722X10182855X10182995X10183080" localSheetId="3">GuV!#REF!</definedName>
    <definedName name="pos_31449387_7Y10182722X10182855X10182995X10183080" localSheetId="2">Passiva!#REF!</definedName>
    <definedName name="pos_31449387_7Y10182722X10182855X10182995X10183080" localSheetId="5">'Steuerlicher Gewinn'!#REF!</definedName>
    <definedName name="pos_31449387_7Y10182722X10182855X10182995X10183080">Aktiva!#REF!</definedName>
    <definedName name="pos_31449395_7Y10182722X10182855X10183101" localSheetId="4">Ergebnisverwendung!#REF!</definedName>
    <definedName name="pos_31449395_7Y10182722X10182855X10183101" localSheetId="3">GuV!#REF!</definedName>
    <definedName name="pos_31449395_7Y10182722X10182855X10183101" localSheetId="2">Passiva!#REF!</definedName>
    <definedName name="pos_31449395_7Y10182722X10182855X10183101" localSheetId="5">'Steuerlicher Gewinn'!#REF!</definedName>
    <definedName name="pos_31449395_7Y10182722X10182855X10183101">Aktiva!#REF!</definedName>
    <definedName name="pos_31449403_7Y10182722X10182855X10183094" localSheetId="4">Ergebnisverwendung!#REF!</definedName>
    <definedName name="pos_31449403_7Y10182722X10182855X10183094" localSheetId="3">GuV!#REF!</definedName>
    <definedName name="pos_31449403_7Y10182722X10182855X10183094" localSheetId="2">Passiva!#REF!</definedName>
    <definedName name="pos_31449403_7Y10182722X10182855X10183094" localSheetId="5">'Steuerlicher Gewinn'!#REF!</definedName>
    <definedName name="pos_31449403_7Y10182722X10182855X10183094">Aktiva!#REF!</definedName>
    <definedName name="pos_31449411_7Y10182722X10182855X10182995" localSheetId="4">Ergebnisverwendung!#REF!</definedName>
    <definedName name="pos_31449411_7Y10182722X10182855X10182995" localSheetId="3">GuV!#REF!</definedName>
    <definedName name="pos_31449411_7Y10182722X10182855X10182995" localSheetId="2">Passiva!#REF!</definedName>
    <definedName name="pos_31449411_7Y10182722X10182855X10182995" localSheetId="5">'Steuerlicher Gewinn'!#REF!</definedName>
    <definedName name="pos_31449411_7Y10182722X10182855X10182995">Aktiva!#REF!</definedName>
    <definedName name="pos_31449419_7Y10182722X10182855X10183010X10182988" localSheetId="4">Ergebnisverwendung!#REF!</definedName>
    <definedName name="pos_31449419_7Y10182722X10182855X10183010X10182988" localSheetId="3">GuV!#REF!</definedName>
    <definedName name="pos_31449419_7Y10182722X10182855X10183010X10182988" localSheetId="2">Passiva!#REF!</definedName>
    <definedName name="pos_31449419_7Y10182722X10182855X10183010X10182988" localSheetId="5">'Steuerlicher Gewinn'!#REF!</definedName>
    <definedName name="pos_31449419_7Y10182722X10182855X10183010X10182988">Aktiva!#REF!</definedName>
    <definedName name="pos_31449427_7Y10182722X10182855X10182995X10183073" localSheetId="4">Ergebnisverwendung!#REF!</definedName>
    <definedName name="pos_31449427_7Y10182722X10182855X10182995X10183073" localSheetId="3">GuV!#REF!</definedName>
    <definedName name="pos_31449427_7Y10182722X10182855X10182995X10183073" localSheetId="2">Passiva!#REF!</definedName>
    <definedName name="pos_31449427_7Y10182722X10182855X10182995X10183073" localSheetId="5">'Steuerlicher Gewinn'!#REF!</definedName>
    <definedName name="pos_31449427_7Y10182722X10182855X10182995X10183073">Aktiva!#REF!</definedName>
    <definedName name="pos_31449435_7Y10182722X10182855X10182995X10183002" localSheetId="4">Ergebnisverwendung!#REF!</definedName>
    <definedName name="pos_31449435_7Y10182722X10182855X10182995X10183002" localSheetId="3">GuV!#REF!</definedName>
    <definedName name="pos_31449435_7Y10182722X10182855X10182995X10183002" localSheetId="2">Passiva!#REF!</definedName>
    <definedName name="pos_31449435_7Y10182722X10182855X10182995X10183002" localSheetId="5">'Steuerlicher Gewinn'!#REF!</definedName>
    <definedName name="pos_31449435_7Y10182722X10182855X10182995X10183002">Aktiva!#REF!</definedName>
    <definedName name="pos_31449443_7Y10182722X10182855X10183010X10183031" localSheetId="4">Ergebnisverwendung!#REF!</definedName>
    <definedName name="pos_31449443_7Y10182722X10182855X10183010X10183031" localSheetId="3">GuV!#REF!</definedName>
    <definedName name="pos_31449443_7Y10182722X10182855X10183010X10183031" localSheetId="2">Passiva!#REF!</definedName>
    <definedName name="pos_31449443_7Y10182722X10182855X10183010X10183031" localSheetId="5">'Steuerlicher Gewinn'!#REF!</definedName>
    <definedName name="pos_31449443_7Y10182722X10182855X10183010X10183031">Aktiva!#REF!</definedName>
    <definedName name="pos_31449451_7Y10182722X10182855X10183010X10183024" localSheetId="4">Ergebnisverwendung!#REF!</definedName>
    <definedName name="pos_31449451_7Y10182722X10182855X10183010X10183024" localSheetId="3">GuV!#REF!</definedName>
    <definedName name="pos_31449451_7Y10182722X10182855X10183010X10183024" localSheetId="2">Passiva!#REF!</definedName>
    <definedName name="pos_31449451_7Y10182722X10182855X10183010X10183024" localSheetId="5">'Steuerlicher Gewinn'!#REF!</definedName>
    <definedName name="pos_31449451_7Y10182722X10182855X10183010X10183024">Aktiva!#REF!</definedName>
    <definedName name="pos_31449459_7Y10182722X10182855X10183010X10182981" localSheetId="4">Ergebnisverwendung!#REF!</definedName>
    <definedName name="pos_31449459_7Y10182722X10182855X10183010X10182981" localSheetId="3">GuV!#REF!</definedName>
    <definedName name="pos_31449459_7Y10182722X10182855X10183010X10182981" localSheetId="2">Passiva!#REF!</definedName>
    <definedName name="pos_31449459_7Y10182722X10182855X10183010X10182981" localSheetId="5">'Steuerlicher Gewinn'!#REF!</definedName>
    <definedName name="pos_31449459_7Y10182722X10182855X10183010X10182981">Aktiva!#REF!</definedName>
    <definedName name="pos_31449467_7Y10182722X10182855X10183010X10183038" localSheetId="4">Ergebnisverwendung!#REF!</definedName>
    <definedName name="pos_31449467_7Y10182722X10182855X10183010X10183038" localSheetId="3">GuV!#REF!</definedName>
    <definedName name="pos_31449467_7Y10182722X10182855X10183010X10183038" localSheetId="2">Passiva!#REF!</definedName>
    <definedName name="pos_31449467_7Y10182722X10182855X10183010X10183038" localSheetId="5">'Steuerlicher Gewinn'!#REF!</definedName>
    <definedName name="pos_31449467_7Y10182722X10182855X10183010X10183038">Aktiva!#REF!</definedName>
    <definedName name="pos_31449475_7Y10182722X10184237X10184244X10184251" localSheetId="4">Ergebnisverwendung!#REF!</definedName>
    <definedName name="pos_31449475_7Y10182722X10184237X10184244X10184251" localSheetId="3">GuV!#REF!</definedName>
    <definedName name="pos_31449475_7Y10182722X10184237X10184244X10184251" localSheetId="2">Passiva!#REF!</definedName>
    <definedName name="pos_31449475_7Y10182722X10184237X10184244X10184251" localSheetId="5">'Steuerlicher Gewinn'!#REF!</definedName>
    <definedName name="pos_31449475_7Y10182722X10184237X10184244X10184251">Aktiva!#REF!</definedName>
    <definedName name="pos_31449483_7Y10182722X10184237X10184244" localSheetId="4">Ergebnisverwendung!#REF!</definedName>
    <definedName name="pos_31449483_7Y10182722X10184237X10184244" localSheetId="3">GuV!#REF!</definedName>
    <definedName name="pos_31449483_7Y10182722X10184237X10184244" localSheetId="2">Passiva!#REF!</definedName>
    <definedName name="pos_31449483_7Y10182722X10184237X10184244" localSheetId="5">'Steuerlicher Gewinn'!#REF!</definedName>
    <definedName name="pos_31449483_7Y10182722X10184237X10184244">Aktiva!#REF!</definedName>
    <definedName name="pos_31449491_7Y10182722X10184237X10184244X10184201" localSheetId="4">Ergebnisverwendung!#REF!</definedName>
    <definedName name="pos_31449491_7Y10182722X10184237X10184244X10184201" localSheetId="3">GuV!#REF!</definedName>
    <definedName name="pos_31449491_7Y10182722X10184237X10184244X10184201" localSheetId="2">Passiva!#REF!</definedName>
    <definedName name="pos_31449491_7Y10182722X10184237X10184244X10184201" localSheetId="5">'Steuerlicher Gewinn'!#REF!</definedName>
    <definedName name="pos_31449491_7Y10182722X10184237X10184244X10184201">Aktiva!#REF!</definedName>
    <definedName name="pos_31449499_7Y10182722X10184237X10184244X10184194" localSheetId="4">Ergebnisverwendung!#REF!</definedName>
    <definedName name="pos_31449499_7Y10182722X10184237X10184244X10184194" localSheetId="3">GuV!#REF!</definedName>
    <definedName name="pos_31449499_7Y10182722X10184237X10184244X10184194" localSheetId="2">Passiva!#REF!</definedName>
    <definedName name="pos_31449499_7Y10182722X10184237X10184244X10184194" localSheetId="5">'Steuerlicher Gewinn'!#REF!</definedName>
    <definedName name="pos_31449499_7Y10182722X10184237X10184244X10184194">Aktiva!#REF!</definedName>
    <definedName name="pos_31449507_7Y10182722X10183051X10183135" localSheetId="4">Ergebnisverwendung!#REF!</definedName>
    <definedName name="pos_31449507_7Y10182722X10183051X10183135" localSheetId="3">GuV!#REF!</definedName>
    <definedName name="pos_31449507_7Y10182722X10183051X10183135" localSheetId="2">Passiva!#REF!</definedName>
    <definedName name="pos_31449507_7Y10182722X10183051X10183135" localSheetId="5">'Steuerlicher Gewinn'!#REF!</definedName>
    <definedName name="pos_31449507_7Y10182722X10183051X10183135">Aktiva!#REF!</definedName>
    <definedName name="pos_31449515_7Y10182722X10183051X10183128" localSheetId="4">Ergebnisverwendung!#REF!</definedName>
    <definedName name="pos_31449515_7Y10182722X10183051X10183128" localSheetId="3">GuV!#REF!</definedName>
    <definedName name="pos_31449515_7Y10182722X10183051X10183128" localSheetId="2">Passiva!#REF!</definedName>
    <definedName name="pos_31449515_7Y10182722X10183051X10183128" localSheetId="5">'Steuerlicher Gewinn'!#REF!</definedName>
    <definedName name="pos_31449515_7Y10182722X10183051X10183128">Aktiva!#REF!</definedName>
    <definedName name="pos_31449523_7Y10182722X10184237" localSheetId="4">Ergebnisverwendung!#REF!</definedName>
    <definedName name="pos_31449523_7Y10182722X10184237" localSheetId="3">GuV!#REF!</definedName>
    <definedName name="pos_31449523_7Y10182722X10184237" localSheetId="2">Passiva!#REF!</definedName>
    <definedName name="pos_31449523_7Y10182722X10184237" localSheetId="5">'Steuerlicher Gewinn'!#REF!</definedName>
    <definedName name="pos_31449523_7Y10182722X10184237">Aktiva!#REF!</definedName>
    <definedName name="pos_31449531_7Y10182722X10183051X10184230" localSheetId="4">Ergebnisverwendung!#REF!</definedName>
    <definedName name="pos_31449531_7Y10182722X10183051X10184230" localSheetId="3">GuV!#REF!</definedName>
    <definedName name="pos_31449531_7Y10182722X10183051X10184230" localSheetId="2">Passiva!#REF!</definedName>
    <definedName name="pos_31449531_7Y10182722X10183051X10184230" localSheetId="5">'Steuerlicher Gewinn'!#REF!</definedName>
    <definedName name="pos_31449531_7Y10182722X10183051X10184230">Aktiva!#REF!</definedName>
    <definedName name="pos_31449539_7Y10182722X10183051X10183107" localSheetId="4">Ergebnisverwendung!#REF!</definedName>
    <definedName name="pos_31449539_7Y10182722X10183051X10183107" localSheetId="3">GuV!#REF!</definedName>
    <definedName name="pos_31449539_7Y10182722X10183051X10183107" localSheetId="2">Passiva!#REF!</definedName>
    <definedName name="pos_31449539_7Y10182722X10183051X10183107" localSheetId="5">'Steuerlicher Gewinn'!#REF!</definedName>
    <definedName name="pos_31449539_7Y10182722X10183051X10183107">Aktiva!#REF!</definedName>
    <definedName name="pos_31449547_7Y10182722X10183051X10183164" localSheetId="4">Ergebnisverwendung!#REF!</definedName>
    <definedName name="pos_31449547_7Y10182722X10183051X10183164" localSheetId="3">GuV!#REF!</definedName>
    <definedName name="pos_31449547_7Y10182722X10183051X10183164" localSheetId="2">Passiva!#REF!</definedName>
    <definedName name="pos_31449547_7Y10182722X10183051X10183164" localSheetId="5">'Steuerlicher Gewinn'!#REF!</definedName>
    <definedName name="pos_31449547_7Y10182722X10183051X10183164">Aktiva!#REF!</definedName>
    <definedName name="pos_31449555_7Y10182722X10183051X10183121" localSheetId="4">Ergebnisverwendung!#REF!</definedName>
    <definedName name="pos_31449555_7Y10182722X10183051X10183121" localSheetId="3">GuV!#REF!</definedName>
    <definedName name="pos_31449555_7Y10182722X10183051X10183121" localSheetId="2">Passiva!#REF!</definedName>
    <definedName name="pos_31449555_7Y10182722X10183051X10183121" localSheetId="5">'Steuerlicher Gewinn'!#REF!</definedName>
    <definedName name="pos_31449555_7Y10182722X10183051X10183121">Aktiva!#REF!</definedName>
    <definedName name="pos_31449563_7Y10182722X10183051X10183114" localSheetId="4">Ergebnisverwendung!#REF!</definedName>
    <definedName name="pos_31449563_7Y10182722X10183051X10183114" localSheetId="3">GuV!#REF!</definedName>
    <definedName name="pos_31449563_7Y10182722X10183051X10183114" localSheetId="2">Passiva!#REF!</definedName>
    <definedName name="pos_31449563_7Y10182722X10183051X10183114" localSheetId="5">'Steuerlicher Gewinn'!#REF!</definedName>
    <definedName name="pos_31449563_7Y10182722X10183051X10183114">Aktiva!#REF!</definedName>
    <definedName name="pos_31449571_7Y10182722X10183051X10183143" localSheetId="4">Ergebnisverwendung!#REF!</definedName>
    <definedName name="pos_31449571_7Y10182722X10183051X10183143" localSheetId="3">GuV!#REF!</definedName>
    <definedName name="pos_31449571_7Y10182722X10183051X10183143" localSheetId="2">Passiva!#REF!</definedName>
    <definedName name="pos_31449571_7Y10182722X10183051X10183143" localSheetId="5">'Steuerlicher Gewinn'!#REF!</definedName>
    <definedName name="pos_31449571_7Y10182722X10183051X10183143">Aktiva!#REF!</definedName>
    <definedName name="pos_31449579_7Y10182722X10183051X10183136" localSheetId="4">Ergebnisverwendung!#REF!</definedName>
    <definedName name="pos_31449579_7Y10182722X10183051X10183136" localSheetId="3">GuV!#REF!</definedName>
    <definedName name="pos_31449579_7Y10182722X10183051X10183136" localSheetId="2">Passiva!#REF!</definedName>
    <definedName name="pos_31449579_7Y10182722X10183051X10183136" localSheetId="5">'Steuerlicher Gewinn'!#REF!</definedName>
    <definedName name="pos_31449579_7Y10182722X10183051X10183136">Aktiva!#REF!</definedName>
    <definedName name="pos_31449587_7Y10182722X10183051X10183157" localSheetId="4">Ergebnisverwendung!#REF!</definedName>
    <definedName name="pos_31449587_7Y10182722X10183051X10183157" localSheetId="3">GuV!#REF!</definedName>
    <definedName name="pos_31449587_7Y10182722X10183051X10183157" localSheetId="2">Passiva!#REF!</definedName>
    <definedName name="pos_31449587_7Y10182722X10183051X10183157" localSheetId="5">'Steuerlicher Gewinn'!#REF!</definedName>
    <definedName name="pos_31449587_7Y10182722X10183051X10183157">Aktiva!#REF!</definedName>
    <definedName name="pos_31449595_7Y10182722X10183051X10183150" localSheetId="4">Ergebnisverwendung!#REF!</definedName>
    <definedName name="pos_31449595_7Y10182722X10183051X10183150" localSheetId="3">GuV!#REF!</definedName>
    <definedName name="pos_31449595_7Y10182722X10183051X10183150" localSheetId="2">Passiva!#REF!</definedName>
    <definedName name="pos_31449595_7Y10182722X10183051X10183150" localSheetId="5">'Steuerlicher Gewinn'!#REF!</definedName>
    <definedName name="pos_31449595_7Y10182722X10183051X10183150">Aktiva!#REF!</definedName>
    <definedName name="pos_31449603_7Y10182722X10184237X10184285X10184363" localSheetId="4">Ergebnisverwendung!#REF!</definedName>
    <definedName name="pos_31449603_7Y10182722X10184237X10184285X10184363" localSheetId="3">GuV!#REF!</definedName>
    <definedName name="pos_31449603_7Y10182722X10184237X10184285X10184363" localSheetId="2">Passiva!#REF!</definedName>
    <definedName name="pos_31449603_7Y10182722X10184237X10184285X10184363" localSheetId="5">'Steuerlicher Gewinn'!#REF!</definedName>
    <definedName name="pos_31449603_7Y10182722X10184237X10184285X10184363">Aktiva!#REF!</definedName>
    <definedName name="pos_31449611_7Y10182722X10184237X10184285X10184356" localSheetId="4">Ergebnisverwendung!#REF!</definedName>
    <definedName name="pos_31449611_7Y10182722X10184237X10184285X10184356" localSheetId="3">GuV!#REF!</definedName>
    <definedName name="pos_31449611_7Y10182722X10184237X10184285X10184356" localSheetId="2">Passiva!#REF!</definedName>
    <definedName name="pos_31449611_7Y10182722X10184237X10184285X10184356" localSheetId="5">'Steuerlicher Gewinn'!#REF!</definedName>
    <definedName name="pos_31449611_7Y10182722X10184237X10184285X10184356">Aktiva!#REF!</definedName>
    <definedName name="pos_31449619_7Y10182722X10184237X10184285X10184377" localSheetId="4">Ergebnisverwendung!#REF!</definedName>
    <definedName name="pos_31449619_7Y10182722X10184237X10184285X10184377" localSheetId="3">GuV!#REF!</definedName>
    <definedName name="pos_31449619_7Y10182722X10184237X10184285X10184377" localSheetId="2">Passiva!#REF!</definedName>
    <definedName name="pos_31449619_7Y10182722X10184237X10184285X10184377" localSheetId="5">'Steuerlicher Gewinn'!#REF!</definedName>
    <definedName name="pos_31449619_7Y10182722X10184237X10184285X10184377">Aktiva!#REF!</definedName>
    <definedName name="pos_31449627_7Y10182722X10184237X10184285X10184370" localSheetId="4">Ergebnisverwendung!#REF!</definedName>
    <definedName name="pos_31449627_7Y10182722X10184237X10184285X10184370" localSheetId="3">GuV!#REF!</definedName>
    <definedName name="pos_31449627_7Y10182722X10184237X10184285X10184370" localSheetId="2">Passiva!#REF!</definedName>
    <definedName name="pos_31449627_7Y10182722X10184237X10184285X10184370" localSheetId="5">'Steuerlicher Gewinn'!#REF!</definedName>
    <definedName name="pos_31449627_7Y10182722X10184237X10184285X10184370">Aktiva!#REF!</definedName>
    <definedName name="pos_31449635_7Y10182722X10184237X10184222X10184271" localSheetId="4">Ergebnisverwendung!#REF!</definedName>
    <definedName name="pos_31449635_7Y10182722X10184237X10184222X10184271" localSheetId="3">GuV!#REF!</definedName>
    <definedName name="pos_31449635_7Y10182722X10184237X10184222X10184271" localSheetId="2">Passiva!#REF!</definedName>
    <definedName name="pos_31449635_7Y10182722X10184237X10184222X10184271" localSheetId="5">'Steuerlicher Gewinn'!#REF!</definedName>
    <definedName name="pos_31449635_7Y10182722X10184237X10184222X10184271">Aktiva!#REF!</definedName>
    <definedName name="pos_31449643_7Y10182722X10184237X10184222X10184264" localSheetId="4">Ergebnisverwendung!#REF!</definedName>
    <definedName name="pos_31449643_7Y10182722X10184237X10184222X10184264" localSheetId="3">GuV!#REF!</definedName>
    <definedName name="pos_31449643_7Y10182722X10184237X10184222X10184264" localSheetId="2">Passiva!#REF!</definedName>
    <definedName name="pos_31449643_7Y10182722X10184237X10184222X10184264" localSheetId="5">'Steuerlicher Gewinn'!#REF!</definedName>
    <definedName name="pos_31449643_7Y10182722X10184237X10184222X10184264">Aktiva!#REF!</definedName>
    <definedName name="pos_31449651_7Y10182722X10184237X10184285" localSheetId="4">Ergebnisverwendung!#REF!</definedName>
    <definedName name="pos_31449651_7Y10182722X10184237X10184285" localSheetId="3">GuV!#REF!</definedName>
    <definedName name="pos_31449651_7Y10182722X10184237X10184285" localSheetId="2">Passiva!#REF!</definedName>
    <definedName name="pos_31449651_7Y10182722X10184237X10184285" localSheetId="5">'Steuerlicher Gewinn'!#REF!</definedName>
    <definedName name="pos_31449651_7Y10182722X10184237X10184285">Aktiva!#REF!</definedName>
    <definedName name="pos_31449659_7Y10182722X10184237X10184222X10184278" localSheetId="4">Ergebnisverwendung!#REF!</definedName>
    <definedName name="pos_31449659_7Y10182722X10184237X10184222X10184278" localSheetId="3">GuV!#REF!</definedName>
    <definedName name="pos_31449659_7Y10182722X10184237X10184222X10184278" localSheetId="2">Passiva!#REF!</definedName>
    <definedName name="pos_31449659_7Y10182722X10184237X10184222X10184278" localSheetId="5">'Steuerlicher Gewinn'!#REF!</definedName>
    <definedName name="pos_31449659_7Y10182722X10184237X10184222X10184278">Aktiva!#REF!</definedName>
    <definedName name="pos_31449667_7Y10182722X10184237X10184222X10184307" localSheetId="4">Ergebnisverwendung!#REF!</definedName>
    <definedName name="pos_31449667_7Y10182722X10184237X10184222X10184307" localSheetId="3">GuV!#REF!</definedName>
    <definedName name="pos_31449667_7Y10182722X10184237X10184222X10184307" localSheetId="2">Passiva!#REF!</definedName>
    <definedName name="pos_31449667_7Y10182722X10184237X10184222X10184307" localSheetId="5">'Steuerlicher Gewinn'!#REF!</definedName>
    <definedName name="pos_31449667_7Y10182722X10184237X10184222X10184307">Aktiva!#REF!</definedName>
    <definedName name="pos_31449675_7Y10182722X10184237X10184222X10184300" localSheetId="4">Ergebnisverwendung!#REF!</definedName>
    <definedName name="pos_31449675_7Y10182722X10184237X10184222X10184300" localSheetId="3">GuV!#REF!</definedName>
    <definedName name="pos_31449675_7Y10182722X10184237X10184222X10184300" localSheetId="2">Passiva!#REF!</definedName>
    <definedName name="pos_31449675_7Y10182722X10184237X10184222X10184300" localSheetId="5">'Steuerlicher Gewinn'!#REF!</definedName>
    <definedName name="pos_31449675_7Y10182722X10184237X10184222X10184300">Aktiva!#REF!</definedName>
    <definedName name="pos_31449683_7Y10182722X10184237X10184222X10184257" localSheetId="4">Ergebnisverwendung!#REF!</definedName>
    <definedName name="pos_31449683_7Y10182722X10184237X10184222X10184257" localSheetId="3">GuV!#REF!</definedName>
    <definedName name="pos_31449683_7Y10182722X10184237X10184222X10184257" localSheetId="2">Passiva!#REF!</definedName>
    <definedName name="pos_31449683_7Y10182722X10184237X10184222X10184257" localSheetId="5">'Steuerlicher Gewinn'!#REF!</definedName>
    <definedName name="pos_31449683_7Y10182722X10184237X10184222X10184257">Aktiva!#REF!</definedName>
    <definedName name="pos_31449691_7Y10182722X10184237X10184222X10184314" localSheetId="4">Ergebnisverwendung!#REF!</definedName>
    <definedName name="pos_31449691_7Y10182722X10184237X10184222X10184314" localSheetId="3">GuV!#REF!</definedName>
    <definedName name="pos_31449691_7Y10182722X10184237X10184222X10184314" localSheetId="2">Passiva!#REF!</definedName>
    <definedName name="pos_31449691_7Y10182722X10184237X10184222X10184314" localSheetId="5">'Steuerlicher Gewinn'!#REF!</definedName>
    <definedName name="pos_31449691_7Y10182722X10184237X10184222X10184314">Aktiva!#REF!</definedName>
    <definedName name="pos_31449699_7Y10182722X10184237X10184244X10184215" localSheetId="4">Ergebnisverwendung!#REF!</definedName>
    <definedName name="pos_31449699_7Y10182722X10184237X10184244X10184215" localSheetId="3">GuV!#REF!</definedName>
    <definedName name="pos_31449699_7Y10182722X10184237X10184244X10184215" localSheetId="2">Passiva!#REF!</definedName>
    <definedName name="pos_31449699_7Y10182722X10184237X10184244X10184215" localSheetId="5">'Steuerlicher Gewinn'!#REF!</definedName>
    <definedName name="pos_31449699_7Y10182722X10184237X10184244X10184215">Aktiva!#REF!</definedName>
    <definedName name="pos_31449707_7Y10182722X10184237X10184244X10184208" localSheetId="4">Ergebnisverwendung!#REF!</definedName>
    <definedName name="pos_31449707_7Y10182722X10184237X10184244X10184208" localSheetId="3">GuV!#REF!</definedName>
    <definedName name="pos_31449707_7Y10182722X10184237X10184244X10184208" localSheetId="2">Passiva!#REF!</definedName>
    <definedName name="pos_31449707_7Y10182722X10184237X10184244X10184208" localSheetId="5">'Steuerlicher Gewinn'!#REF!</definedName>
    <definedName name="pos_31449707_7Y10182722X10184237X10184244X10184208">Aktiva!#REF!</definedName>
    <definedName name="pos_31449715_7Y10182722X10184237X10184222X10184293" localSheetId="4">Ergebnisverwendung!#REF!</definedName>
    <definedName name="pos_31449715_7Y10182722X10184237X10184222X10184293" localSheetId="3">GuV!#REF!</definedName>
    <definedName name="pos_31449715_7Y10182722X10184237X10184222X10184293" localSheetId="2">Passiva!#REF!</definedName>
    <definedName name="pos_31449715_7Y10182722X10184237X10184222X10184293" localSheetId="5">'Steuerlicher Gewinn'!#REF!</definedName>
    <definedName name="pos_31449715_7Y10182722X10184237X10184222X10184293">Aktiva!#REF!</definedName>
    <definedName name="pos_31449723_7Y10182722X10184237X10184222" localSheetId="4">Ergebnisverwendung!#REF!</definedName>
    <definedName name="pos_31449723_7Y10182722X10184237X10184222" localSheetId="3">GuV!#REF!</definedName>
    <definedName name="pos_31449723_7Y10182722X10184237X10184222" localSheetId="2">Passiva!#REF!</definedName>
    <definedName name="pos_31449723_7Y10182722X10184237X10184222" localSheetId="5">'Steuerlicher Gewinn'!#REF!</definedName>
    <definedName name="pos_31449723_7Y10182722X10184237X10184222">Aktiva!#REF!</definedName>
    <definedName name="pos_31449731_8Y25542573" localSheetId="4">Ergebnisverwendung!#REF!</definedName>
    <definedName name="pos_31449731_8Y25542573" localSheetId="3">GuV!#REF!</definedName>
    <definedName name="pos_31449731_8Y25542573" localSheetId="2">Passiva!#REF!</definedName>
    <definedName name="pos_31449731_8Y25542573" localSheetId="5">'Steuerlicher Gewinn'!#REF!</definedName>
    <definedName name="pos_31449731_8Y25542573">Aktiva!#REF!</definedName>
    <definedName name="pos_31449739_8Y25539554" localSheetId="4">Ergebnisverwendung!#REF!</definedName>
    <definedName name="pos_31449739_8Y25539554" localSheetId="3">GuV!#REF!</definedName>
    <definedName name="pos_31449739_8Y25539554" localSheetId="2">Passiva!#REF!</definedName>
    <definedName name="pos_31449739_8Y25539554" localSheetId="5">'Steuerlicher Gewinn'!#REF!</definedName>
    <definedName name="pos_31449739_8Y25539554">Aktiva!#REF!</definedName>
    <definedName name="pos_31449756_8Y25542573X25542562" localSheetId="4">Ergebnisverwendung!#REF!</definedName>
    <definedName name="pos_31449756_8Y25542573X25542562" localSheetId="3">GuV!#REF!</definedName>
    <definedName name="pos_31449756_8Y25542573X25542562" localSheetId="2">Passiva!#REF!</definedName>
    <definedName name="pos_31449756_8Y25542573X25542562" localSheetId="5">'Steuerlicher Gewinn'!#REF!</definedName>
    <definedName name="pos_31449756_8Y25542573X25542562">Aktiva!#REF!</definedName>
    <definedName name="pos_31449763_7Y10184433X10184447" localSheetId="4">Ergebnisverwendung!#REF!</definedName>
    <definedName name="pos_31449763_7Y10184433X10184447" localSheetId="3">GuV!#REF!</definedName>
    <definedName name="pos_31449763_7Y10184433X10184447" localSheetId="2">Passiva!#REF!</definedName>
    <definedName name="pos_31449763_7Y10184433X10184447" localSheetId="5">'Steuerlicher Gewinn'!#REF!</definedName>
    <definedName name="pos_31449763_7Y10184433X10184447">Aktiva!#REF!</definedName>
    <definedName name="pos_31449771_7Y10184433X10184440" localSheetId="4">Ergebnisverwendung!#REF!</definedName>
    <definedName name="pos_31449771_7Y10184433X10184440" localSheetId="3">GuV!#REF!</definedName>
    <definedName name="pos_31449771_7Y10184433X10184440" localSheetId="2">Passiva!#REF!</definedName>
    <definedName name="pos_31449771_7Y10184433X10184440" localSheetId="5">'Steuerlicher Gewinn'!#REF!</definedName>
    <definedName name="pos_31449771_7Y10184433X10184440">Aktiva!#REF!</definedName>
    <definedName name="pos_31449779_8Y" localSheetId="4">Ergebnisverwendung!#REF!</definedName>
    <definedName name="pos_31449779_8Y" localSheetId="3">GuV!#REF!</definedName>
    <definedName name="pos_31449779_8Y" localSheetId="2">Passiva!#REF!</definedName>
    <definedName name="pos_31449779_8Y" localSheetId="5">'Steuerlicher Gewinn'!#REF!</definedName>
    <definedName name="pos_31449779_8Y">Aktiva!#REF!</definedName>
    <definedName name="pos_31449787_7Y10184433X10184390" localSheetId="4">Ergebnisverwendung!#REF!</definedName>
    <definedName name="pos_31449787_7Y10184433X10184390" localSheetId="3">GuV!#REF!</definedName>
    <definedName name="pos_31449787_7Y10184433X10184390" localSheetId="2">Passiva!#REF!</definedName>
    <definedName name="pos_31449787_7Y10184433X10184390" localSheetId="5">'Steuerlicher Gewinn'!#REF!</definedName>
    <definedName name="pos_31449787_7Y10184433X10184390">Aktiva!#REF!</definedName>
    <definedName name="pos_31449795_7Y10182722X10184237X10184419" localSheetId="4">Ergebnisverwendung!#REF!</definedName>
    <definedName name="pos_31449795_7Y10182722X10184237X10184419" localSheetId="3">GuV!#REF!</definedName>
    <definedName name="pos_31449795_7Y10182722X10184237X10184419" localSheetId="2">Passiva!#REF!</definedName>
    <definedName name="pos_31449795_7Y10182722X10184237X10184419" localSheetId="5">'Steuerlicher Gewinn'!#REF!</definedName>
    <definedName name="pos_31449795_7Y10182722X10184237X10184419">Aktiva!#REF!</definedName>
    <definedName name="pos_31449803_7Y10182722X10184237X10184320X10184348" localSheetId="4">Ergebnisverwendung!#REF!</definedName>
    <definedName name="pos_31449803_7Y10182722X10184237X10184320X10184348" localSheetId="3">GuV!#REF!</definedName>
    <definedName name="pos_31449803_7Y10182722X10184237X10184320X10184348" localSheetId="2">Passiva!#REF!</definedName>
    <definedName name="pos_31449803_7Y10182722X10184237X10184320X10184348" localSheetId="5">'Steuerlicher Gewinn'!#REF!</definedName>
    <definedName name="pos_31449803_7Y10182722X10184237X10184320X10184348">Aktiva!#REF!</definedName>
    <definedName name="pos_31449811_7Y10184433" localSheetId="4">Ergebnisverwendung!#REF!</definedName>
    <definedName name="pos_31449811_7Y10184433" localSheetId="3">GuV!#REF!</definedName>
    <definedName name="pos_31449811_7Y10184433" localSheetId="2">Passiva!#REF!</definedName>
    <definedName name="pos_31449811_7Y10184433" localSheetId="5">'Steuerlicher Gewinn'!#REF!</definedName>
    <definedName name="pos_31449811_7Y10184433">Aktiva!#REF!</definedName>
    <definedName name="pos_31449819_7Y10182722X10184237X10184426" localSheetId="4">Ergebnisverwendung!#REF!</definedName>
    <definedName name="pos_31449819_7Y10182722X10184237X10184426" localSheetId="3">GuV!#REF!</definedName>
    <definedName name="pos_31449819_7Y10182722X10184237X10184426" localSheetId="2">Passiva!#REF!</definedName>
    <definedName name="pos_31449819_7Y10182722X10184237X10184426" localSheetId="5">'Steuerlicher Gewinn'!#REF!</definedName>
    <definedName name="pos_31449819_7Y10182722X10184237X10184426">Aktiva!#REF!</definedName>
    <definedName name="pos_31449827_7Y10182722X10184237X10184320X10184327" localSheetId="4">Ergebnisverwendung!#REF!</definedName>
    <definedName name="pos_31449827_7Y10182722X10184237X10184320X10184327" localSheetId="3">GuV!#REF!</definedName>
    <definedName name="pos_31449827_7Y10182722X10184237X10184320X10184327" localSheetId="2">Passiva!#REF!</definedName>
    <definedName name="pos_31449827_7Y10182722X10184237X10184320X10184327" localSheetId="5">'Steuerlicher Gewinn'!#REF!</definedName>
    <definedName name="pos_31449827_7Y10182722X10184237X10184320X10184327">Aktiva!#REF!</definedName>
    <definedName name="pos_31449835_7Y10182722X10184237X10184320" localSheetId="4">Ergebnisverwendung!#REF!</definedName>
    <definedName name="pos_31449835_7Y10182722X10184237X10184320" localSheetId="3">GuV!#REF!</definedName>
    <definedName name="pos_31449835_7Y10182722X10184237X10184320" localSheetId="2">Passiva!#REF!</definedName>
    <definedName name="pos_31449835_7Y10182722X10184237X10184320" localSheetId="5">'Steuerlicher Gewinn'!#REF!</definedName>
    <definedName name="pos_31449835_7Y10182722X10184237X10184320">Aktiva!#REF!</definedName>
    <definedName name="pos_31449843_7Y10182722X10184237X10184320X10184341" localSheetId="4">Ergebnisverwendung!#REF!</definedName>
    <definedName name="pos_31449843_7Y10182722X10184237X10184320X10184341" localSheetId="3">GuV!#REF!</definedName>
    <definedName name="pos_31449843_7Y10182722X10184237X10184320X10184341" localSheetId="2">Passiva!#REF!</definedName>
    <definedName name="pos_31449843_7Y10182722X10184237X10184320X10184341" localSheetId="5">'Steuerlicher Gewinn'!#REF!</definedName>
    <definedName name="pos_31449843_7Y10182722X10184237X10184320X10184341">Aktiva!#REF!</definedName>
    <definedName name="pos_31449851_7Y10182722X10184237X10184320X10184334" localSheetId="4">Ergebnisverwendung!#REF!</definedName>
    <definedName name="pos_31449851_7Y10182722X10184237X10184320X10184334" localSheetId="3">GuV!#REF!</definedName>
    <definedName name="pos_31449851_7Y10182722X10184237X10184320X10184334" localSheetId="2">Passiva!#REF!</definedName>
    <definedName name="pos_31449851_7Y10182722X10184237X10184320X10184334" localSheetId="5">'Steuerlicher Gewinn'!#REF!</definedName>
    <definedName name="pos_31449851_7Y10182722X10184237X10184320X10184334">Aktiva!#REF!</definedName>
    <definedName name="pos_31449856_8Y25542573X25542562X25542535" localSheetId="4">Ergebnisverwendung!#REF!</definedName>
    <definedName name="pos_31449856_8Y25542573X25542562X25542535" localSheetId="3">GuV!#REF!</definedName>
    <definedName name="pos_31449856_8Y25542573X25542562X25542535" localSheetId="2">Passiva!#REF!</definedName>
    <definedName name="pos_31449856_8Y25542573X25542562X25542535" localSheetId="5">'Steuerlicher Gewinn'!#REF!</definedName>
    <definedName name="pos_31449856_8Y25542573X25542562X25542535">Aktiva!#REF!</definedName>
    <definedName name="pos_31449864_8Y25542573X25542562X25542555X25542542" localSheetId="4">Ergebnisverwendung!#REF!</definedName>
    <definedName name="pos_31449864_8Y25542573X25542562X25542555X25542542" localSheetId="3">GuV!#REF!</definedName>
    <definedName name="pos_31449864_8Y25542573X25542562X25542555X25542542" localSheetId="2">Passiva!#REF!</definedName>
    <definedName name="pos_31449864_8Y25542573X25542562X25542555X25542542" localSheetId="5">'Steuerlicher Gewinn'!#REF!</definedName>
    <definedName name="pos_31449864_8Y25542573X25542562X25542555X25542542">Aktiva!#REF!</definedName>
    <definedName name="pos_31449872_8Y25542573X25542562X25542261" localSheetId="4">Ergebnisverwendung!#REF!</definedName>
    <definedName name="pos_31449872_8Y25542573X25542562X25542261" localSheetId="3">GuV!#REF!</definedName>
    <definedName name="pos_31449872_8Y25542573X25542562X25542261" localSheetId="2">Passiva!#REF!</definedName>
    <definedName name="pos_31449872_8Y25542573X25542562X25542261" localSheetId="5">'Steuerlicher Gewinn'!#REF!</definedName>
    <definedName name="pos_31449872_8Y25542573X25542562X25542261">Aktiva!#REF!</definedName>
    <definedName name="pos_31449880_8Y25542573X25542562X25542268" localSheetId="4">Ergebnisverwendung!#REF!</definedName>
    <definedName name="pos_31449880_8Y25542573X25542562X25542268" localSheetId="3">GuV!#REF!</definedName>
    <definedName name="pos_31449880_8Y25542573X25542562X25542268" localSheetId="2">Passiva!#REF!</definedName>
    <definedName name="pos_31449880_8Y25542573X25542562X25542268" localSheetId="5">'Steuerlicher Gewinn'!#REF!</definedName>
    <definedName name="pos_31449880_8Y25542573X25542562X25542268">Aktiva!#REF!</definedName>
    <definedName name="pos_31449904_8Y25542573X25542562X25542555X25542537" localSheetId="4">Ergebnisverwendung!#REF!</definedName>
    <definedName name="pos_31449904_8Y25542573X25542562X25542555X25542537" localSheetId="3">GuV!#REF!</definedName>
    <definedName name="pos_31449904_8Y25542573X25542562X25542555X25542537" localSheetId="2">Passiva!#REF!</definedName>
    <definedName name="pos_31449904_8Y25542573X25542562X25542555X25542537" localSheetId="5">'Steuerlicher Gewinn'!#REF!</definedName>
    <definedName name="pos_31449904_8Y25542573X25542562X25542555X25542537">Aktiva!#REF!</definedName>
    <definedName name="pos_31449912_8Y25542573X25542562X25542555X25542544" localSheetId="4">Ergebnisverwendung!#REF!</definedName>
    <definedName name="pos_31449912_8Y25542573X25542562X25542555X25542544" localSheetId="3">GuV!#REF!</definedName>
    <definedName name="pos_31449912_8Y25542573X25542562X25542555X25542544" localSheetId="2">Passiva!#REF!</definedName>
    <definedName name="pos_31449912_8Y25542573X25542562X25542555X25542544" localSheetId="5">'Steuerlicher Gewinn'!#REF!</definedName>
    <definedName name="pos_31449912_8Y25542573X25542562X25542555X25542544">Aktiva!#REF!</definedName>
    <definedName name="pos_31449946_8Y25542573X25542562X25542555" localSheetId="4">Ergebnisverwendung!#REF!</definedName>
    <definedName name="pos_31449946_8Y25542573X25542562X25542555" localSheetId="3">GuV!#REF!</definedName>
    <definedName name="pos_31449946_8Y25542573X25542562X25542555" localSheetId="2">Passiva!#REF!</definedName>
    <definedName name="pos_31449946_8Y25542573X25542562X25542555" localSheetId="5">'Steuerlicher Gewinn'!#REF!</definedName>
    <definedName name="pos_31449946_8Y25542573X25542562X25542555">Aktiva!#REF!</definedName>
    <definedName name="pos_31449985_8Y25542573X25542161" localSheetId="4">Ergebnisverwendung!#REF!</definedName>
    <definedName name="pos_31449985_8Y25542573X25542161" localSheetId="3">GuV!#REF!</definedName>
    <definedName name="pos_31449985_8Y25542573X25542161" localSheetId="2">Passiva!#REF!</definedName>
    <definedName name="pos_31449985_8Y25542573X25542161" localSheetId="5">'Steuerlicher Gewinn'!#REF!</definedName>
    <definedName name="pos_31449985_8Y25542573X25542161">Aktiva!#REF!</definedName>
    <definedName name="pos_31449993_8Y25542573X25542168" localSheetId="4">Ergebnisverwendung!#REF!</definedName>
    <definedName name="pos_31449993_8Y25542573X25542168" localSheetId="3">GuV!#REF!</definedName>
    <definedName name="pos_31449993_8Y25542573X25542168" localSheetId="2">Passiva!#REF!</definedName>
    <definedName name="pos_31449993_8Y25542573X25542168" localSheetId="5">'Steuerlicher Gewinn'!#REF!</definedName>
    <definedName name="pos_31449993_8Y25542573X25542168">Aktiva!#REF!</definedName>
    <definedName name="pos_31450001_8Y25541025" localSheetId="4">Ergebnisverwendung!#REF!</definedName>
    <definedName name="pos_31450001_8Y25541025" localSheetId="3">GuV!#REF!</definedName>
    <definedName name="pos_31450001_8Y25541025" localSheetId="2">Passiva!#REF!</definedName>
    <definedName name="pos_31450001_8Y25541025" localSheetId="5">'Steuerlicher Gewinn'!#REF!</definedName>
    <definedName name="pos_31450001_8Y25541025">Aktiva!#REF!</definedName>
    <definedName name="pos_31450009_8Y25541032" localSheetId="4">Ergebnisverwendung!#REF!</definedName>
    <definedName name="pos_31450009_8Y25541032" localSheetId="3">GuV!#REF!</definedName>
    <definedName name="pos_31450009_8Y25541032" localSheetId="2">Passiva!#REF!</definedName>
    <definedName name="pos_31450009_8Y25541032" localSheetId="5">'Steuerlicher Gewinn'!#REF!</definedName>
    <definedName name="pos_31450009_8Y25541032">Aktiva!#REF!</definedName>
    <definedName name="pos_31450017_8Y25542573X25542197" localSheetId="4">Ergebnisverwendung!#REF!</definedName>
    <definedName name="pos_31450017_8Y25542573X25542197" localSheetId="3">GuV!#REF!</definedName>
    <definedName name="pos_31450017_8Y25542573X25542197" localSheetId="2">Passiva!#REF!</definedName>
    <definedName name="pos_31450017_8Y25542573X25542197" localSheetId="5">'Steuerlicher Gewinn'!#REF!</definedName>
    <definedName name="pos_31450017_8Y25542573X25542197">Aktiva!#REF!</definedName>
    <definedName name="pos_31450024_8Y25542573X25542562X25542204" localSheetId="4">Ergebnisverwendung!#REF!</definedName>
    <definedName name="pos_31450024_8Y25542573X25542562X25542204" localSheetId="3">GuV!#REF!</definedName>
    <definedName name="pos_31450024_8Y25542573X25542562X25542204" localSheetId="2">Passiva!#REF!</definedName>
    <definedName name="pos_31450024_8Y25542573X25542562X25542204" localSheetId="5">'Steuerlicher Gewinn'!#REF!</definedName>
    <definedName name="pos_31450024_8Y25542573X25542562X25542204">Aktiva!#REF!</definedName>
    <definedName name="pos_31450033_8Y25542573X25542179" localSheetId="4">Ergebnisverwendung!#REF!</definedName>
    <definedName name="pos_31450033_8Y25542573X25542179" localSheetId="3">GuV!#REF!</definedName>
    <definedName name="pos_31450033_8Y25542573X25542179" localSheetId="2">Passiva!#REF!</definedName>
    <definedName name="pos_31450033_8Y25542573X25542179" localSheetId="5">'Steuerlicher Gewinn'!#REF!</definedName>
    <definedName name="pos_31450033_8Y25542573X25542179">Aktiva!#REF!</definedName>
    <definedName name="pos_31450041_8Y25542573X25542186" localSheetId="4">Ergebnisverwendung!#REF!</definedName>
    <definedName name="pos_31450041_8Y25542573X25542186" localSheetId="3">GuV!#REF!</definedName>
    <definedName name="pos_31450041_8Y25542573X25542186" localSheetId="2">Passiva!#REF!</definedName>
    <definedName name="pos_31450041_8Y25542573X25542186" localSheetId="5">'Steuerlicher Gewinn'!#REF!</definedName>
    <definedName name="pos_31450041_8Y25542573X25542186">Aktiva!#REF!</definedName>
    <definedName name="pos_31450054_8Y25542573X25542562X25542222" localSheetId="4">Ergebnisverwendung!#REF!</definedName>
    <definedName name="pos_31450054_8Y25542573X25542562X25542222" localSheetId="3">GuV!#REF!</definedName>
    <definedName name="pos_31450054_8Y25542573X25542562X25542222" localSheetId="2">Passiva!#REF!</definedName>
    <definedName name="pos_31450054_8Y25542573X25542562X25542222" localSheetId="5">'Steuerlicher Gewinn'!#REF!</definedName>
    <definedName name="pos_31450054_8Y25542573X25542562X25542222">Aktiva!#REF!</definedName>
    <definedName name="pos_31450061_8Y25542573X25542562X25542217" localSheetId="4">Ergebnisverwendung!#REF!</definedName>
    <definedName name="pos_31450061_8Y25542573X25542562X25542217" localSheetId="3">GuV!#REF!</definedName>
    <definedName name="pos_31450061_8Y25542573X25542562X25542217" localSheetId="2">Passiva!#REF!</definedName>
    <definedName name="pos_31450061_8Y25542573X25542562X25542217" localSheetId="5">'Steuerlicher Gewinn'!#REF!</definedName>
    <definedName name="pos_31450061_8Y25542573X25542562X25542217">Aktiva!#REF!</definedName>
    <definedName name="pos_31450079_8Y25542573X25542562X25542215" localSheetId="4">Ergebnisverwendung!#REF!</definedName>
    <definedName name="pos_31450079_8Y25542573X25542562X25542215" localSheetId="3">GuV!#REF!</definedName>
    <definedName name="pos_31450079_8Y25542573X25542562X25542215" localSheetId="2">Passiva!#REF!</definedName>
    <definedName name="pos_31450079_8Y25542573X25542562X25542215" localSheetId="5">'Steuerlicher Gewinn'!#REF!</definedName>
    <definedName name="pos_31450079_8Y25542573X25542562X25542215">Aktiva!#REF!</definedName>
    <definedName name="pos_31450082_8Y25542573X25542562X25542242" localSheetId="4">Ergebnisverwendung!#REF!</definedName>
    <definedName name="pos_31450082_8Y25542573X25542562X25542242" localSheetId="3">GuV!#REF!</definedName>
    <definedName name="pos_31450082_8Y25542573X25542562X25542242" localSheetId="2">Passiva!#REF!</definedName>
    <definedName name="pos_31450082_8Y25542573X25542562X25542242" localSheetId="5">'Steuerlicher Gewinn'!#REF!</definedName>
    <definedName name="pos_31450082_8Y25542573X25542562X25542242">Aktiva!#REF!</definedName>
    <definedName name="pos_31450089_8Y25542573X25542562X25542253" localSheetId="4">Ergebnisverwendung!#REF!</definedName>
    <definedName name="pos_31450089_8Y25542573X25542562X25542253" localSheetId="3">GuV!#REF!</definedName>
    <definedName name="pos_31450089_8Y25542573X25542562X25542253" localSheetId="2">Passiva!#REF!</definedName>
    <definedName name="pos_31450089_8Y25542573X25542562X25542253" localSheetId="5">'Steuerlicher Gewinn'!#REF!</definedName>
    <definedName name="pos_31450089_8Y25542573X25542562X25542253">Aktiva!#REF!</definedName>
    <definedName name="pos_31450100_8Y25542573X25542562X25542224" localSheetId="4">Ergebnisverwendung!#REF!</definedName>
    <definedName name="pos_31450100_8Y25542573X25542562X25542224" localSheetId="3">GuV!#REF!</definedName>
    <definedName name="pos_31450100_8Y25542573X25542562X25542224" localSheetId="2">Passiva!#REF!</definedName>
    <definedName name="pos_31450100_8Y25542573X25542562X25542224" localSheetId="5">'Steuerlicher Gewinn'!#REF!</definedName>
    <definedName name="pos_31450100_8Y25542573X25542562X25542224">Aktiva!#REF!</definedName>
    <definedName name="pos_31450107_8Y25542573X25542562X25542235" localSheetId="4">Ergebnisverwendung!#REF!</definedName>
    <definedName name="pos_31450107_8Y25542573X25542562X25542235" localSheetId="3">GuV!#REF!</definedName>
    <definedName name="pos_31450107_8Y25542573X25542562X25542235" localSheetId="2">Passiva!#REF!</definedName>
    <definedName name="pos_31450107_8Y25542573X25542562X25542235" localSheetId="5">'Steuerlicher Gewinn'!#REF!</definedName>
    <definedName name="pos_31450107_8Y25542573X25542562X25542235">Aktiva!#REF!</definedName>
    <definedName name="pos_31450129_8Y25541025X25541023" localSheetId="4">Ergebnisverwendung!#REF!</definedName>
    <definedName name="pos_31450129_8Y25541025X25541023" localSheetId="3">GuV!#REF!</definedName>
    <definedName name="pos_31450129_8Y25541025X25541023" localSheetId="2">Passiva!#REF!</definedName>
    <definedName name="pos_31450129_8Y25541025X25541023" localSheetId="5">'Steuerlicher Gewinn'!#REF!</definedName>
    <definedName name="pos_31450129_8Y25541025X25541023">Aktiva!#REF!</definedName>
    <definedName name="pos_31450137_8Y25541025X25541030" localSheetId="4">Ergebnisverwendung!#REF!</definedName>
    <definedName name="pos_31450137_8Y25541025X25541030" localSheetId="3">GuV!#REF!</definedName>
    <definedName name="pos_31450137_8Y25541025X25541030" localSheetId="2">Passiva!#REF!</definedName>
    <definedName name="pos_31450137_8Y25541025X25541030" localSheetId="5">'Steuerlicher Gewinn'!#REF!</definedName>
    <definedName name="pos_31450137_8Y25541025X25541030">Aktiva!#REF!</definedName>
    <definedName name="pos_31450247_8Y25541025X25540693X25540675" localSheetId="4">Ergebnisverwendung!#REF!</definedName>
    <definedName name="pos_31450247_8Y25541025X25540693X25540675" localSheetId="3">GuV!#REF!</definedName>
    <definedName name="pos_31450247_8Y25541025X25540693X25540675" localSheetId="2">Passiva!#REF!</definedName>
    <definedName name="pos_31450247_8Y25541025X25540693X25540675" localSheetId="5">'Steuerlicher Gewinn'!#REF!</definedName>
    <definedName name="pos_31450247_8Y25541025X25540693X25540675">Aktiva!#REF!</definedName>
    <definedName name="pos_31450255_8Y25541025X25540693X25540682" localSheetId="4">Ergebnisverwendung!#REF!</definedName>
    <definedName name="pos_31450255_8Y25541025X25540693X25540682" localSheetId="3">GuV!#REF!</definedName>
    <definedName name="pos_31450255_8Y25541025X25540693X25540682" localSheetId="2">Passiva!#REF!</definedName>
    <definedName name="pos_31450255_8Y25541025X25540693X25540682" localSheetId="5">'Steuerlicher Gewinn'!#REF!</definedName>
    <definedName name="pos_31450255_8Y25541025X25540693X25540682">Aktiva!#REF!</definedName>
    <definedName name="pos_31450263_8Y25541025X25540693X25540657" localSheetId="4">Ergebnisverwendung!#REF!</definedName>
    <definedName name="pos_31450263_8Y25541025X25540693X25540657" localSheetId="3">GuV!#REF!</definedName>
    <definedName name="pos_31450263_8Y25541025X25540693X25540657" localSheetId="2">Passiva!#REF!</definedName>
    <definedName name="pos_31450263_8Y25541025X25540693X25540657" localSheetId="5">'Steuerlicher Gewinn'!#REF!</definedName>
    <definedName name="pos_31450263_8Y25541025X25540693X25540657">Aktiva!#REF!</definedName>
    <definedName name="pos_31450271_8Y25541025X25540693X25540664" localSheetId="4">Ergebnisverwendung!#REF!</definedName>
    <definedName name="pos_31450271_8Y25541025X25540693X25540664" localSheetId="3">GuV!#REF!</definedName>
    <definedName name="pos_31450271_8Y25541025X25540693X25540664" localSheetId="2">Passiva!#REF!</definedName>
    <definedName name="pos_31450271_8Y25541025X25540693X25540664" localSheetId="5">'Steuerlicher Gewinn'!#REF!</definedName>
    <definedName name="pos_31450271_8Y25541025X25540693X25540664">Aktiva!#REF!</definedName>
    <definedName name="pos_31450279_8Y25541025X25540711" localSheetId="4">Ergebnisverwendung!#REF!</definedName>
    <definedName name="pos_31450279_8Y25541025X25540711" localSheetId="3">GuV!#REF!</definedName>
    <definedName name="pos_31450279_8Y25541025X25540711" localSheetId="2">Passiva!#REF!</definedName>
    <definedName name="pos_31450279_8Y25541025X25540711" localSheetId="5">'Steuerlicher Gewinn'!#REF!</definedName>
    <definedName name="pos_31450279_8Y25541025X25540711">Aktiva!#REF!</definedName>
    <definedName name="pos_31450287_8Y25541025X25540718" localSheetId="4">Ergebnisverwendung!#REF!</definedName>
    <definedName name="pos_31450287_8Y25541025X25540718" localSheetId="3">GuV!#REF!</definedName>
    <definedName name="pos_31450287_8Y25541025X25540718" localSheetId="2">Passiva!#REF!</definedName>
    <definedName name="pos_31450287_8Y25541025X25540718" localSheetId="5">'Steuerlicher Gewinn'!#REF!</definedName>
    <definedName name="pos_31450287_8Y25541025X25540718">Aktiva!#REF!</definedName>
    <definedName name="pos_31450295_8Y25541025X25540693" localSheetId="4">Ergebnisverwendung!#REF!</definedName>
    <definedName name="pos_31450295_8Y25541025X25540693" localSheetId="3">GuV!#REF!</definedName>
    <definedName name="pos_31450295_8Y25541025X25540693" localSheetId="2">Passiva!#REF!</definedName>
    <definedName name="pos_31450295_8Y25541025X25540693" localSheetId="5">'Steuerlicher Gewinn'!#REF!</definedName>
    <definedName name="pos_31450295_8Y25541025X25540693">Aktiva!#REF!</definedName>
    <definedName name="pos_31450303_8Y25541025X25540700" localSheetId="4">Ergebnisverwendung!#REF!</definedName>
    <definedName name="pos_31450303_8Y25541025X25540700" localSheetId="3">GuV!#REF!</definedName>
    <definedName name="pos_31450303_8Y25541025X25540700" localSheetId="2">Passiva!#REF!</definedName>
    <definedName name="pos_31450303_8Y25541025X25540700" localSheetId="5">'Steuerlicher Gewinn'!#REF!</definedName>
    <definedName name="pos_31450303_8Y25541025X25540700">Aktiva!#REF!</definedName>
    <definedName name="pos_31450311_8Y25540750X25541500X25541464" localSheetId="4">Ergebnisverwendung!#REF!</definedName>
    <definedName name="pos_31450311_8Y25540750X25541500X25541464" localSheetId="3">GuV!#REF!</definedName>
    <definedName name="pos_31450311_8Y25540750X25541500X25541464" localSheetId="2">Passiva!#REF!</definedName>
    <definedName name="pos_31450311_8Y25540750X25541500X25541464" localSheetId="5">'Steuerlicher Gewinn'!#REF!</definedName>
    <definedName name="pos_31450311_8Y25540750X25541500X25541464">Aktiva!#REF!</definedName>
    <definedName name="pos_31450311_8Y25541025X25541023X25540731" localSheetId="4">Ergebnisverwendung!#REF!</definedName>
    <definedName name="pos_31450311_8Y25541025X25541023X25540731" localSheetId="3">GuV!#REF!</definedName>
    <definedName name="pos_31450311_8Y25541025X25541023X25540731" localSheetId="2">Passiva!#REF!</definedName>
    <definedName name="pos_31450311_8Y25541025X25541023X25540731" localSheetId="5">'Steuerlicher Gewinn'!#REF!</definedName>
    <definedName name="pos_31450311_8Y25541025X25541023X25540731">Aktiva!#REF!</definedName>
    <definedName name="pos_31450319_8Y25540750X25541500X25541475" localSheetId="4">Ergebnisverwendung!#REF!</definedName>
    <definedName name="pos_31450319_8Y25540750X25541500X25541475" localSheetId="3">GuV!#REF!</definedName>
    <definedName name="pos_31450319_8Y25540750X25541500X25541475" localSheetId="2">Passiva!#REF!</definedName>
    <definedName name="pos_31450319_8Y25540750X25541500X25541475" localSheetId="5">'Steuerlicher Gewinn'!#REF!</definedName>
    <definedName name="pos_31450319_8Y25540750X25541500X25541475">Aktiva!#REF!</definedName>
    <definedName name="pos_31450319_8Y25541025X25541023X25540994" localSheetId="4">Ergebnisverwendung!#REF!</definedName>
    <definedName name="pos_31450319_8Y25541025X25541023X25540994" localSheetId="3">GuV!#REF!</definedName>
    <definedName name="pos_31450319_8Y25541025X25541023X25540994" localSheetId="2">Passiva!#REF!</definedName>
    <definedName name="pos_31450319_8Y25541025X25541023X25540994" localSheetId="5">'Steuerlicher Gewinn'!#REF!</definedName>
    <definedName name="pos_31450319_8Y25541025X25541023X25540994">Aktiva!#REF!</definedName>
    <definedName name="pos_31450327_8Y25541025X25540713" localSheetId="4">Ergebnisverwendung!#REF!</definedName>
    <definedName name="pos_31450327_8Y25541025X25540713" localSheetId="3">GuV!#REF!</definedName>
    <definedName name="pos_31450327_8Y25541025X25540713" localSheetId="2">Passiva!#REF!</definedName>
    <definedName name="pos_31450327_8Y25541025X25540713" localSheetId="5">'Steuerlicher Gewinn'!#REF!</definedName>
    <definedName name="pos_31450327_8Y25541025X25540713">Aktiva!#REF!</definedName>
    <definedName name="pos_31450335_8Y25540750X25541500X25541457" localSheetId="4">Ergebnisverwendung!#REF!</definedName>
    <definedName name="pos_31450335_8Y25540750X25541500X25541457" localSheetId="3">GuV!#REF!</definedName>
    <definedName name="pos_31450335_8Y25540750X25541500X25541457" localSheetId="2">Passiva!#REF!</definedName>
    <definedName name="pos_31450335_8Y25540750X25541500X25541457" localSheetId="5">'Steuerlicher Gewinn'!#REF!</definedName>
    <definedName name="pos_31450335_8Y25540750X25541500X25541457">Aktiva!#REF!</definedName>
    <definedName name="pos_31450335_8Y25541025X25541023X25540720" localSheetId="4">Ergebnisverwendung!#REF!</definedName>
    <definedName name="pos_31450335_8Y25541025X25541023X25540720" localSheetId="3">GuV!#REF!</definedName>
    <definedName name="pos_31450335_8Y25541025X25541023X25540720" localSheetId="2">Passiva!#REF!</definedName>
    <definedName name="pos_31450335_8Y25541025X25541023X25540720" localSheetId="5">'Steuerlicher Gewinn'!#REF!</definedName>
    <definedName name="pos_31450335_8Y25541025X25541023X25540720">Aktiva!#REF!</definedName>
    <definedName name="pos_31450359_8Y25540750X25541500X25541482" localSheetId="4">Ergebnisverwendung!#REF!</definedName>
    <definedName name="pos_31450359_8Y25540750X25541500X25541482" localSheetId="3">GuV!#REF!</definedName>
    <definedName name="pos_31450359_8Y25540750X25541500X25541482" localSheetId="2">Passiva!#REF!</definedName>
    <definedName name="pos_31450359_8Y25540750X25541500X25541482" localSheetId="5">'Steuerlicher Gewinn'!#REF!</definedName>
    <definedName name="pos_31450359_8Y25540750X25541500X25541482">Aktiva!#REF!</definedName>
    <definedName name="pos_31450359_8Y25541025X25541023X25541005" localSheetId="4">Ergebnisverwendung!#REF!</definedName>
    <definedName name="pos_31450359_8Y25541025X25541023X25541005" localSheetId="3">GuV!#REF!</definedName>
    <definedName name="pos_31450359_8Y25541025X25541023X25541005" localSheetId="2">Passiva!#REF!</definedName>
    <definedName name="pos_31450359_8Y25541025X25541023X25541005" localSheetId="5">'Steuerlicher Gewinn'!#REF!</definedName>
    <definedName name="pos_31450359_8Y25541025X25541023X25541005">Aktiva!#REF!</definedName>
    <definedName name="pos_31450367_8Y25540750X25541500X25541493" localSheetId="4">Ergebnisverwendung!#REF!</definedName>
    <definedName name="pos_31450367_8Y25540750X25541500X25541493" localSheetId="3">GuV!#REF!</definedName>
    <definedName name="pos_31450367_8Y25540750X25541500X25541493" localSheetId="2">Passiva!#REF!</definedName>
    <definedName name="pos_31450367_8Y25540750X25541500X25541493" localSheetId="5">'Steuerlicher Gewinn'!#REF!</definedName>
    <definedName name="pos_31450367_8Y25540750X25541500X25541493">Aktiva!#REF!</definedName>
    <definedName name="pos_31450367_8Y25541025X25541023X25541012" localSheetId="4">Ergebnisverwendung!#REF!</definedName>
    <definedName name="pos_31450367_8Y25541025X25541023X25541012" localSheetId="3">GuV!#REF!</definedName>
    <definedName name="pos_31450367_8Y25541025X25541023X25541012" localSheetId="2">Passiva!#REF!</definedName>
    <definedName name="pos_31450367_8Y25541025X25541023X25541012" localSheetId="5">'Steuerlicher Gewinn'!#REF!</definedName>
    <definedName name="pos_31450367_8Y25541025X25541023X25541012">Aktiva!#REF!</definedName>
    <definedName name="pos_31450369_8Y25541025X25540844" localSheetId="4">Ergebnisverwendung!#REF!</definedName>
    <definedName name="pos_31450369_8Y25541025X25540844" localSheetId="3">GuV!#REF!</definedName>
    <definedName name="pos_31450369_8Y25541025X25540844" localSheetId="2">Passiva!#REF!</definedName>
    <definedName name="pos_31450369_8Y25541025X25540844" localSheetId="5">'Steuerlicher Gewinn'!#REF!</definedName>
    <definedName name="pos_31450369_8Y25541025X25540844">Aktiva!#REF!</definedName>
    <definedName name="pos_31450377_8Y25541025X25540857X25540855" localSheetId="4">Ergebnisverwendung!#REF!</definedName>
    <definedName name="pos_31450377_8Y25541025X25540857X25540855" localSheetId="3">GuV!#REF!</definedName>
    <definedName name="pos_31450377_8Y25541025X25540857X25540855" localSheetId="2">Passiva!#REF!</definedName>
    <definedName name="pos_31450377_8Y25541025X25540857X25540855" localSheetId="5">'Steuerlicher Gewinn'!#REF!</definedName>
    <definedName name="pos_31450377_8Y25541025X25540857X25540855">Aktiva!#REF!</definedName>
    <definedName name="pos_31450393_8Y25541025X25540837" localSheetId="4">Ergebnisverwendung!#REF!</definedName>
    <definedName name="pos_31450393_8Y25541025X25540837" localSheetId="3">GuV!#REF!</definedName>
    <definedName name="pos_31450393_8Y25541025X25540837" localSheetId="2">Passiva!#REF!</definedName>
    <definedName name="pos_31450393_8Y25541025X25540837" localSheetId="5">'Steuerlicher Gewinn'!#REF!</definedName>
    <definedName name="pos_31450393_8Y25541025X25540837">Aktiva!#REF!</definedName>
    <definedName name="pos_31450417_8Y25541025X25540857X25540862" localSheetId="4">Ergebnisverwendung!#REF!</definedName>
    <definedName name="pos_31450417_8Y25541025X25540857X25540862" localSheetId="3">GuV!#REF!</definedName>
    <definedName name="pos_31450417_8Y25541025X25540857X25540862" localSheetId="2">Passiva!#REF!</definedName>
    <definedName name="pos_31450417_8Y25541025X25540857X25540862" localSheetId="5">'Steuerlicher Gewinn'!#REF!</definedName>
    <definedName name="pos_31450417_8Y25541025X25540857X25540862">Aktiva!#REF!</definedName>
    <definedName name="pos_31450439_8Y25541025X25540619" localSheetId="4">Ergebnisverwendung!#REF!</definedName>
    <definedName name="pos_31450439_8Y25541025X25540619" localSheetId="3">GuV!#REF!</definedName>
    <definedName name="pos_31450439_8Y25541025X25540619" localSheetId="2">Passiva!#REF!</definedName>
    <definedName name="pos_31450439_8Y25541025X25540619" localSheetId="5">'Steuerlicher Gewinn'!#REF!</definedName>
    <definedName name="pos_31450439_8Y25541025X25540619">Aktiva!#REF!</definedName>
    <definedName name="pos_31450447_8Y25541025X25540626" localSheetId="4">Ergebnisverwendung!#REF!</definedName>
    <definedName name="pos_31450447_8Y25541025X25540626" localSheetId="3">GuV!#REF!</definedName>
    <definedName name="pos_31450447_8Y25541025X25540626" localSheetId="2">Passiva!#REF!</definedName>
    <definedName name="pos_31450447_8Y25541025X25540626" localSheetId="5">'Steuerlicher Gewinn'!#REF!</definedName>
    <definedName name="pos_31450447_8Y25541025X25540626">Aktiva!#REF!</definedName>
    <definedName name="pos_31450455_8Y25541025X25540857" localSheetId="4">Ergebnisverwendung!#REF!</definedName>
    <definedName name="pos_31450455_8Y25541025X25540857" localSheetId="3">GuV!#REF!</definedName>
    <definedName name="pos_31450455_8Y25541025X25540857" localSheetId="2">Passiva!#REF!</definedName>
    <definedName name="pos_31450455_8Y25541025X25540857" localSheetId="5">'Steuerlicher Gewinn'!#REF!</definedName>
    <definedName name="pos_31450455_8Y25541025X25540857">Aktiva!#REF!</definedName>
    <definedName name="pos_31450463_8Y25541025X25540608" localSheetId="4">Ergebnisverwendung!#REF!</definedName>
    <definedName name="pos_31450463_8Y25541025X25540608" localSheetId="3">GuV!#REF!</definedName>
    <definedName name="pos_31450463_8Y25541025X25540608" localSheetId="2">Passiva!#REF!</definedName>
    <definedName name="pos_31450463_8Y25541025X25540608" localSheetId="5">'Steuerlicher Gewinn'!#REF!</definedName>
    <definedName name="pos_31450463_8Y25541025X25540608">Aktiva!#REF!</definedName>
    <definedName name="pos_31450471_8Y25541025X25540693X25540655" localSheetId="4">Ergebnisverwendung!#REF!</definedName>
    <definedName name="pos_31450471_8Y25541025X25540693X25540655" localSheetId="3">GuV!#REF!</definedName>
    <definedName name="pos_31450471_8Y25541025X25540693X25540655" localSheetId="2">Passiva!#REF!</definedName>
    <definedName name="pos_31450471_8Y25541025X25540693X25540655" localSheetId="5">'Steuerlicher Gewinn'!#REF!</definedName>
    <definedName name="pos_31450471_8Y25541025X25540693X25540655">Aktiva!#REF!</definedName>
    <definedName name="pos_31450479_8Y25541025X25540693X25540662" localSheetId="4">Ergebnisverwendung!#REF!</definedName>
    <definedName name="pos_31450479_8Y25541025X25540693X25540662" localSheetId="3">GuV!#REF!</definedName>
    <definedName name="pos_31450479_8Y25541025X25540693X25540662" localSheetId="2">Passiva!#REF!</definedName>
    <definedName name="pos_31450479_8Y25541025X25540693X25540662" localSheetId="5">'Steuerlicher Gewinn'!#REF!</definedName>
    <definedName name="pos_31450479_8Y25541025X25540693X25540662">Aktiva!#REF!</definedName>
    <definedName name="pos_31450487_8Y25541025X25540637" localSheetId="4">Ergebnisverwendung!#REF!</definedName>
    <definedName name="pos_31450487_8Y25541025X25540637" localSheetId="3">GuV!#REF!</definedName>
    <definedName name="pos_31450487_8Y25541025X25540637" localSheetId="2">Passiva!#REF!</definedName>
    <definedName name="pos_31450487_8Y25541025X25540637" localSheetId="5">'Steuerlicher Gewinn'!#REF!</definedName>
    <definedName name="pos_31450487_8Y25541025X25540637">Aktiva!#REF!</definedName>
    <definedName name="pos_31450495_8Y25541025X25540693X25540644" localSheetId="4">Ergebnisverwendung!#REF!</definedName>
    <definedName name="pos_31450495_8Y25541025X25540693X25540644" localSheetId="3">GuV!#REF!</definedName>
    <definedName name="pos_31450495_8Y25541025X25540693X25540644" localSheetId="2">Passiva!#REF!</definedName>
    <definedName name="pos_31450495_8Y25541025X25540693X25540644" localSheetId="5">'Steuerlicher Gewinn'!#REF!</definedName>
    <definedName name="pos_31450495_8Y25541025X25540693X25540644">Aktiva!#REF!</definedName>
    <definedName name="pos_31450501_8Y25541025X25540788X25540763" localSheetId="4">Ergebnisverwendung!#REF!</definedName>
    <definedName name="pos_31450501_8Y25541025X25540788X25540763" localSheetId="3">GuV!#REF!</definedName>
    <definedName name="pos_31450501_8Y25541025X25540788X25540763" localSheetId="2">Passiva!#REF!</definedName>
    <definedName name="pos_31450501_8Y25541025X25540788X25540763" localSheetId="5">'Steuerlicher Gewinn'!#REF!</definedName>
    <definedName name="pos_31450501_8Y25541025X25540788X25540763">Aktiva!#REF!</definedName>
    <definedName name="pos_31450509_8Y25541025X25540788X25540770" localSheetId="4">Ergebnisverwendung!#REF!</definedName>
    <definedName name="pos_31450509_8Y25541025X25540788X25540770" localSheetId="3">GuV!#REF!</definedName>
    <definedName name="pos_31450509_8Y25541025X25540788X25540770" localSheetId="2">Passiva!#REF!</definedName>
    <definedName name="pos_31450509_8Y25541025X25540788X25540770" localSheetId="5">'Steuerlicher Gewinn'!#REF!</definedName>
    <definedName name="pos_31450509_8Y25541025X25540788X25540770">Aktiva!#REF!</definedName>
    <definedName name="pos_31450517_8Y25541025X25540745" localSheetId="4">Ergebnisverwendung!#REF!</definedName>
    <definedName name="pos_31450517_8Y25541025X25540745" localSheetId="3">GuV!#REF!</definedName>
    <definedName name="pos_31450517_8Y25541025X25540745" localSheetId="2">Passiva!#REF!</definedName>
    <definedName name="pos_31450517_8Y25541025X25540745" localSheetId="5">'Steuerlicher Gewinn'!#REF!</definedName>
    <definedName name="pos_31450517_8Y25541025X25540745">Aktiva!#REF!</definedName>
    <definedName name="pos_31450525_8Y25541025X25540752" localSheetId="4">Ergebnisverwendung!#REF!</definedName>
    <definedName name="pos_31450525_8Y25541025X25540752" localSheetId="3">GuV!#REF!</definedName>
    <definedName name="pos_31450525_8Y25541025X25540752" localSheetId="2">Passiva!#REF!</definedName>
    <definedName name="pos_31450525_8Y25541025X25540752" localSheetId="5">'Steuerlicher Gewinn'!#REF!</definedName>
    <definedName name="pos_31450525_8Y25541025X25540752">Aktiva!#REF!</definedName>
    <definedName name="pos_31450537_8Y25541025X25540788" localSheetId="4">Ergebnisverwendung!#REF!</definedName>
    <definedName name="pos_31450537_8Y25541025X25540788" localSheetId="3">GuV!#REF!</definedName>
    <definedName name="pos_31450537_8Y25541025X25540788" localSheetId="2">Passiva!#REF!</definedName>
    <definedName name="pos_31450537_8Y25541025X25540788" localSheetId="5">'Steuerlicher Gewinn'!#REF!</definedName>
    <definedName name="pos_31450537_8Y25541025X25540788">Aktiva!#REF!</definedName>
    <definedName name="pos_31450549_8Y25541025X25540788X25540781" localSheetId="4">Ergebnisverwendung!#REF!</definedName>
    <definedName name="pos_31450549_8Y25541025X25540788X25540781" localSheetId="3">GuV!#REF!</definedName>
    <definedName name="pos_31450549_8Y25541025X25540788X25540781" localSheetId="2">Passiva!#REF!</definedName>
    <definedName name="pos_31450549_8Y25541025X25540788X25540781" localSheetId="5">'Steuerlicher Gewinn'!#REF!</definedName>
    <definedName name="pos_31450549_8Y25541025X25540788X25540781">Aktiva!#REF!</definedName>
    <definedName name="pos_31450561_8Y25541025X25540837X25540801" localSheetId="4">Ergebnisverwendung!#REF!</definedName>
    <definedName name="pos_31450561_8Y25541025X25540837X25540801" localSheetId="3">GuV!#REF!</definedName>
    <definedName name="pos_31450561_8Y25541025X25540837X25540801" localSheetId="2">Passiva!#REF!</definedName>
    <definedName name="pos_31450561_8Y25541025X25540837X25540801" localSheetId="5">'Steuerlicher Gewinn'!#REF!</definedName>
    <definedName name="pos_31450561_8Y25541025X25540837X25540801">Aktiva!#REF!</definedName>
    <definedName name="pos_31450569_8Y25541025X25540837X25540808" localSheetId="4">Ergebnisverwendung!#REF!</definedName>
    <definedName name="pos_31450569_8Y25541025X25540837X25540808" localSheetId="3">GuV!#REF!</definedName>
    <definedName name="pos_31450569_8Y25541025X25540837X25540808" localSheetId="2">Passiva!#REF!</definedName>
    <definedName name="pos_31450569_8Y25541025X25540837X25540808" localSheetId="5">'Steuerlicher Gewinn'!#REF!</definedName>
    <definedName name="pos_31450569_8Y25541025X25540837X25540808">Aktiva!#REF!</definedName>
    <definedName name="pos_31450577_8Y25541025X25540799" localSheetId="4">Ergebnisverwendung!#REF!</definedName>
    <definedName name="pos_31450577_8Y25541025X25540799" localSheetId="3">GuV!#REF!</definedName>
    <definedName name="pos_31450577_8Y25541025X25540799" localSheetId="2">Passiva!#REF!</definedName>
    <definedName name="pos_31450577_8Y25541025X25540799" localSheetId="5">'Steuerlicher Gewinn'!#REF!</definedName>
    <definedName name="pos_31450577_8Y25541025X25540799">Aktiva!#REF!</definedName>
    <definedName name="pos_31450585_8Y25541025X25540806" localSheetId="4">Ergebnisverwendung!#REF!</definedName>
    <definedName name="pos_31450585_8Y25541025X25540806" localSheetId="3">GuV!#REF!</definedName>
    <definedName name="pos_31450585_8Y25541025X25540806" localSheetId="2">Passiva!#REF!</definedName>
    <definedName name="pos_31450585_8Y25541025X25540806" localSheetId="5">'Steuerlicher Gewinn'!#REF!</definedName>
    <definedName name="pos_31450585_8Y25541025X25540806">Aktiva!#REF!</definedName>
    <definedName name="pos_31450609_8Y25541025X25540837X25540819" localSheetId="4">Ergebnisverwendung!#REF!</definedName>
    <definedName name="pos_31450609_8Y25541025X25540837X25540819" localSheetId="3">GuV!#REF!</definedName>
    <definedName name="pos_31450609_8Y25541025X25540837X25540819" localSheetId="2">Passiva!#REF!</definedName>
    <definedName name="pos_31450609_8Y25541025X25540837X25540819" localSheetId="5">'Steuerlicher Gewinn'!#REF!</definedName>
    <definedName name="pos_31450609_8Y25541025X25540837X25540819">Aktiva!#REF!</definedName>
    <definedName name="pos_31450617_8Y25541025X25540837X25540826" localSheetId="4">Ergebnisverwendung!#REF!</definedName>
    <definedName name="pos_31450617_8Y25541025X25540837X25540826" localSheetId="3">GuV!#REF!</definedName>
    <definedName name="pos_31450617_8Y25541025X25540837X25540826" localSheetId="2">Passiva!#REF!</definedName>
    <definedName name="pos_31450617_8Y25541025X25540837X25540826" localSheetId="5">'Steuerlicher Gewinn'!#REF!</definedName>
    <definedName name="pos_31450617_8Y25541025X25540837X25540826">Aktiva!#REF!</definedName>
    <definedName name="pos_31450645_8Y25540750X25540743" localSheetId="4">Ergebnisverwendung!#REF!</definedName>
    <definedName name="pos_31450645_8Y25540750X25540743" localSheetId="3">GuV!#REF!</definedName>
    <definedName name="pos_31450645_8Y25540750X25540743" localSheetId="2">Passiva!#REF!</definedName>
    <definedName name="pos_31450645_8Y25540750X25540743" localSheetId="5">'Steuerlicher Gewinn'!#REF!</definedName>
    <definedName name="pos_31450645_8Y25540750X25540743">Aktiva!#REF!</definedName>
    <definedName name="pos_31450733_8Y25540750" localSheetId="4">Ergebnisverwendung!#REF!</definedName>
    <definedName name="pos_31450733_8Y25540750" localSheetId="3">GuV!#REF!</definedName>
    <definedName name="pos_31450733_8Y25540750" localSheetId="2">Passiva!#REF!</definedName>
    <definedName name="pos_31450733_8Y25540750" localSheetId="5">'Steuerlicher Gewinn'!#REF!</definedName>
    <definedName name="pos_31450733_8Y25540750">Aktiva!#REF!</definedName>
    <definedName name="pos_31450754_8Y25540750X25541388" localSheetId="4">Ergebnisverwendung!#REF!</definedName>
    <definedName name="pos_31450754_8Y25540750X25541388" localSheetId="3">GuV!#REF!</definedName>
    <definedName name="pos_31450754_8Y25540750X25541388" localSheetId="2">Passiva!#REF!</definedName>
    <definedName name="pos_31450754_8Y25540750X25541388" localSheetId="5">'Steuerlicher Gewinn'!#REF!</definedName>
    <definedName name="pos_31450754_8Y25540750X25541388">Aktiva!#REF!</definedName>
    <definedName name="pos_31450762_8Y25540750X25541399" localSheetId="4">Ergebnisverwendung!#REF!</definedName>
    <definedName name="pos_31450762_8Y25540750X25541399" localSheetId="3">GuV!#REF!</definedName>
    <definedName name="pos_31450762_8Y25540750X25541399" localSheetId="2">Passiva!#REF!</definedName>
    <definedName name="pos_31450762_8Y25540750X25541399" localSheetId="5">'Steuerlicher Gewinn'!#REF!</definedName>
    <definedName name="pos_31450762_8Y25540750X25541399">Aktiva!#REF!</definedName>
    <definedName name="pos_31450770_8Y25540750X25541626" localSheetId="4">Ergebnisverwendung!#REF!</definedName>
    <definedName name="pos_31450770_8Y25540750X25541626" localSheetId="3">GuV!#REF!</definedName>
    <definedName name="pos_31450770_8Y25540750X25541626" localSheetId="2">Passiva!#REF!</definedName>
    <definedName name="pos_31450770_8Y25540750X25541626" localSheetId="5">'Steuerlicher Gewinn'!#REF!</definedName>
    <definedName name="pos_31450770_8Y25540750X25541626">Aktiva!#REF!</definedName>
    <definedName name="pos_31450778_8Y25540750X25541381" localSheetId="4">Ergebnisverwendung!#REF!</definedName>
    <definedName name="pos_31450778_8Y25540750X25541381" localSheetId="3">GuV!#REF!</definedName>
    <definedName name="pos_31450778_8Y25540750X25541381" localSheetId="2">Passiva!#REF!</definedName>
    <definedName name="pos_31450778_8Y25540750X25541381" localSheetId="5">'Steuerlicher Gewinn'!#REF!</definedName>
    <definedName name="pos_31450778_8Y25540750X25541381">Aktiva!#REF!</definedName>
    <definedName name="pos_31450786_8Y25540750X25541408" localSheetId="4">Ergebnisverwendung!#REF!</definedName>
    <definedName name="pos_31450786_8Y25540750X25541408" localSheetId="3">GuV!#REF!</definedName>
    <definedName name="pos_31450786_8Y25540750X25541408" localSheetId="2">Passiva!#REF!</definedName>
    <definedName name="pos_31450786_8Y25540750X25541408" localSheetId="5">'Steuerlicher Gewinn'!#REF!</definedName>
    <definedName name="pos_31450786_8Y25540750X25541408">Aktiva!#REF!</definedName>
    <definedName name="pos_31450794_8Y25540750X25541419" localSheetId="4">Ergebnisverwendung!#REF!</definedName>
    <definedName name="pos_31450794_8Y25540750X25541419" localSheetId="3">GuV!#REF!</definedName>
    <definedName name="pos_31450794_8Y25540750X25541419" localSheetId="2">Passiva!#REF!</definedName>
    <definedName name="pos_31450794_8Y25540750X25541419" localSheetId="5">'Steuerlicher Gewinn'!#REF!</definedName>
    <definedName name="pos_31450794_8Y25540750X25541419">Aktiva!#REF!</definedName>
    <definedName name="pos_31450802_8Y25540750X25541406" localSheetId="4">Ergebnisverwendung!#REF!</definedName>
    <definedName name="pos_31450802_8Y25540750X25541406" localSheetId="3">GuV!#REF!</definedName>
    <definedName name="pos_31450802_8Y25540750X25541406" localSheetId="2">Passiva!#REF!</definedName>
    <definedName name="pos_31450802_8Y25540750X25541406" localSheetId="5">'Steuerlicher Gewinn'!#REF!</definedName>
    <definedName name="pos_31450802_8Y25540750X25541406">Aktiva!#REF!</definedName>
    <definedName name="pos_31450810_8Y25540750X25541401" localSheetId="4">Ergebnisverwendung!#REF!</definedName>
    <definedName name="pos_31450810_8Y25540750X25541401" localSheetId="3">GuV!#REF!</definedName>
    <definedName name="pos_31450810_8Y25540750X25541401" localSheetId="2">Passiva!#REF!</definedName>
    <definedName name="pos_31450810_8Y25540750X25541401" localSheetId="5">'Steuerlicher Gewinn'!#REF!</definedName>
    <definedName name="pos_31450810_8Y25540750X25541401">Aktiva!#REF!</definedName>
    <definedName name="pos_31450818_8Y25540750X25541444" localSheetId="4">Ergebnisverwendung!#REF!</definedName>
    <definedName name="pos_31450818_8Y25540750X25541444" localSheetId="3">GuV!#REF!</definedName>
    <definedName name="pos_31450818_8Y25540750X25541444" localSheetId="2">Passiva!#REF!</definedName>
    <definedName name="pos_31450818_8Y25540750X25541444" localSheetId="5">'Steuerlicher Gewinn'!#REF!</definedName>
    <definedName name="pos_31450818_8Y25540750X25541444">Aktiva!#REF!</definedName>
    <definedName name="pos_31450826_8Y25540750X25541455" localSheetId="4">Ergebnisverwendung!#REF!</definedName>
    <definedName name="pos_31450826_8Y25540750X25541455" localSheetId="3">GuV!#REF!</definedName>
    <definedName name="pos_31450826_8Y25540750X25541455" localSheetId="2">Passiva!#REF!</definedName>
    <definedName name="pos_31450826_8Y25540750X25541455" localSheetId="5">'Steuerlicher Gewinn'!#REF!</definedName>
    <definedName name="pos_31450826_8Y25540750X25541455">Aktiva!#REF!</definedName>
    <definedName name="pos_31450834_8Y25540750X25541426" localSheetId="4">Ergebnisverwendung!#REF!</definedName>
    <definedName name="pos_31450834_8Y25540750X25541426" localSheetId="3">GuV!#REF!</definedName>
    <definedName name="pos_31450834_8Y25540750X25541426" localSheetId="2">Passiva!#REF!</definedName>
    <definedName name="pos_31450834_8Y25540750X25541426" localSheetId="5">'Steuerlicher Gewinn'!#REF!</definedName>
    <definedName name="pos_31450834_8Y25540750X25541426">Aktiva!#REF!</definedName>
    <definedName name="pos_31450842_8Y25540750X25541437" localSheetId="4">Ergebnisverwendung!#REF!</definedName>
    <definedName name="pos_31450842_8Y25540750X25541437" localSheetId="3">GuV!#REF!</definedName>
    <definedName name="pos_31450842_8Y25540750X25541437" localSheetId="2">Passiva!#REF!</definedName>
    <definedName name="pos_31450842_8Y25540750X25541437" localSheetId="5">'Steuerlicher Gewinn'!#REF!</definedName>
    <definedName name="pos_31450842_8Y25540750X25541437">Aktiva!#REF!</definedName>
    <definedName name="pos_31450861_8Y25540750X25541500" localSheetId="4">Ergebnisverwendung!#REF!</definedName>
    <definedName name="pos_31450861_8Y25540750X25541500" localSheetId="3">GuV!#REF!</definedName>
    <definedName name="pos_31450861_8Y25540750X25541500" localSheetId="2">Passiva!#REF!</definedName>
    <definedName name="pos_31450861_8Y25540750X25541500" localSheetId="5">'Steuerlicher Gewinn'!#REF!</definedName>
    <definedName name="pos_31450861_8Y25540750X25541500">Aktiva!#REF!</definedName>
    <definedName name="pos_31450866_8Y25540750X25541462" localSheetId="4">Ergebnisverwendung!#REF!</definedName>
    <definedName name="pos_31450866_8Y25540750X25541462" localSheetId="3">GuV!#REF!</definedName>
    <definedName name="pos_31450866_8Y25540750X25541462" localSheetId="2">Passiva!#REF!</definedName>
    <definedName name="pos_31450866_8Y25540750X25541462" localSheetId="5">'Steuerlicher Gewinn'!#REF!</definedName>
    <definedName name="pos_31450866_8Y25540750X25541462">Aktiva!#REF!</definedName>
    <definedName name="pos_31450882_8Y25540750X25541588X25541581" localSheetId="4">Ergebnisverwendung!#REF!</definedName>
    <definedName name="pos_31450882_8Y25540750X25541588X25541581" localSheetId="3">GuV!#REF!</definedName>
    <definedName name="pos_31450882_8Y25540750X25541588X25541581" localSheetId="2">Passiva!#REF!</definedName>
    <definedName name="pos_31450882_8Y25540750X25541588X25541581" localSheetId="5">'Steuerlicher Gewinn'!#REF!</definedName>
    <definedName name="pos_31450882_8Y25540750X25541588X25541581">Aktiva!#REF!</definedName>
    <definedName name="pos_31450898_8Y25540750X25541588X25541563" localSheetId="4">Ergebnisverwendung!#REF!</definedName>
    <definedName name="pos_31450898_8Y25540750X25541588X25541563" localSheetId="3">GuV!#REF!</definedName>
    <definedName name="pos_31450898_8Y25540750X25541588X25541563" localSheetId="2">Passiva!#REF!</definedName>
    <definedName name="pos_31450898_8Y25540750X25541588X25541563" localSheetId="5">'Steuerlicher Gewinn'!#REF!</definedName>
    <definedName name="pos_31450898_8Y25540750X25541588X25541563">Aktiva!#REF!</definedName>
    <definedName name="pos_31450906_8Y25540750X25541588X25541570" localSheetId="4">Ergebnisverwendung!#REF!</definedName>
    <definedName name="pos_31450906_8Y25540750X25541588X25541570" localSheetId="3">GuV!#REF!</definedName>
    <definedName name="pos_31450906_8Y25540750X25541588X25541570" localSheetId="2">Passiva!#REF!</definedName>
    <definedName name="pos_31450906_8Y25540750X25541588X25541570" localSheetId="5">'Steuerlicher Gewinn'!#REF!</definedName>
    <definedName name="pos_31450906_8Y25540750X25541588X25541570">Aktiva!#REF!</definedName>
    <definedName name="pos_31450914_8Y25540750X25541588" localSheetId="4">Ergebnisverwendung!#REF!</definedName>
    <definedName name="pos_31450914_8Y25540750X25541588" localSheetId="3">GuV!#REF!</definedName>
    <definedName name="pos_31450914_8Y25540750X25541588" localSheetId="2">Passiva!#REF!</definedName>
    <definedName name="pos_31450914_8Y25540750X25541588" localSheetId="5">'Steuerlicher Gewinn'!#REF!</definedName>
    <definedName name="pos_31450914_8Y25540750X25541588">Aktiva!#REF!</definedName>
    <definedName name="pos_31450922_8Y25540750X25541599" localSheetId="4">Ergebnisverwendung!#REF!</definedName>
    <definedName name="pos_31450922_8Y25540750X25541599" localSheetId="3">GuV!#REF!</definedName>
    <definedName name="pos_31450922_8Y25540750X25541599" localSheetId="2">Passiva!#REF!</definedName>
    <definedName name="pos_31450922_8Y25540750X25541599" localSheetId="5">'Steuerlicher Gewinn'!#REF!</definedName>
    <definedName name="pos_31450922_8Y25540750X25541599">Aktiva!#REF!</definedName>
    <definedName name="pos_31450962_8Y25540750X25541606X25539514" localSheetId="4">Ergebnisverwendung!#REF!</definedName>
    <definedName name="pos_31450962_8Y25540750X25541606X25539514" localSheetId="3">GuV!#REF!</definedName>
    <definedName name="pos_31450962_8Y25540750X25541606X25539514" localSheetId="2">Passiva!#REF!</definedName>
    <definedName name="pos_31450962_8Y25540750X25541606X25539514" localSheetId="5">'Steuerlicher Gewinn'!#REF!</definedName>
    <definedName name="pos_31450962_8Y25540750X25541606X25539514">Aktiva!#REF!</definedName>
    <definedName name="pos_31450970_8Y25540750X25541606X25539525" localSheetId="4">Ergebnisverwendung!#REF!</definedName>
    <definedName name="pos_31450970_8Y25540750X25541606X25539525" localSheetId="3">GuV!#REF!</definedName>
    <definedName name="pos_31450970_8Y25540750X25541606X25539525" localSheetId="2">Passiva!#REF!</definedName>
    <definedName name="pos_31450970_8Y25540750X25541606X25539525" localSheetId="5">'Steuerlicher Gewinn'!#REF!</definedName>
    <definedName name="pos_31450970_8Y25540750X25541606X25539525">Aktiva!#REF!</definedName>
    <definedName name="pos_31450978_8Y25540750X25541608" localSheetId="4">Ergebnisverwendung!#REF!</definedName>
    <definedName name="pos_31450978_8Y25540750X25541608" localSheetId="3">GuV!#REF!</definedName>
    <definedName name="pos_31450978_8Y25540750X25541608" localSheetId="2">Passiva!#REF!</definedName>
    <definedName name="pos_31450978_8Y25540750X25541608" localSheetId="5">'Steuerlicher Gewinn'!#REF!</definedName>
    <definedName name="pos_31450978_8Y25540750X25541608">Aktiva!#REF!</definedName>
    <definedName name="pos_31450986_8Y25540750X25541619" localSheetId="4">Ergebnisverwendung!#REF!</definedName>
    <definedName name="pos_31450986_8Y25540750X25541619" localSheetId="3">GuV!#REF!</definedName>
    <definedName name="pos_31450986_8Y25540750X25541619" localSheetId="2">Passiva!#REF!</definedName>
    <definedName name="pos_31450986_8Y25540750X25541619" localSheetId="5">'Steuerlicher Gewinn'!#REF!</definedName>
    <definedName name="pos_31450986_8Y25540750X25541619">Aktiva!#REF!</definedName>
    <definedName name="pos_31450994_8Y25540750X25541606" localSheetId="4">Ergebnisverwendung!#REF!</definedName>
    <definedName name="pos_31450994_8Y25540750X25541606" localSheetId="3">GuV!#REF!</definedName>
    <definedName name="pos_31450994_8Y25540750X25541606" localSheetId="2">Passiva!#REF!</definedName>
    <definedName name="pos_31450994_8Y25540750X25541606" localSheetId="5">'Steuerlicher Gewinn'!#REF!</definedName>
    <definedName name="pos_31450994_8Y25540750X25541606">Aktiva!#REF!</definedName>
    <definedName name="pos_31451002_8Y25540750X25541601" localSheetId="4">Ergebnisverwendung!#REF!</definedName>
    <definedName name="pos_31451002_8Y25540750X25541601" localSheetId="3">GuV!#REF!</definedName>
    <definedName name="pos_31451002_8Y25540750X25541601" localSheetId="2">Passiva!#REF!</definedName>
    <definedName name="pos_31451002_8Y25540750X25541601" localSheetId="5">'Steuerlicher Gewinn'!#REF!</definedName>
    <definedName name="pos_31451002_8Y25540750X25541601">Aktiva!#REF!</definedName>
    <definedName name="pos_31451031_8Y25541233X25541231" localSheetId="4">Ergebnisverwendung!#REF!</definedName>
    <definedName name="pos_31451031_8Y25541233X25541231" localSheetId="3">GuV!#REF!</definedName>
    <definedName name="pos_31451031_8Y25541233X25541231" localSheetId="2">Passiva!#REF!</definedName>
    <definedName name="pos_31451031_8Y25541233X25541231" localSheetId="5">'Steuerlicher Gewinn'!#REF!</definedName>
    <definedName name="pos_31451031_8Y25541233X25541231">Aktiva!#REF!</definedName>
    <definedName name="pos_31451039_8Y25541233X25541238" localSheetId="4">Ergebnisverwendung!#REF!</definedName>
    <definedName name="pos_31451039_8Y25541233X25541238" localSheetId="3">GuV!#REF!</definedName>
    <definedName name="pos_31451039_8Y25541233X25541238" localSheetId="2">Passiva!#REF!</definedName>
    <definedName name="pos_31451039_8Y25541233X25541238" localSheetId="5">'Steuerlicher Gewinn'!#REF!</definedName>
    <definedName name="pos_31451039_8Y25541233X25541238">Aktiva!#REF!</definedName>
    <definedName name="pos_31451046_8Y25540750X25541507" localSheetId="4">Ergebnisverwendung!#REF!</definedName>
    <definedName name="pos_31451046_8Y25540750X25541507" localSheetId="3">GuV!#REF!</definedName>
    <definedName name="pos_31451046_8Y25540750X25541507" localSheetId="2">Passiva!#REF!</definedName>
    <definedName name="pos_31451046_8Y25540750X25541507" localSheetId="5">'Steuerlicher Gewinn'!#REF!</definedName>
    <definedName name="pos_31451046_8Y25540750X25541507">Aktiva!#REF!</definedName>
    <definedName name="pos_31451054_8Y25540750X25541543X25541514" localSheetId="4">Ergebnisverwendung!#REF!</definedName>
    <definedName name="pos_31451054_8Y25540750X25541543X25541514" localSheetId="3">GuV!#REF!</definedName>
    <definedName name="pos_31451054_8Y25540750X25541543X25541514" localSheetId="2">Passiva!#REF!</definedName>
    <definedName name="pos_31451054_8Y25540750X25541543X25541514" localSheetId="5">'Steuerlicher Gewinn'!#REF!</definedName>
    <definedName name="pos_31451054_8Y25540750X25541543X25541514">Aktiva!#REF!</definedName>
    <definedName name="pos_31451062_8Y25541233" localSheetId="4">Ergebnisverwendung!#REF!</definedName>
    <definedName name="pos_31451062_8Y25541233" localSheetId="3">GuV!#REF!</definedName>
    <definedName name="pos_31451062_8Y25541233" localSheetId="2">Passiva!#REF!</definedName>
    <definedName name="pos_31451062_8Y25541233" localSheetId="5">'Steuerlicher Gewinn'!#REF!</definedName>
    <definedName name="pos_31451062_8Y25541233">Aktiva!#REF!</definedName>
    <definedName name="pos_31451070_8Y25540750X25541240" localSheetId="4">Ergebnisverwendung!#REF!</definedName>
    <definedName name="pos_31451070_8Y25540750X25541240" localSheetId="3">GuV!#REF!</definedName>
    <definedName name="pos_31451070_8Y25540750X25541240" localSheetId="2">Passiva!#REF!</definedName>
    <definedName name="pos_31451070_8Y25540750X25541240" localSheetId="5">'Steuerlicher Gewinn'!#REF!</definedName>
    <definedName name="pos_31451070_8Y25540750X25541240">Aktiva!#REF!</definedName>
    <definedName name="pos_31451094_8Y25540750X25541543X25541525" localSheetId="4">Ergebnisverwendung!#REF!</definedName>
    <definedName name="pos_31451094_8Y25540750X25541543X25541525" localSheetId="3">GuV!#REF!</definedName>
    <definedName name="pos_31451094_8Y25540750X25541543X25541525" localSheetId="2">Passiva!#REF!</definedName>
    <definedName name="pos_31451094_8Y25540750X25541543X25541525" localSheetId="5">'Steuerlicher Gewinn'!#REF!</definedName>
    <definedName name="pos_31451094_8Y25540750X25541543X25541525">Aktiva!#REF!</definedName>
    <definedName name="pos_31451102_8Y25540750X25541543X25541532" localSheetId="4">Ergebnisverwendung!#REF!</definedName>
    <definedName name="pos_31451102_8Y25540750X25541543X25541532" localSheetId="3">GuV!#REF!</definedName>
    <definedName name="pos_31451102_8Y25540750X25541543X25541532" localSheetId="2">Passiva!#REF!</definedName>
    <definedName name="pos_31451102_8Y25540750X25541543X25541532" localSheetId="5">'Steuerlicher Gewinn'!#REF!</definedName>
    <definedName name="pos_31451102_8Y25540750X25541543X25541532">Aktiva!#REF!</definedName>
    <definedName name="pos_31451106_8Y25540750X25541545" localSheetId="4">Ergebnisverwendung!#REF!</definedName>
    <definedName name="pos_31451106_8Y25540750X25541545" localSheetId="3">GuV!#REF!</definedName>
    <definedName name="pos_31451106_8Y25540750X25541545" localSheetId="2">Passiva!#REF!</definedName>
    <definedName name="pos_31451106_8Y25540750X25541545" localSheetId="5">'Steuerlicher Gewinn'!#REF!</definedName>
    <definedName name="pos_31451106_8Y25540750X25541545">Aktiva!#REF!</definedName>
    <definedName name="pos_31451114_8Y25540750X25541588X25541552" localSheetId="4">Ergebnisverwendung!#REF!</definedName>
    <definedName name="pos_31451114_8Y25540750X25541588X25541552" localSheetId="3">GuV!#REF!</definedName>
    <definedName name="pos_31451114_8Y25540750X25541588X25541552" localSheetId="2">Passiva!#REF!</definedName>
    <definedName name="pos_31451114_8Y25540750X25541588X25541552" localSheetId="5">'Steuerlicher Gewinn'!#REF!</definedName>
    <definedName name="pos_31451114_8Y25540750X25541588X25541552">Aktiva!#REF!</definedName>
    <definedName name="pos_31451122_8Y25540750X25541543" localSheetId="4">Ergebnisverwendung!#REF!</definedName>
    <definedName name="pos_31451122_8Y25540750X25541543" localSheetId="3">GuV!#REF!</definedName>
    <definedName name="pos_31451122_8Y25540750X25541543" localSheetId="2">Passiva!#REF!</definedName>
    <definedName name="pos_31451122_8Y25540750X25541543" localSheetId="5">'Steuerlicher Gewinn'!#REF!</definedName>
    <definedName name="pos_31451122_8Y25540750X25541543">Aktiva!#REF!</definedName>
    <definedName name="pos_31451130_8Y25540750X25541550" localSheetId="4">Ergebnisverwendung!#REF!</definedName>
    <definedName name="pos_31451130_8Y25540750X25541550" localSheetId="3">GuV!#REF!</definedName>
    <definedName name="pos_31451130_8Y25540750X25541550" localSheetId="2">Passiva!#REF!</definedName>
    <definedName name="pos_31451130_8Y25540750X25541550" localSheetId="5">'Steuerlicher Gewinn'!#REF!</definedName>
    <definedName name="pos_31451130_8Y25540750X25541550">Aktiva!#REF!</definedName>
    <definedName name="pos_31451142_13Y12919378" localSheetId="4">Ergebnisverwendung!#REF!</definedName>
    <definedName name="pos_31451142_13Y12919378" localSheetId="3">GuV!#REF!</definedName>
    <definedName name="pos_31451142_13Y12919378" localSheetId="2">Passiva!#REF!</definedName>
    <definedName name="pos_31451142_13Y12919378" localSheetId="5">'Steuerlicher Gewinn'!#REF!</definedName>
    <definedName name="pos_31451142_13Y12919378">Aktiva!#REF!</definedName>
    <definedName name="pos_31451149_13Y12919371" localSheetId="4">Ergebnisverwendung!#REF!</definedName>
    <definedName name="pos_31451149_13Y12919371" localSheetId="3">GuV!#REF!</definedName>
    <definedName name="pos_31451149_13Y12919371" localSheetId="2">Passiva!#REF!</definedName>
    <definedName name="pos_31451149_13Y12919371" localSheetId="5">'Steuerlicher Gewinn'!#REF!</definedName>
    <definedName name="pos_31451149_13Y12919371">Aktiva!#REF!</definedName>
    <definedName name="pos_31451167_13Y12919385" localSheetId="4">Ergebnisverwendung!#REF!</definedName>
    <definedName name="pos_31451167_13Y12919385" localSheetId="3">GuV!#REF!</definedName>
    <definedName name="pos_31451167_13Y12919385" localSheetId="2">Passiva!#REF!</definedName>
    <definedName name="pos_31451167_13Y12919385" localSheetId="5">'Steuerlicher Gewinn'!#REF!</definedName>
    <definedName name="pos_31451167_13Y12919385">Aktiva!#REF!</definedName>
    <definedName name="pos_31451170_13Y12919349" localSheetId="4">Ergebnisverwendung!#REF!</definedName>
    <definedName name="pos_31451170_13Y12919349" localSheetId="3">GuV!#REF!</definedName>
    <definedName name="pos_31451170_13Y12919349" localSheetId="2">Passiva!#REF!</definedName>
    <definedName name="pos_31451170_13Y12919349" localSheetId="5">'Steuerlicher Gewinn'!#REF!</definedName>
    <definedName name="pos_31451170_13Y12919349">Aktiva!#REF!</definedName>
    <definedName name="pos_31451177_13Y" localSheetId="4">Ergebnisverwendung!#REF!</definedName>
    <definedName name="pos_31451177_13Y" localSheetId="3">GuV!#REF!</definedName>
    <definedName name="pos_31451177_13Y" localSheetId="2">Passiva!#REF!</definedName>
    <definedName name="pos_31451177_13Y" localSheetId="5">'Steuerlicher Gewinn'!#REF!</definedName>
    <definedName name="pos_31451177_13Y">Aktiva!#REF!</definedName>
    <definedName name="pos_31451188_13Y12919364" localSheetId="4">Ergebnisverwendung!#REF!</definedName>
    <definedName name="pos_31451188_13Y12919364" localSheetId="3">GuV!#REF!</definedName>
    <definedName name="pos_31451188_13Y12919364" localSheetId="2">Passiva!#REF!</definedName>
    <definedName name="pos_31451188_13Y12919364" localSheetId="5">'Steuerlicher Gewinn'!#REF!</definedName>
    <definedName name="pos_31451188_13Y12919364">Aktiva!#REF!</definedName>
    <definedName name="pos_31451195_13Y12919357" localSheetId="4">Ergebnisverwendung!#REF!</definedName>
    <definedName name="pos_31451195_13Y12919357" localSheetId="3">GuV!#REF!</definedName>
    <definedName name="pos_31451195_13Y12919357" localSheetId="2">Passiva!#REF!</definedName>
    <definedName name="pos_31451195_13Y12919357" localSheetId="5">'Steuerlicher Gewinn'!#REF!</definedName>
    <definedName name="pos_31451195_13Y12919357">Aktiva!#REF!</definedName>
    <definedName name="pos_31451207_3Y17099245X17103270" localSheetId="4">Ergebnisverwendung!#REF!</definedName>
    <definedName name="pos_31451207_3Y17099245X17103270" localSheetId="3">GuV!$A$586</definedName>
    <definedName name="pos_31451207_3Y17099245X17103270" localSheetId="2">Passiva!#REF!</definedName>
    <definedName name="pos_31451207_3Y17099245X17103270" localSheetId="5">'Steuerlicher Gewinn'!#REF!</definedName>
    <definedName name="pos_31451207_3Y17099245X17103270">Aktiva!#REF!</definedName>
    <definedName name="pos_31451214_3Y17099245X17102974X17103258X17103277" localSheetId="4">Ergebnisverwendung!#REF!</definedName>
    <definedName name="pos_31451214_3Y17099245X17102974X17103258X17103277" localSheetId="3">GuV!$A$585</definedName>
    <definedName name="pos_31451214_3Y17099245X17102974X17103258X17103277" localSheetId="2">Passiva!#REF!</definedName>
    <definedName name="pos_31451214_3Y17099245X17102974X17103258X17103277" localSheetId="5">'Steuerlicher Gewinn'!#REF!</definedName>
    <definedName name="pos_31451214_3Y17099245X17102974X17103258X17103277">Aktiva!#REF!</definedName>
    <definedName name="pos_31451216_3Y17099245X17103295" localSheetId="4">Ergebnisverwendung!#REF!</definedName>
    <definedName name="pos_31451216_3Y17099245X17103295" localSheetId="3">GuV!$A$587</definedName>
    <definedName name="pos_31451216_3Y17099245X17103295" localSheetId="2">Passiva!#REF!</definedName>
    <definedName name="pos_31451216_3Y17099245X17103295" localSheetId="5">'Steuerlicher Gewinn'!#REF!</definedName>
    <definedName name="pos_31451216_3Y17099245X17103295">Aktiva!#REF!</definedName>
    <definedName name="pos_31451235_3Y17099245X17102974X17103258" localSheetId="4">Ergebnisverwendung!#REF!</definedName>
    <definedName name="pos_31451235_3Y17099245X17102974X17103258" localSheetId="3">GuV!$A$582</definedName>
    <definedName name="pos_31451235_3Y17099245X17102974X17103258" localSheetId="2">Passiva!#REF!</definedName>
    <definedName name="pos_31451235_3Y17099245X17102974X17103258" localSheetId="5">'Steuerlicher Gewinn'!#REF!</definedName>
    <definedName name="pos_31451235_3Y17099245X17102974X17103258">Aktiva!#REF!</definedName>
    <definedName name="pos_31451242_3Y17099245X17102974X17102967X17103233" localSheetId="4">Ergebnisverwendung!#REF!</definedName>
    <definedName name="pos_31451242_3Y17099245X17102974X17102967X17103233" localSheetId="3">GuV!$A$581</definedName>
    <definedName name="pos_31451242_3Y17099245X17102974X17102967X17103233" localSheetId="2">Passiva!#REF!</definedName>
    <definedName name="pos_31451242_3Y17099245X17102974X17102967X17103233" localSheetId="5">'Steuerlicher Gewinn'!#REF!</definedName>
    <definedName name="pos_31451242_3Y17099245X17102974X17102967X17103233">Aktiva!#REF!</definedName>
    <definedName name="pos_31451253_3Y17099245X17102974X17103258X17103252" localSheetId="4">Ergebnisverwendung!#REF!</definedName>
    <definedName name="pos_31451253_3Y17099245X17102974X17103258X17103252" localSheetId="3">GuV!$A$584</definedName>
    <definedName name="pos_31451253_3Y17099245X17102974X17103258X17103252" localSheetId="2">Passiva!#REF!</definedName>
    <definedName name="pos_31451253_3Y17099245X17102974X17103258X17103252" localSheetId="5">'Steuerlicher Gewinn'!#REF!</definedName>
    <definedName name="pos_31451253_3Y17099245X17102974X17103258X17103252">Aktiva!#REF!</definedName>
    <definedName name="pos_31451260_3Y17099245X17102974X17103258X17103251" localSheetId="4">Ergebnisverwendung!#REF!</definedName>
    <definedName name="pos_31451260_3Y17099245X17102974X17103258X17103251" localSheetId="3">GuV!$A$583</definedName>
    <definedName name="pos_31451260_3Y17099245X17102974X17103258X17103251" localSheetId="2">Passiva!#REF!</definedName>
    <definedName name="pos_31451260_3Y17099245X17102974X17103258X17103251" localSheetId="5">'Steuerlicher Gewinn'!#REF!</definedName>
    <definedName name="pos_31451260_3Y17099245X17102974X17103258X17103251">Aktiva!#REF!</definedName>
    <definedName name="pos_31451268_14Y23008669X23008343" localSheetId="4">Ergebnisverwendung!#REF!</definedName>
    <definedName name="pos_31451268_14Y23008669X23008343" localSheetId="3">GuV!#REF!</definedName>
    <definedName name="pos_31451268_14Y23008669X23008343" localSheetId="2">Passiva!#REF!</definedName>
    <definedName name="pos_31451268_14Y23008669X23008343" localSheetId="5">'Steuerlicher Gewinn'!$A$21</definedName>
    <definedName name="pos_31451268_14Y23008669X23008343">Aktiva!#REF!</definedName>
    <definedName name="pos_31451275_14Y23008669X23008350" localSheetId="4">Ergebnisverwendung!#REF!</definedName>
    <definedName name="pos_31451275_14Y23008669X23008350" localSheetId="3">GuV!#REF!</definedName>
    <definedName name="pos_31451275_14Y23008669X23008350" localSheetId="2">Passiva!#REF!</definedName>
    <definedName name="pos_31451275_14Y23008669X23008350" localSheetId="5">'Steuerlicher Gewinn'!$A$20</definedName>
    <definedName name="pos_31451275_14Y23008669X23008350">Aktiva!#REF!</definedName>
    <definedName name="pos_31451285_14Y23008669X23008328" localSheetId="4">Ergebnisverwendung!#REF!</definedName>
    <definedName name="pos_31451285_14Y23008669X23008328" localSheetId="3">GuV!#REF!</definedName>
    <definedName name="pos_31451285_14Y23008669X23008328" localSheetId="2">Passiva!#REF!</definedName>
    <definedName name="pos_31451285_14Y23008669X23008328" localSheetId="5">'Steuerlicher Gewinn'!$A$23</definedName>
    <definedName name="pos_31451285_14Y23008669X23008328">Aktiva!#REF!</definedName>
    <definedName name="pos_31451293_14Y23008669X23008314" localSheetId="4">Ergebnisverwendung!#REF!</definedName>
    <definedName name="pos_31451293_14Y23008669X23008314" localSheetId="3">GuV!#REF!</definedName>
    <definedName name="pos_31451293_14Y23008669X23008314" localSheetId="2">Passiva!#REF!</definedName>
    <definedName name="pos_31451293_14Y23008669X23008314" localSheetId="5">'Steuerlicher Gewinn'!$A$22</definedName>
    <definedName name="pos_31451293_14Y23008669X23008314">Aktiva!#REF!</definedName>
    <definedName name="pos_31451296_14Y23008669X23008370X23008363" localSheetId="4">Ergebnisverwendung!#REF!</definedName>
    <definedName name="pos_31451296_14Y23008669X23008370X23008363" localSheetId="3">GuV!#REF!</definedName>
    <definedName name="pos_31451296_14Y23008669X23008370X23008363" localSheetId="2">Passiva!#REF!</definedName>
    <definedName name="pos_31451296_14Y23008669X23008370X23008363" localSheetId="5">'Steuerlicher Gewinn'!$A$17</definedName>
    <definedName name="pos_31451296_14Y23008669X23008370X23008363">Aktiva!#REF!</definedName>
    <definedName name="pos_31451314_14Y23008669X23008357" localSheetId="4">Ergebnisverwendung!#REF!</definedName>
    <definedName name="pos_31451314_14Y23008669X23008357" localSheetId="3">GuV!#REF!</definedName>
    <definedName name="pos_31451314_14Y23008669X23008357" localSheetId="2">Passiva!#REF!</definedName>
    <definedName name="pos_31451314_14Y23008669X23008357" localSheetId="5">'Steuerlicher Gewinn'!$A$19</definedName>
    <definedName name="pos_31451314_14Y23008669X23008357">Aktiva!#REF!</definedName>
    <definedName name="pos_31451321_14Y23008669X23008370X23008364" localSheetId="4">Ergebnisverwendung!#REF!</definedName>
    <definedName name="pos_31451321_14Y23008669X23008370X23008364" localSheetId="3">GuV!#REF!</definedName>
    <definedName name="pos_31451321_14Y23008669X23008370X23008364" localSheetId="2">Passiva!#REF!</definedName>
    <definedName name="pos_31451321_14Y23008669X23008370X23008364" localSheetId="5">'Steuerlicher Gewinn'!$A$18</definedName>
    <definedName name="pos_31451321_14Y23008669X23008370X23008364">Aktiva!#REF!</definedName>
    <definedName name="pos_31451333_14Y23008669X23008640" localSheetId="4">Ergebnisverwendung!#REF!</definedName>
    <definedName name="pos_31451333_14Y23008669X23008640" localSheetId="3">GuV!#REF!</definedName>
    <definedName name="pos_31451333_14Y23008669X23008640" localSheetId="2">Passiva!#REF!</definedName>
    <definedName name="pos_31451333_14Y23008669X23008640" localSheetId="5">'Steuerlicher Gewinn'!$A$14</definedName>
    <definedName name="pos_31451333_14Y23008669X23008640">Aktiva!#REF!</definedName>
    <definedName name="pos_31451340_14Y23008669X23008662X23008655" localSheetId="4">Ergebnisverwendung!#REF!</definedName>
    <definedName name="pos_31451340_14Y23008669X23008662X23008655" localSheetId="3">GuV!#REF!</definedName>
    <definedName name="pos_31451340_14Y23008669X23008662X23008655" localSheetId="2">Passiva!#REF!</definedName>
    <definedName name="pos_31451340_14Y23008669X23008662X23008655" localSheetId="5">'Steuerlicher Gewinn'!$A$13</definedName>
    <definedName name="pos_31451340_14Y23008669X23008662X23008655">Aktiva!#REF!</definedName>
    <definedName name="pos_31451351_14Y23008669X23008370" localSheetId="4">Ergebnisverwendung!#REF!</definedName>
    <definedName name="pos_31451351_14Y23008669X23008370" localSheetId="3">GuV!#REF!</definedName>
    <definedName name="pos_31451351_14Y23008669X23008370" localSheetId="2">Passiva!#REF!</definedName>
    <definedName name="pos_31451351_14Y23008669X23008370" localSheetId="5">'Steuerlicher Gewinn'!$A$16</definedName>
    <definedName name="pos_31451351_14Y23008669X23008370">Aktiva!#REF!</definedName>
    <definedName name="pos_31451358_14Y23008669X23008377" localSheetId="4">Ergebnisverwendung!#REF!</definedName>
    <definedName name="pos_31451358_14Y23008669X23008377" localSheetId="3">GuV!#REF!</definedName>
    <definedName name="pos_31451358_14Y23008669X23008377" localSheetId="2">Passiva!#REF!</definedName>
    <definedName name="pos_31451358_14Y23008669X23008377" localSheetId="5">'Steuerlicher Gewinn'!$A$15</definedName>
    <definedName name="pos_31451358_14Y23008669X23008377">Aktiva!#REF!</definedName>
    <definedName name="pos_31451361_14Y23008676" localSheetId="4">Ergebnisverwendung!#REF!</definedName>
    <definedName name="pos_31451361_14Y23008676" localSheetId="3">GuV!#REF!</definedName>
    <definedName name="pos_31451361_14Y23008676" localSheetId="2">Passiva!#REF!</definedName>
    <definedName name="pos_31451361_14Y23008676" localSheetId="5">'Steuerlicher Gewinn'!$A$10</definedName>
    <definedName name="pos_31451361_14Y23008676">Aktiva!#REF!</definedName>
    <definedName name="pos_31451368_14Y" localSheetId="4">Ergebnisverwendung!#REF!</definedName>
    <definedName name="pos_31451368_14Y" localSheetId="3">GuV!#REF!</definedName>
    <definedName name="pos_31451368_14Y" localSheetId="2">Passiva!#REF!</definedName>
    <definedName name="pos_31451368_14Y" localSheetId="5">'Steuerlicher Gewinn'!$A$9</definedName>
    <definedName name="pos_31451368_14Y">Aktiva!#REF!</definedName>
    <definedName name="pos_31451379_14Y23008669X23008662" localSheetId="4">Ergebnisverwendung!#REF!</definedName>
    <definedName name="pos_31451379_14Y23008669X23008662" localSheetId="3">GuV!#REF!</definedName>
    <definedName name="pos_31451379_14Y23008669X23008662" localSheetId="2">Passiva!#REF!</definedName>
    <definedName name="pos_31451379_14Y23008669X23008662" localSheetId="5">'Steuerlicher Gewinn'!$A$12</definedName>
    <definedName name="pos_31451379_14Y23008669X23008662">Aktiva!#REF!</definedName>
    <definedName name="pos_31451386_14Y23008669" localSheetId="4">Ergebnisverwendung!#REF!</definedName>
    <definedName name="pos_31451386_14Y23008669" localSheetId="3">GuV!#REF!</definedName>
    <definedName name="pos_31451386_14Y23008669" localSheetId="2">Passiva!#REF!</definedName>
    <definedName name="pos_31451386_14Y23008669" localSheetId="5">'Steuerlicher Gewinn'!$A$11</definedName>
    <definedName name="pos_31451386_14Y23008669">Aktiva!#REF!</definedName>
    <definedName name="pos_31451393_14Y23008307X23008501" localSheetId="4">Ergebnisverwendung!#REF!</definedName>
    <definedName name="pos_31451393_14Y23008307X23008501" localSheetId="3">GuV!#REF!</definedName>
    <definedName name="pos_31451393_14Y23008307X23008501" localSheetId="2">Passiva!#REF!</definedName>
    <definedName name="pos_31451393_14Y23008307X23008501" localSheetId="5">'Steuerlicher Gewinn'!$A$35</definedName>
    <definedName name="pos_31451393_14Y23008307X23008501">Aktiva!#REF!</definedName>
    <definedName name="pos_31451400_14Y23008307X23008508" localSheetId="4">Ergebnisverwendung!#REF!</definedName>
    <definedName name="pos_31451400_14Y23008307X23008508" localSheetId="3">GuV!#REF!</definedName>
    <definedName name="pos_31451400_14Y23008307X23008508" localSheetId="2">Passiva!#REF!</definedName>
    <definedName name="pos_31451400_14Y23008307X23008508" localSheetId="5">'Steuerlicher Gewinn'!$A$34</definedName>
    <definedName name="pos_31451400_14Y23008307X23008508">Aktiva!#REF!</definedName>
    <definedName name="pos_31451411_14Y23008307X23008487" localSheetId="4">Ergebnisverwendung!#REF!</definedName>
    <definedName name="pos_31451411_14Y23008307X23008487" localSheetId="3">GuV!#REF!</definedName>
    <definedName name="pos_31451411_14Y23008307X23008487" localSheetId="2">Passiva!#REF!</definedName>
    <definedName name="pos_31451411_14Y23008307X23008487" localSheetId="5">'Steuerlicher Gewinn'!$A$37</definedName>
    <definedName name="pos_31451411_14Y23008307X23008487">Aktiva!#REF!</definedName>
    <definedName name="pos_31451418_14Y23008307X23008494" localSheetId="4">Ergebnisverwendung!#REF!</definedName>
    <definedName name="pos_31451418_14Y23008307X23008494" localSheetId="3">GuV!#REF!</definedName>
    <definedName name="pos_31451418_14Y23008307X23008494" localSheetId="2">Passiva!#REF!</definedName>
    <definedName name="pos_31451418_14Y23008307X23008494" localSheetId="5">'Steuerlicher Gewinn'!$A$36</definedName>
    <definedName name="pos_31451418_14Y23008307X23008494">Aktiva!#REF!</definedName>
    <definedName name="pos_31451430_14Y23008307X23008258" localSheetId="4">Ergebnisverwendung!#REF!</definedName>
    <definedName name="pos_31451430_14Y23008307X23008258" localSheetId="3">GuV!#REF!</definedName>
    <definedName name="pos_31451430_14Y23008307X23008258" localSheetId="2">Passiva!#REF!</definedName>
    <definedName name="pos_31451430_14Y23008307X23008258" localSheetId="5">'Steuerlicher Gewinn'!$A$32</definedName>
    <definedName name="pos_31451430_14Y23008307X23008258">Aktiva!#REF!</definedName>
    <definedName name="pos_31451437_14Y23008307X23008265" localSheetId="4">Ergebnisverwendung!#REF!</definedName>
    <definedName name="pos_31451437_14Y23008307X23008265" localSheetId="3">GuV!#REF!</definedName>
    <definedName name="pos_31451437_14Y23008307X23008265" localSheetId="2">Passiva!#REF!</definedName>
    <definedName name="pos_31451437_14Y23008307X23008265" localSheetId="5">'Steuerlicher Gewinn'!$A$31</definedName>
    <definedName name="pos_31451437_14Y23008307X23008265">Aktiva!#REF!</definedName>
    <definedName name="pos_31451455_14Y23008307X23008507" localSheetId="4">Ergebnisverwendung!#REF!</definedName>
    <definedName name="pos_31451455_14Y23008307X23008507" localSheetId="3">GuV!#REF!</definedName>
    <definedName name="pos_31451455_14Y23008307X23008507" localSheetId="2">Passiva!#REF!</definedName>
    <definedName name="pos_31451455_14Y23008307X23008507" localSheetId="5">'Steuerlicher Gewinn'!$A$33</definedName>
    <definedName name="pos_31451455_14Y23008307X23008507">Aktiva!#REF!</definedName>
    <definedName name="pos_31451458_14Y23008307X23008294" localSheetId="4">Ergebnisverwendung!#REF!</definedName>
    <definedName name="pos_31451458_14Y23008307X23008294" localSheetId="3">GuV!#REF!</definedName>
    <definedName name="pos_31451458_14Y23008307X23008294" localSheetId="2">Passiva!#REF!</definedName>
    <definedName name="pos_31451458_14Y23008307X23008294" localSheetId="5">'Steuerlicher Gewinn'!$A$28</definedName>
    <definedName name="pos_31451458_14Y23008307X23008294">Aktiva!#REF!</definedName>
    <definedName name="pos_31451465_14Y23008307X23008308X23008301" localSheetId="4">Ergebnisverwendung!#REF!</definedName>
    <definedName name="pos_31451465_14Y23008307X23008308X23008301" localSheetId="3">GuV!#REF!</definedName>
    <definedName name="pos_31451465_14Y23008307X23008308X23008301" localSheetId="2">Passiva!#REF!</definedName>
    <definedName name="pos_31451465_14Y23008307X23008308X23008301" localSheetId="5">'Steuerlicher Gewinn'!$A$27</definedName>
    <definedName name="pos_31451465_14Y23008307X23008308X23008301">Aktiva!#REF!</definedName>
    <definedName name="pos_31451476_14Y23008307X23008272" localSheetId="4">Ergebnisverwendung!#REF!</definedName>
    <definedName name="pos_31451476_14Y23008307X23008272" localSheetId="3">GuV!#REF!</definedName>
    <definedName name="pos_31451476_14Y23008307X23008272" localSheetId="2">Passiva!#REF!</definedName>
    <definedName name="pos_31451476_14Y23008307X23008272" localSheetId="5">'Steuerlicher Gewinn'!$A$30</definedName>
    <definedName name="pos_31451476_14Y23008307X23008272">Aktiva!#REF!</definedName>
    <definedName name="pos_31451483_14Y23008307X23008287" localSheetId="4">Ergebnisverwendung!#REF!</definedName>
    <definedName name="pos_31451483_14Y23008307X23008287" localSheetId="3">GuV!#REF!</definedName>
    <definedName name="pos_31451483_14Y23008307X23008287" localSheetId="2">Passiva!#REF!</definedName>
    <definedName name="pos_31451483_14Y23008307X23008287" localSheetId="5">'Steuerlicher Gewinn'!$A$29</definedName>
    <definedName name="pos_31451483_14Y23008307X23008287">Aktiva!#REF!</definedName>
    <definedName name="pos_31451495_14Y23008307" localSheetId="4">Ergebnisverwendung!#REF!</definedName>
    <definedName name="pos_31451495_14Y23008307" localSheetId="3">GuV!#REF!</definedName>
    <definedName name="pos_31451495_14Y23008307" localSheetId="2">Passiva!#REF!</definedName>
    <definedName name="pos_31451495_14Y23008307" localSheetId="5">'Steuerlicher Gewinn'!$A$25</definedName>
    <definedName name="pos_31451495_14Y23008307">Aktiva!#REF!</definedName>
    <definedName name="pos_31451502_14Y23008669X23008321" localSheetId="4">Ergebnisverwendung!#REF!</definedName>
    <definedName name="pos_31451502_14Y23008669X23008321" localSheetId="3">GuV!#REF!</definedName>
    <definedName name="pos_31451502_14Y23008669X23008321" localSheetId="2">Passiva!#REF!</definedName>
    <definedName name="pos_31451502_14Y23008669X23008321" localSheetId="5">'Steuerlicher Gewinn'!$A$24</definedName>
    <definedName name="pos_31451502_14Y23008669X23008321">Aktiva!#REF!</definedName>
    <definedName name="pos_31451504_14Y23008307X23008308" localSheetId="4">Ergebnisverwendung!#REF!</definedName>
    <definedName name="pos_31451504_14Y23008307X23008308" localSheetId="3">GuV!#REF!</definedName>
    <definedName name="pos_31451504_14Y23008307X23008308" localSheetId="2">Passiva!#REF!</definedName>
    <definedName name="pos_31451504_14Y23008307X23008308" localSheetId="5">'Steuerlicher Gewinn'!$A$26</definedName>
    <definedName name="pos_31451504_14Y23008307X23008308">Aktiva!#REF!</definedName>
    <definedName name="pos_31451535_14Y23008451X23008438" localSheetId="4">Ergebnisverwendung!#REF!</definedName>
    <definedName name="pos_31451535_14Y23008451X23008438" localSheetId="3">GuV!#REF!</definedName>
    <definedName name="pos_31451535_14Y23008451X23008438" localSheetId="2">Passiva!#REF!</definedName>
    <definedName name="pos_31451535_14Y23008451X23008438" localSheetId="5">'Steuerlicher Gewinn'!$A$49</definedName>
    <definedName name="pos_31451535_14Y23008451X23008438">Aktiva!#REF!</definedName>
    <definedName name="pos_31451537_15Y17365195" localSheetId="4">Ergebnisverwendung!#REF!</definedName>
    <definedName name="pos_31451537_15Y17365195" localSheetId="3">GuV!#REF!</definedName>
    <definedName name="pos_31451537_15Y17365195" localSheetId="2">Passiva!#REF!</definedName>
    <definedName name="pos_31451537_15Y17365195" localSheetId="5">'Steuerlicher Gewinn'!$A$51</definedName>
    <definedName name="pos_31451537_15Y17365195">Aktiva!#REF!</definedName>
    <definedName name="pos_31451544_15Y" localSheetId="4">Ergebnisverwendung!#REF!</definedName>
    <definedName name="pos_31451544_15Y" localSheetId="3">GuV!#REF!</definedName>
    <definedName name="pos_31451544_15Y" localSheetId="2">Passiva!#REF!</definedName>
    <definedName name="pos_31451544_15Y" localSheetId="5">'Steuerlicher Gewinn'!$A$50</definedName>
    <definedName name="pos_31451544_15Y">Aktiva!#REF!</definedName>
    <definedName name="pos_31451556_14Y23008451" localSheetId="4">Ergebnisverwendung!#REF!</definedName>
    <definedName name="pos_31451556_14Y23008451" localSheetId="3">GuV!#REF!</definedName>
    <definedName name="pos_31451556_14Y23008451" localSheetId="2">Passiva!#REF!</definedName>
    <definedName name="pos_31451556_14Y23008451" localSheetId="5">'Steuerlicher Gewinn'!$A$46</definedName>
    <definedName name="pos_31451556_14Y23008451">Aktiva!#REF!</definedName>
    <definedName name="pos_31451563_14Y23008431X23008395" localSheetId="4">Ergebnisverwendung!#REF!</definedName>
    <definedName name="pos_31451563_14Y23008431X23008395" localSheetId="3">GuV!#REF!</definedName>
    <definedName name="pos_31451563_14Y23008431X23008395" localSheetId="2">Passiva!#REF!</definedName>
    <definedName name="pos_31451563_14Y23008431X23008395" localSheetId="5">'Steuerlicher Gewinn'!$A$45</definedName>
    <definedName name="pos_31451563_14Y23008431X23008395">Aktiva!#REF!</definedName>
    <definedName name="pos_31451574_14Y23008451X23008445" localSheetId="4">Ergebnisverwendung!#REF!</definedName>
    <definedName name="pos_31451574_14Y23008451X23008445" localSheetId="3">GuV!#REF!</definedName>
    <definedName name="pos_31451574_14Y23008451X23008445" localSheetId="2">Passiva!#REF!</definedName>
    <definedName name="pos_31451574_14Y23008451X23008445" localSheetId="5">'Steuerlicher Gewinn'!$A$48</definedName>
    <definedName name="pos_31451574_14Y23008451X23008445">Aktiva!#REF!</definedName>
    <definedName name="pos_31451581_14Y23008451X23008452" localSheetId="4">Ergebnisverwendung!#REF!</definedName>
    <definedName name="pos_31451581_14Y23008451X23008452" localSheetId="3">GuV!#REF!</definedName>
    <definedName name="pos_31451581_14Y23008451X23008452" localSheetId="2">Passiva!#REF!</definedName>
    <definedName name="pos_31451581_14Y23008451X23008452" localSheetId="5">'Steuerlicher Gewinn'!$A$47</definedName>
    <definedName name="pos_31451581_14Y23008451X23008452">Aktiva!#REF!</definedName>
    <definedName name="pos_31451584_14Y23008431X23008416" localSheetId="4">Ergebnisverwendung!#REF!</definedName>
    <definedName name="pos_31451584_14Y23008431X23008416" localSheetId="3">GuV!#REF!</definedName>
    <definedName name="pos_31451584_14Y23008431X23008416" localSheetId="2">Passiva!#REF!</definedName>
    <definedName name="pos_31451584_14Y23008431X23008416" localSheetId="5">'Steuerlicher Gewinn'!$A$42</definedName>
    <definedName name="pos_31451584_14Y23008431X23008416">Aktiva!#REF!</definedName>
    <definedName name="pos_31451602_14Y23008431X23008402" localSheetId="4">Ergebnisverwendung!#REF!</definedName>
    <definedName name="pos_31451602_14Y23008431X23008402" localSheetId="3">GuV!#REF!</definedName>
    <definedName name="pos_31451602_14Y23008431X23008402" localSheetId="2">Passiva!#REF!</definedName>
    <definedName name="pos_31451602_14Y23008431X23008402" localSheetId="5">'Steuerlicher Gewinn'!$A$44</definedName>
    <definedName name="pos_31451602_14Y23008431X23008402">Aktiva!#REF!</definedName>
    <definedName name="pos_31451609_14Y23008431X23008409" localSheetId="4">Ergebnisverwendung!#REF!</definedName>
    <definedName name="pos_31451609_14Y23008431X23008409" localSheetId="3">GuV!#REF!</definedName>
    <definedName name="pos_31451609_14Y23008431X23008409" localSheetId="2">Passiva!#REF!</definedName>
    <definedName name="pos_31451609_14Y23008431X23008409" localSheetId="5">'Steuerlicher Gewinn'!$A$43</definedName>
    <definedName name="pos_31451609_14Y23008431X23008409">Aktiva!#REF!</definedName>
    <definedName name="pos_31451621_14Y23008472X23008465" localSheetId="4">Ergebnisverwendung!#REF!</definedName>
    <definedName name="pos_31451621_14Y23008472X23008465" localSheetId="3">GuV!#REF!</definedName>
    <definedName name="pos_31451621_14Y23008472X23008465" localSheetId="2">Passiva!#REF!</definedName>
    <definedName name="pos_31451621_14Y23008472X23008465" localSheetId="5">'Steuerlicher Gewinn'!$A$39</definedName>
    <definedName name="pos_31451621_14Y23008472X23008465">Aktiva!#REF!</definedName>
    <definedName name="pos_31451628_14Y23008472" localSheetId="4">Ergebnisverwendung!#REF!</definedName>
    <definedName name="pos_31451628_14Y23008472" localSheetId="3">GuV!#REF!</definedName>
    <definedName name="pos_31451628_14Y23008472" localSheetId="2">Passiva!#REF!</definedName>
    <definedName name="pos_31451628_14Y23008472" localSheetId="5">'Steuerlicher Gewinn'!$A$38</definedName>
    <definedName name="pos_31451628_14Y23008472">Aktiva!#REF!</definedName>
    <definedName name="pos_31451639_14Y23008431" localSheetId="4">Ergebnisverwendung!#REF!</definedName>
    <definedName name="pos_31451639_14Y23008431" localSheetId="3">GuV!#REF!</definedName>
    <definedName name="pos_31451639_14Y23008431" localSheetId="2">Passiva!#REF!</definedName>
    <definedName name="pos_31451639_14Y23008431" localSheetId="5">'Steuerlicher Gewinn'!$A$41</definedName>
    <definedName name="pos_31451639_14Y23008431">Aktiva!#REF!</definedName>
    <definedName name="pos_31451646_14Y23008472X23008458" localSheetId="4">Ergebnisverwendung!#REF!</definedName>
    <definedName name="pos_31451646_14Y23008472X23008458" localSheetId="3">GuV!#REF!</definedName>
    <definedName name="pos_31451646_14Y23008472X23008458" localSheetId="2">Passiva!#REF!</definedName>
    <definedName name="pos_31451646_14Y23008472X23008458" localSheetId="5">'Steuerlicher Gewinn'!$A$40</definedName>
    <definedName name="pos_31451646_14Y23008472X23008458">Aktiva!#REF!</definedName>
    <definedName name="pos_31451652_4Y6060031X6060006" localSheetId="4">Ergebnisverwendung!$A$10</definedName>
    <definedName name="pos_31451652_4Y6060031X6060006" localSheetId="3">GuV!#REF!</definedName>
    <definedName name="pos_31451652_4Y6060031X6060006" localSheetId="2">Passiva!#REF!</definedName>
    <definedName name="pos_31451652_4Y6060031X6060006" localSheetId="5">'Steuerlicher Gewinn'!#REF!</definedName>
    <definedName name="pos_31451652_4Y6060031X6060006">Aktiva!#REF!</definedName>
    <definedName name="pos_31451659_4Y6060031" localSheetId="4">Ergebnisverwendung!$A$9</definedName>
    <definedName name="pos_31451659_4Y6060031" localSheetId="3">GuV!#REF!</definedName>
    <definedName name="pos_31451659_4Y6060031" localSheetId="2">Passiva!#REF!</definedName>
    <definedName name="pos_31451659_4Y6060031" localSheetId="5">'Steuerlicher Gewinn'!#REF!</definedName>
    <definedName name="pos_31451659_4Y6060031">Aktiva!#REF!</definedName>
    <definedName name="pos_31451670_4Y6060031X6060013" localSheetId="4">Ergebnisverwendung!$A$11</definedName>
    <definedName name="pos_31451670_4Y6060031X6060013" localSheetId="3">GuV!#REF!</definedName>
    <definedName name="pos_31451670_4Y6060031X6060013" localSheetId="2">Passiva!#REF!</definedName>
    <definedName name="pos_31451670_4Y6060031X6060013" localSheetId="5">'Steuerlicher Gewinn'!#REF!</definedName>
    <definedName name="pos_31451670_4Y6060031X6060013">Aktiva!#REF!</definedName>
    <definedName name="pos_31451681_16Y33108932X33108957" localSheetId="4">Ergebnisverwendung!#REF!</definedName>
    <definedName name="pos_31451681_16Y33108932X33108957" localSheetId="3">GuV!#REF!</definedName>
    <definedName name="pos_31451681_16Y33108932X33108957" localSheetId="2">Passiva!#REF!</definedName>
    <definedName name="pos_31451681_16Y33108932X33108957" localSheetId="5">'Steuerlicher Gewinn'!$A$60</definedName>
    <definedName name="pos_31451681_16Y33108932X33108957">Aktiva!#REF!</definedName>
    <definedName name="pos_31451688_16Y33108932" localSheetId="4">Ergebnisverwendung!#REF!</definedName>
    <definedName name="pos_31451688_16Y33108932" localSheetId="3">GuV!#REF!</definedName>
    <definedName name="pos_31451688_16Y33108932" localSheetId="2">Passiva!#REF!</definedName>
    <definedName name="pos_31451688_16Y33108932" localSheetId="5">'Steuerlicher Gewinn'!$A$59</definedName>
    <definedName name="pos_31451688_16Y33108932">Aktiva!#REF!</definedName>
    <definedName name="pos_31451698_4Y" localSheetId="4">Ergebnisverwendung!$A$8</definedName>
    <definedName name="pos_31451698_4Y" localSheetId="3">GuV!#REF!</definedName>
    <definedName name="pos_31451698_4Y" localSheetId="2">Passiva!#REF!</definedName>
    <definedName name="pos_31451698_4Y" localSheetId="5">'Steuerlicher Gewinn'!#REF!</definedName>
    <definedName name="pos_31451698_4Y">Aktiva!#REF!</definedName>
    <definedName name="pos_31451706_16Y33108932X33108950" localSheetId="4">Ergebnisverwendung!#REF!</definedName>
    <definedName name="pos_31451706_16Y33108932X33108950" localSheetId="3">GuV!#REF!</definedName>
    <definedName name="pos_31451706_16Y33108932X33108950" localSheetId="2">Passiva!#REF!</definedName>
    <definedName name="pos_31451706_16Y33108932X33108950" localSheetId="5">'Steuerlicher Gewinn'!$A$61</definedName>
    <definedName name="pos_31451706_16Y33108932X33108950">Aktiva!#REF!</definedName>
    <definedName name="pos_31451719_16Y33108921X33108914" localSheetId="4">Ergebnisverwendung!#REF!</definedName>
    <definedName name="pos_31451719_16Y33108921X33108914" localSheetId="3">GuV!#REF!</definedName>
    <definedName name="pos_31451719_16Y33108921X33108914" localSheetId="2">Passiva!#REF!</definedName>
    <definedName name="pos_31451719_16Y33108921X33108914" localSheetId="5">'Steuerlicher Gewinn'!$A$57</definedName>
    <definedName name="pos_31451719_16Y33108921X33108914">Aktiva!#REF!</definedName>
    <definedName name="pos_31451726_16Y33108921" localSheetId="4">Ergebnisverwendung!#REF!</definedName>
    <definedName name="pos_31451726_16Y33108921" localSheetId="3">GuV!#REF!</definedName>
    <definedName name="pos_31451726_16Y33108921" localSheetId="2">Passiva!#REF!</definedName>
    <definedName name="pos_31451726_16Y33108921" localSheetId="5">'Steuerlicher Gewinn'!$A$56</definedName>
    <definedName name="pos_31451726_16Y33108921">Aktiva!#REF!</definedName>
    <definedName name="pos_31451728_16Y33108921X33108939" localSheetId="4">Ergebnisverwendung!#REF!</definedName>
    <definedName name="pos_31451728_16Y33108921X33108939" localSheetId="3">GuV!#REF!</definedName>
    <definedName name="pos_31451728_16Y33108921X33108939" localSheetId="2">Passiva!#REF!</definedName>
    <definedName name="pos_31451728_16Y33108921X33108939" localSheetId="5">'Steuerlicher Gewinn'!$A$58</definedName>
    <definedName name="pos_31451728_16Y33108921X33108939">Aktiva!#REF!</definedName>
    <definedName name="pos_31451747_15Y17365209" localSheetId="4">Ergebnisverwendung!#REF!</definedName>
    <definedName name="pos_31451747_15Y17365209" localSheetId="3">GuV!#REF!</definedName>
    <definedName name="pos_31451747_15Y17365209" localSheetId="2">Passiva!#REF!</definedName>
    <definedName name="pos_31451747_15Y17365209" localSheetId="5">'Steuerlicher Gewinn'!$A$53</definedName>
    <definedName name="pos_31451747_15Y17365209">Aktiva!#REF!</definedName>
    <definedName name="pos_31451754_15Y17365202" localSheetId="4">Ergebnisverwendung!#REF!</definedName>
    <definedName name="pos_31451754_15Y17365202" localSheetId="3">GuV!#REF!</definedName>
    <definedName name="pos_31451754_15Y17365202" localSheetId="2">Passiva!#REF!</definedName>
    <definedName name="pos_31451754_15Y17365202" localSheetId="5">'Steuerlicher Gewinn'!$A$52</definedName>
    <definedName name="pos_31451754_15Y17365202">Aktiva!#REF!</definedName>
    <definedName name="pos_31451765_16Y" localSheetId="4">Ergebnisverwendung!#REF!</definedName>
    <definedName name="pos_31451765_16Y" localSheetId="3">GuV!#REF!</definedName>
    <definedName name="pos_31451765_16Y" localSheetId="2">Passiva!#REF!</definedName>
    <definedName name="pos_31451765_16Y" localSheetId="5">'Steuerlicher Gewinn'!$A$55</definedName>
    <definedName name="pos_31451765_16Y">Aktiva!#REF!</definedName>
    <definedName name="pos_31451772_15Y17365152" localSheetId="4">Ergebnisverwendung!#REF!</definedName>
    <definedName name="pos_31451772_15Y17365152" localSheetId="3">GuV!#REF!</definedName>
    <definedName name="pos_31451772_15Y17365152" localSheetId="2">Passiva!#REF!</definedName>
    <definedName name="pos_31451772_15Y17365152" localSheetId="5">'Steuerlicher Gewinn'!$A$54</definedName>
    <definedName name="pos_31451772_15Y17365152">Aktiva!#REF!</definedName>
    <definedName name="pos_31451778_4Y6060031X6059563" localSheetId="4">Ergebnisverwendung!$A$21</definedName>
    <definedName name="pos_31451778_4Y6060031X6059563" localSheetId="3">GuV!#REF!</definedName>
    <definedName name="pos_31451778_4Y6060031X6059563" localSheetId="2">Passiva!#REF!</definedName>
    <definedName name="pos_31451778_4Y6060031X6059563" localSheetId="5">'Steuerlicher Gewinn'!#REF!</definedName>
    <definedName name="pos_31451778_4Y6060031X6059563">Aktiva!#REF!</definedName>
    <definedName name="pos_31451785_4Y6060031X6059564" localSheetId="4">Ergebnisverwendung!$A$20</definedName>
    <definedName name="pos_31451785_4Y6060031X6059564" localSheetId="3">GuV!#REF!</definedName>
    <definedName name="pos_31451785_4Y6060031X6059564" localSheetId="2">Passiva!#REF!</definedName>
    <definedName name="pos_31451785_4Y6060031X6059564" localSheetId="5">'Steuerlicher Gewinn'!#REF!</definedName>
    <definedName name="pos_31451785_4Y6060031X6059564">Aktiva!#REF!</definedName>
    <definedName name="pos_31451796_4Y6060031X6059538X6059545" localSheetId="4">Ergebnisverwendung!$A$23</definedName>
    <definedName name="pos_31451796_4Y6060031X6059538X6059545" localSheetId="3">GuV!#REF!</definedName>
    <definedName name="pos_31451796_4Y6060031X6059538X6059545" localSheetId="2">Passiva!#REF!</definedName>
    <definedName name="pos_31451796_4Y6060031X6059538X6059545" localSheetId="5">'Steuerlicher Gewinn'!#REF!</definedName>
    <definedName name="pos_31451796_4Y6060031X6059538X6059545">Aktiva!#REF!</definedName>
    <definedName name="pos_31451803_4Y6060031X6059538" localSheetId="4">Ergebnisverwendung!$A$22</definedName>
    <definedName name="pos_31451803_4Y6060031X6059538" localSheetId="3">GuV!#REF!</definedName>
    <definedName name="pos_31451803_4Y6060031X6059538" localSheetId="2">Passiva!#REF!</definedName>
    <definedName name="pos_31451803_4Y6060031X6059538" localSheetId="5">'Steuerlicher Gewinn'!#REF!</definedName>
    <definedName name="pos_31451803_4Y6060031X6059538">Aktiva!#REF!</definedName>
    <definedName name="pos_31451815_4Y6060031X6059994X6059582" localSheetId="4">Ergebnisverwendung!$A$19</definedName>
    <definedName name="pos_31451815_4Y6060031X6059994X6059582" localSheetId="3">GuV!#REF!</definedName>
    <definedName name="pos_31451815_4Y6060031X6059994X6059582" localSheetId="2">Passiva!#REF!</definedName>
    <definedName name="pos_31451815_4Y6060031X6059994X6059582" localSheetId="5">'Steuerlicher Gewinn'!#REF!</definedName>
    <definedName name="pos_31451815_4Y6060031X6059994X6059582">Aktiva!#REF!</definedName>
    <definedName name="pos_31451843_4Y6060031X6059994X6059976" localSheetId="4">Ergebnisverwendung!$A$16</definedName>
    <definedName name="pos_31451843_4Y6060031X6059994X6059976" localSheetId="3">GuV!#REF!</definedName>
    <definedName name="pos_31451843_4Y6060031X6059994X6059976" localSheetId="2">Passiva!#REF!</definedName>
    <definedName name="pos_31451843_4Y6060031X6059994X6059976" localSheetId="5">'Steuerlicher Gewinn'!#REF!</definedName>
    <definedName name="pos_31451843_4Y6060031X6059994X6059976">Aktiva!#REF!</definedName>
    <definedName name="pos_31451850_4Y6060031X6059994X6059969" localSheetId="4">Ergebnisverwendung!$A$15</definedName>
    <definedName name="pos_31451850_4Y6060031X6059994X6059969" localSheetId="3">GuV!#REF!</definedName>
    <definedName name="pos_31451850_4Y6060031X6059994X6059969" localSheetId="2">Passiva!#REF!</definedName>
    <definedName name="pos_31451850_4Y6060031X6059994X6059969" localSheetId="5">'Steuerlicher Gewinn'!#REF!</definedName>
    <definedName name="pos_31451850_4Y6060031X6059994X6059969">Aktiva!#REF!</definedName>
    <definedName name="pos_31451861_4Y6060031X6059994X6059575" localSheetId="4">Ergebnisverwendung!$A$18</definedName>
    <definedName name="pos_31451861_4Y6060031X6059994X6059575" localSheetId="3">GuV!#REF!</definedName>
    <definedName name="pos_31451861_4Y6060031X6059994X6059575" localSheetId="2">Passiva!#REF!</definedName>
    <definedName name="pos_31451861_4Y6060031X6059994X6059575" localSheetId="5">'Steuerlicher Gewinn'!#REF!</definedName>
    <definedName name="pos_31451861_4Y6060031X6059994X6059575">Aktiva!#REF!</definedName>
    <definedName name="pos_31451868_4Y6060031X6059994X6059557" localSheetId="4">Ergebnisverwendung!$A$17</definedName>
    <definedName name="pos_31451868_4Y6060031X6059994X6059557" localSheetId="3">GuV!#REF!</definedName>
    <definedName name="pos_31451868_4Y6060031X6059994X6059557" localSheetId="2">Passiva!#REF!</definedName>
    <definedName name="pos_31451868_4Y6060031X6059994X6059557" localSheetId="5">'Steuerlicher Gewinn'!#REF!</definedName>
    <definedName name="pos_31451868_4Y6060031X6059994X6059557">Aktiva!#REF!</definedName>
    <definedName name="pos_31451887_4Y6060031X6059988" localSheetId="4">Ergebnisverwendung!$A$12</definedName>
    <definedName name="pos_31451887_4Y6060031X6059988" localSheetId="3">GuV!#REF!</definedName>
    <definedName name="pos_31451887_4Y6060031X6059988" localSheetId="2">Passiva!#REF!</definedName>
    <definedName name="pos_31451887_4Y6060031X6059988" localSheetId="5">'Steuerlicher Gewinn'!#REF!</definedName>
    <definedName name="pos_31451887_4Y6060031X6059988">Aktiva!#REF!</definedName>
    <definedName name="pos_31451889_4Y6060031X6059994" localSheetId="4">Ergebnisverwendung!$A$14</definedName>
    <definedName name="pos_31451889_4Y6060031X6059994" localSheetId="3">GuV!#REF!</definedName>
    <definedName name="pos_31451889_4Y6060031X6059994" localSheetId="2">Passiva!#REF!</definedName>
    <definedName name="pos_31451889_4Y6060031X6059994" localSheetId="5">'Steuerlicher Gewinn'!#REF!</definedName>
    <definedName name="pos_31451889_4Y6060031X6059994">Aktiva!#REF!</definedName>
    <definedName name="pos_31451896_4Y6060031X6059987" localSheetId="4">Ergebnisverwendung!$A$13</definedName>
    <definedName name="pos_31451896_4Y6060031X6059987" localSheetId="3">GuV!#REF!</definedName>
    <definedName name="pos_31451896_4Y6060031X6059987" localSheetId="2">Passiva!#REF!</definedName>
    <definedName name="pos_31451896_4Y6060031X6059987" localSheetId="5">'Steuerlicher Gewinn'!#REF!</definedName>
    <definedName name="pos_31451896_4Y6060031X6059987">Aktiva!#REF!</definedName>
    <definedName name="pos_31451904_4Y6060031X6059591" localSheetId="4">Ergebnisverwendung!$A$33</definedName>
    <definedName name="pos_31451904_4Y6060031X6059591" localSheetId="3">GuV!#REF!</definedName>
    <definedName name="pos_31451904_4Y6060031X6059591" localSheetId="2">Passiva!#REF!</definedName>
    <definedName name="pos_31451904_4Y6060031X6059591" localSheetId="5">'Steuerlicher Gewinn'!#REF!</definedName>
    <definedName name="pos_31451904_4Y6060031X6059591">Aktiva!#REF!</definedName>
    <definedName name="pos_31451921_4Y6059701" localSheetId="4">Ergebnisverwendung!$A$36</definedName>
    <definedName name="pos_31451921_4Y6059701" localSheetId="3">GuV!#REF!</definedName>
    <definedName name="pos_31451921_4Y6059701" localSheetId="2">Passiva!#REF!</definedName>
    <definedName name="pos_31451921_4Y6059701" localSheetId="5">'Steuerlicher Gewinn'!#REF!</definedName>
    <definedName name="pos_31451921_4Y6059701">Aktiva!#REF!</definedName>
    <definedName name="pos_31451929_4Y6059598" localSheetId="4">Ergebnisverwendung!$A$34</definedName>
    <definedName name="pos_31451929_4Y6059598" localSheetId="3">GuV!#REF!</definedName>
    <definedName name="pos_31451929_4Y6059598" localSheetId="2">Passiva!#REF!</definedName>
    <definedName name="pos_31451929_4Y6059598" localSheetId="5">'Steuerlicher Gewinn'!#REF!</definedName>
    <definedName name="pos_31451929_4Y6059598">Aktiva!#REF!</definedName>
    <definedName name="pos_31451941_4Y6060031X6059626" localSheetId="4">Ergebnisverwendung!$A$30</definedName>
    <definedName name="pos_31451941_4Y6060031X6059626" localSheetId="3">GuV!#REF!</definedName>
    <definedName name="pos_31451941_4Y6060031X6059626" localSheetId="2">Passiva!#REF!</definedName>
    <definedName name="pos_31451941_4Y6060031X6059626" localSheetId="5">'Steuerlicher Gewinn'!#REF!</definedName>
    <definedName name="pos_31451941_4Y6060031X6059626">Aktiva!#REF!</definedName>
    <definedName name="pos_31451948_4Y6060031X6059619" localSheetId="4">Ergebnisverwendung!$A$29</definedName>
    <definedName name="pos_31451948_4Y6060031X6059619" localSheetId="3">GuV!#REF!</definedName>
    <definedName name="pos_31451948_4Y6060031X6059619" localSheetId="2">Passiva!#REF!</definedName>
    <definedName name="pos_31451948_4Y6060031X6059619" localSheetId="5">'Steuerlicher Gewinn'!#REF!</definedName>
    <definedName name="pos_31451948_4Y6060031X6059619">Aktiva!#REF!</definedName>
    <definedName name="pos_31451959_4Y6060031X6059608" localSheetId="4">Ergebnisverwendung!$A$32</definedName>
    <definedName name="pos_31451959_4Y6060031X6059608" localSheetId="3">GuV!#REF!</definedName>
    <definedName name="pos_31451959_4Y6060031X6059608" localSheetId="2">Passiva!#REF!</definedName>
    <definedName name="pos_31451959_4Y6060031X6059608" localSheetId="5">'Steuerlicher Gewinn'!#REF!</definedName>
    <definedName name="pos_31451959_4Y6060031X6059608">Aktiva!#REF!</definedName>
    <definedName name="pos_31451966_4Y6060031X6059601" localSheetId="4">Ergebnisverwendung!$A$31</definedName>
    <definedName name="pos_31451966_4Y6060031X6059601" localSheetId="3">GuV!#REF!</definedName>
    <definedName name="pos_31451966_4Y6060031X6059601" localSheetId="2">Passiva!#REF!</definedName>
    <definedName name="pos_31451966_4Y6060031X6059601" localSheetId="5">'Steuerlicher Gewinn'!#REF!</definedName>
    <definedName name="pos_31451966_4Y6060031X6059601">Aktiva!#REF!</definedName>
    <definedName name="pos_31451969_4Y6060031X6059538X6059638" localSheetId="4">Ergebnisverwendung!$A$27</definedName>
    <definedName name="pos_31451969_4Y6060031X6059538X6059638" localSheetId="3">GuV!#REF!</definedName>
    <definedName name="pos_31451969_4Y6060031X6059538X6059638" localSheetId="2">Passiva!#REF!</definedName>
    <definedName name="pos_31451969_4Y6060031X6059538X6059638" localSheetId="5">'Steuerlicher Gewinn'!#REF!</definedName>
    <definedName name="pos_31451969_4Y6060031X6059538X6059638">Aktiva!#REF!</definedName>
    <definedName name="pos_31451987_4Y6060031X6059620" localSheetId="4">Ergebnisverwendung!$A$28</definedName>
    <definedName name="pos_31451987_4Y6060031X6059620" localSheetId="3">GuV!#REF!</definedName>
    <definedName name="pos_31451987_4Y6060031X6059620" localSheetId="2">Passiva!#REF!</definedName>
    <definedName name="pos_31451987_4Y6060031X6059620" localSheetId="5">'Steuerlicher Gewinn'!#REF!</definedName>
    <definedName name="pos_31451987_4Y6060031X6059620">Aktiva!#REF!</definedName>
    <definedName name="pos_31452006_4Y6060031X6059538X6059645" localSheetId="4">Ergebnisverwendung!$A$25</definedName>
    <definedName name="pos_31452006_4Y6060031X6059538X6059645" localSheetId="3">GuV!#REF!</definedName>
    <definedName name="pos_31452006_4Y6060031X6059538X6059645" localSheetId="2">Passiva!#REF!</definedName>
    <definedName name="pos_31452006_4Y6060031X6059538X6059645" localSheetId="5">'Steuerlicher Gewinn'!#REF!</definedName>
    <definedName name="pos_31452006_4Y6060031X6059538X6059645">Aktiva!#REF!</definedName>
    <definedName name="pos_31452013_4Y6060031X6059538X6059520" localSheetId="4">Ergebnisverwendung!$A$24</definedName>
    <definedName name="pos_31452013_4Y6060031X6059538X6059520" localSheetId="3">GuV!#REF!</definedName>
    <definedName name="pos_31452013_4Y6060031X6059538X6059520" localSheetId="2">Passiva!#REF!</definedName>
    <definedName name="pos_31452013_4Y6060031X6059538X6059520" localSheetId="5">'Steuerlicher Gewinn'!#REF!</definedName>
    <definedName name="pos_31452013_4Y6060031X6059538X6059520">Aktiva!#REF!</definedName>
    <definedName name="pos_31452031_4Y6060031X6059538X6059535" localSheetId="4">Ergebnisverwendung!$A$26</definedName>
    <definedName name="pos_31452031_4Y6060031X6059538X6059535" localSheetId="3">GuV!#REF!</definedName>
    <definedName name="pos_31452031_4Y6060031X6059538X6059535" localSheetId="2">Passiva!#REF!</definedName>
    <definedName name="pos_31452031_4Y6060031X6059538X6059535" localSheetId="5">'Steuerlicher Gewinn'!#REF!</definedName>
    <definedName name="pos_31452031_4Y6060031X6059538X6059535">Aktiva!#REF!</definedName>
    <definedName name="pos_31452066_4Y6059764" localSheetId="4">Ergebnisverwendung!$A$45</definedName>
    <definedName name="pos_31452066_4Y6059764" localSheetId="3">GuV!#REF!</definedName>
    <definedName name="pos_31452066_4Y6059764" localSheetId="2">Passiva!#REF!</definedName>
    <definedName name="pos_31452066_4Y6059764" localSheetId="5">'Steuerlicher Gewinn'!#REF!</definedName>
    <definedName name="pos_31452066_4Y6059764">Aktiva!#REF!</definedName>
    <definedName name="pos_31452073_4Y6059661" localSheetId="4">Ergebnisverwendung!$A$44</definedName>
    <definedName name="pos_31452073_4Y6059661" localSheetId="3">GuV!#REF!</definedName>
    <definedName name="pos_31452073_4Y6059661" localSheetId="2">Passiva!#REF!</definedName>
    <definedName name="pos_31452073_4Y6059661" localSheetId="5">'Steuerlicher Gewinn'!#REF!</definedName>
    <definedName name="pos_31452073_4Y6059661">Aktiva!#REF!</definedName>
    <definedName name="pos_31452084_5Y5005964" localSheetId="4">Ergebnisverwendung!#REF!</definedName>
    <definedName name="pos_31452084_5Y5005964" localSheetId="3">GuV!#REF!</definedName>
    <definedName name="pos_31452084_5Y5005964" localSheetId="2">Passiva!#REF!</definedName>
    <definedName name="pos_31452084_5Y5005964" localSheetId="5">'Steuerlicher Gewinn'!#REF!</definedName>
    <definedName name="pos_31452084_5Y5005964">Aktiva!#REF!</definedName>
    <definedName name="pos_31452091_5Y" localSheetId="4">Ergebnisverwendung!#REF!</definedName>
    <definedName name="pos_31452091_5Y" localSheetId="3">GuV!#REF!</definedName>
    <definedName name="pos_31452091_5Y" localSheetId="2">Passiva!#REF!</definedName>
    <definedName name="pos_31452091_5Y" localSheetId="5">'Steuerlicher Gewinn'!#REF!</definedName>
    <definedName name="pos_31452091_5Y">Aktiva!#REF!</definedName>
    <definedName name="pos_31452103_4Y6059689X6059679" localSheetId="4">Ergebnisverwendung!$A$42</definedName>
    <definedName name="pos_31452103_4Y6059689X6059679" localSheetId="3">GuV!#REF!</definedName>
    <definedName name="pos_31452103_4Y6059689X6059679" localSheetId="2">Passiva!#REF!</definedName>
    <definedName name="pos_31452103_4Y6059689X6059679" localSheetId="5">'Steuerlicher Gewinn'!#REF!</definedName>
    <definedName name="pos_31452103_4Y6059689X6059679">Aktiva!#REF!</definedName>
    <definedName name="pos_31452110_4Y6059689X6059664" localSheetId="4">Ergebnisverwendung!$A$41</definedName>
    <definedName name="pos_31452110_4Y6059689X6059664" localSheetId="3">GuV!#REF!</definedName>
    <definedName name="pos_31452110_4Y6059689X6059664" localSheetId="2">Passiva!#REF!</definedName>
    <definedName name="pos_31452110_4Y6059689X6059664" localSheetId="5">'Steuerlicher Gewinn'!#REF!</definedName>
    <definedName name="pos_31452110_4Y6059689X6059664">Aktiva!#REF!</definedName>
    <definedName name="pos_31452112_4Y6059654" localSheetId="4">Ergebnisverwendung!$A$43</definedName>
    <definedName name="pos_31452112_4Y6059654" localSheetId="3">GuV!#REF!</definedName>
    <definedName name="pos_31452112_4Y6059654" localSheetId="2">Passiva!#REF!</definedName>
    <definedName name="pos_31452112_4Y6059654" localSheetId="5">'Steuerlicher Gewinn'!#REF!</definedName>
    <definedName name="pos_31452112_4Y6059654">Aktiva!#REF!</definedName>
    <definedName name="pos_31452131_4Y6059707" localSheetId="4">Ergebnisverwendung!$A$38</definedName>
    <definedName name="pos_31452131_4Y6059707" localSheetId="3">GuV!#REF!</definedName>
    <definedName name="pos_31452131_4Y6059707" localSheetId="2">Passiva!#REF!</definedName>
    <definedName name="pos_31452131_4Y6059707" localSheetId="5">'Steuerlicher Gewinn'!#REF!</definedName>
    <definedName name="pos_31452131_4Y6059707">Aktiva!#REF!</definedName>
    <definedName name="pos_31452138_4Y6059708" localSheetId="4">Ergebnisverwendung!$A$37</definedName>
    <definedName name="pos_31452138_4Y6059708" localSheetId="3">GuV!#REF!</definedName>
    <definedName name="pos_31452138_4Y6059708" localSheetId="2">Passiva!#REF!</definedName>
    <definedName name="pos_31452138_4Y6059708" localSheetId="5">'Steuerlicher Gewinn'!#REF!</definedName>
    <definedName name="pos_31452138_4Y6059708">Aktiva!#REF!</definedName>
    <definedName name="pos_31452149_4Y6059689" localSheetId="4">Ergebnisverwendung!$A$40</definedName>
    <definedName name="pos_31452149_4Y6059689" localSheetId="3">GuV!#REF!</definedName>
    <definedName name="pos_31452149_4Y6059689" localSheetId="2">Passiva!#REF!</definedName>
    <definedName name="pos_31452149_4Y6059689" localSheetId="5">'Steuerlicher Gewinn'!#REF!</definedName>
    <definedName name="pos_31452149_4Y6059689">Aktiva!#REF!</definedName>
    <definedName name="pos_31452156_4Y6059682" localSheetId="4">Ergebnisverwendung!$A$39</definedName>
    <definedName name="pos_31452156_4Y6059682" localSheetId="3">GuV!#REF!</definedName>
    <definedName name="pos_31452156_4Y6059682" localSheetId="2">Passiva!#REF!</definedName>
    <definedName name="pos_31452156_4Y6059682" localSheetId="5">'Steuerlicher Gewinn'!#REF!</definedName>
    <definedName name="pos_31452156_4Y6059682">Aktiva!#REF!</definedName>
    <definedName name="pos_31452180_5Y5005964X5006056X5006063X5006070" localSheetId="4">Ergebnisverwendung!#REF!</definedName>
    <definedName name="pos_31452180_5Y5005964X5006056X5006063X5006070" localSheetId="3">GuV!#REF!</definedName>
    <definedName name="pos_31452180_5Y5005964X5006056X5006063X5006070" localSheetId="2">Passiva!#REF!</definedName>
    <definedName name="pos_31452180_5Y5005964X5006056X5006063X5006070" localSheetId="5">'Steuerlicher Gewinn'!#REF!</definedName>
    <definedName name="pos_31452180_5Y5005964X5006056X5006063X5006070">Aktiva!#REF!</definedName>
    <definedName name="pos_31452235_5Y5005964X5006056X5006063" localSheetId="4">Ergebnisverwendung!#REF!</definedName>
    <definedName name="pos_31452235_5Y5005964X5006056X5006063" localSheetId="3">GuV!#REF!</definedName>
    <definedName name="pos_31452235_5Y5005964X5006056X5006063" localSheetId="2">Passiva!#REF!</definedName>
    <definedName name="pos_31452235_5Y5005964X5006056X5006063" localSheetId="5">'Steuerlicher Gewinn'!#REF!</definedName>
    <definedName name="pos_31452235_5Y5005964X5006056X5006063">Aktiva!#REF!</definedName>
    <definedName name="pos_31452258_5Y5005964X5005971X5005978" localSheetId="4">Ergebnisverwendung!#REF!</definedName>
    <definedName name="pos_31452258_5Y5005964X5005971X5005978" localSheetId="3">GuV!#REF!</definedName>
    <definedName name="pos_31452258_5Y5005964X5005971X5005978" localSheetId="2">Passiva!#REF!</definedName>
    <definedName name="pos_31452258_5Y5005964X5005971X5005978" localSheetId="5">'Steuerlicher Gewinn'!#REF!</definedName>
    <definedName name="pos_31452258_5Y5005964X5005971X5005978">Aktiva!#REF!</definedName>
    <definedName name="pos_31452266_5Y5005964X5005971" localSheetId="4">Ergebnisverwendung!#REF!</definedName>
    <definedName name="pos_31452266_5Y5005964X5005971" localSheetId="3">GuV!#REF!</definedName>
    <definedName name="pos_31452266_5Y5005964X5005971" localSheetId="2">Passiva!#REF!</definedName>
    <definedName name="pos_31452266_5Y5005964X5005971" localSheetId="5">'Steuerlicher Gewinn'!#REF!</definedName>
    <definedName name="pos_31452266_5Y5005964X5005971">Aktiva!#REF!</definedName>
    <definedName name="pos_31452274_5Y5005964X5006056" localSheetId="4">Ergebnisverwendung!#REF!</definedName>
    <definedName name="pos_31452274_5Y5005964X5006056" localSheetId="3">GuV!#REF!</definedName>
    <definedName name="pos_31452274_5Y5005964X5006056" localSheetId="2">Passiva!#REF!</definedName>
    <definedName name="pos_31452274_5Y5005964X5006056" localSheetId="5">'Steuerlicher Gewinn'!#REF!</definedName>
    <definedName name="pos_31452274_5Y5005964X5006056">Aktiva!#REF!</definedName>
    <definedName name="pos_31452282_5Y5005964X5005971X5006049" localSheetId="4">Ergebnisverwendung!#REF!</definedName>
    <definedName name="pos_31452282_5Y5005964X5005971X5006049" localSheetId="3">GuV!#REF!</definedName>
    <definedName name="pos_31452282_5Y5005964X5005971X5006049" localSheetId="2">Passiva!#REF!</definedName>
    <definedName name="pos_31452282_5Y5005964X5005971X5006049" localSheetId="5">'Steuerlicher Gewinn'!#REF!</definedName>
    <definedName name="pos_31452282_5Y5005964X5005971X5006049">Aktiva!#REF!</definedName>
    <definedName name="pos_31452290_5Y5005964X5006056X5006063X5006070X5005592" localSheetId="4">Ergebnisverwendung!#REF!</definedName>
    <definedName name="pos_31452290_5Y5005964X5006056X5006063X5006070X5005592" localSheetId="3">GuV!#REF!</definedName>
    <definedName name="pos_31452290_5Y5005964X5006056X5006063X5006070X5005592" localSheetId="2">Passiva!#REF!</definedName>
    <definedName name="pos_31452290_5Y5005964X5006056X5006063X5006070X5005592" localSheetId="5">'Steuerlicher Gewinn'!#REF!</definedName>
    <definedName name="pos_31452290_5Y5005964X5006056X5006063X5006070X5005592">Aktiva!#REF!</definedName>
    <definedName name="pos_31452298_5Y5005964X5006056X5006063X5006070X5005621" localSheetId="4">Ergebnisverwendung!#REF!</definedName>
    <definedName name="pos_31452298_5Y5005964X5006056X5006063X5006070X5005621" localSheetId="3">GuV!#REF!</definedName>
    <definedName name="pos_31452298_5Y5005964X5006056X5006063X5006070X5005621" localSheetId="2">Passiva!#REF!</definedName>
    <definedName name="pos_31452298_5Y5005964X5006056X5006063X5006070X5005621" localSheetId="5">'Steuerlicher Gewinn'!#REF!</definedName>
    <definedName name="pos_31452298_5Y5005964X5006056X5006063X5006070X5005621">Aktiva!#REF!</definedName>
    <definedName name="pos_31452306_5Y5005964X5006056X5006063X5006070X5005571" localSheetId="4">Ergebnisverwendung!#REF!</definedName>
    <definedName name="pos_31452306_5Y5005964X5006056X5006063X5006070X5005571" localSheetId="3">GuV!#REF!</definedName>
    <definedName name="pos_31452306_5Y5005964X5006056X5006063X5006070X5005571" localSheetId="2">Passiva!#REF!</definedName>
    <definedName name="pos_31452306_5Y5005964X5006056X5006063X5006070X5005571" localSheetId="5">'Steuerlicher Gewinn'!#REF!</definedName>
    <definedName name="pos_31452306_5Y5005964X5006056X5006063X5006070X5005571">Aktiva!#REF!</definedName>
    <definedName name="pos_31452314_5Y5005964X5006056X5006063X5006070X5005628" localSheetId="4">Ergebnisverwendung!#REF!</definedName>
    <definedName name="pos_31452314_5Y5005964X5006056X5006063X5006070X5005628" localSheetId="3">GuV!#REF!</definedName>
    <definedName name="pos_31452314_5Y5005964X5006056X5006063X5006070X5005628" localSheetId="2">Passiva!#REF!</definedName>
    <definedName name="pos_31452314_5Y5005964X5006056X5006063X5006070X5005628" localSheetId="5">'Steuerlicher Gewinn'!#REF!</definedName>
    <definedName name="pos_31452314_5Y5005964X5006056X5006063X5006070X5005628">Aktiva!#REF!</definedName>
    <definedName name="pos_31452322_5Y5005964X5006056X5006063X5006070X5005600" localSheetId="4">Ergebnisverwendung!#REF!</definedName>
    <definedName name="pos_31452322_5Y5005964X5006056X5006063X5006070X5005600" localSheetId="3">GuV!#REF!</definedName>
    <definedName name="pos_31452322_5Y5005964X5006056X5006063X5006070X5005600" localSheetId="2">Passiva!#REF!</definedName>
    <definedName name="pos_31452322_5Y5005964X5006056X5006063X5006070X5005600" localSheetId="5">'Steuerlicher Gewinn'!#REF!</definedName>
    <definedName name="pos_31452322_5Y5005964X5006056X5006063X5006070X5005600">Aktiva!#REF!</definedName>
    <definedName name="pos_31452330_5Y5005964X5006056X5006063X5006070X5006041" localSheetId="4">Ergebnisverwendung!#REF!</definedName>
    <definedName name="pos_31452330_5Y5005964X5006056X5006063X5006070X5006041" localSheetId="3">GuV!#REF!</definedName>
    <definedName name="pos_31452330_5Y5005964X5006056X5006063X5006070X5006041" localSheetId="2">Passiva!#REF!</definedName>
    <definedName name="pos_31452330_5Y5005964X5006056X5006063X5006070X5006041" localSheetId="5">'Steuerlicher Gewinn'!#REF!</definedName>
    <definedName name="pos_31452330_5Y5005964X5006056X5006063X5006070X5006041">Aktiva!#REF!</definedName>
    <definedName name="pos_31452338_5Y5005964X5006056X5006063X5006070X5005614" localSheetId="4">Ergebnisverwendung!#REF!</definedName>
    <definedName name="pos_31452338_5Y5005964X5006056X5006063X5006070X5005614" localSheetId="3">GuV!#REF!</definedName>
    <definedName name="pos_31452338_5Y5005964X5006056X5006063X5006070X5005614" localSheetId="2">Passiva!#REF!</definedName>
    <definedName name="pos_31452338_5Y5005964X5006056X5006063X5006070X5005614" localSheetId="5">'Steuerlicher Gewinn'!#REF!</definedName>
    <definedName name="pos_31452338_5Y5005964X5006056X5006063X5006070X5005614">Aktiva!#REF!</definedName>
    <definedName name="pos_31452346_5Y5005964X5006056X5006063X5006070X5005607" localSheetId="4">Ergebnisverwendung!#REF!</definedName>
    <definedName name="pos_31452346_5Y5005964X5006056X5006063X5006070X5005607" localSheetId="3">GuV!#REF!</definedName>
    <definedName name="pos_31452346_5Y5005964X5006056X5006063X5006070X5005607" localSheetId="2">Passiva!#REF!</definedName>
    <definedName name="pos_31452346_5Y5005964X5006056X5006063X5006070X5005607" localSheetId="5">'Steuerlicher Gewinn'!#REF!</definedName>
    <definedName name="pos_31452346_5Y5005964X5006056X5006063X5006070X5005607">Aktiva!#REF!</definedName>
    <definedName name="pos_31452354_5Y5005964X5006056X5006063X5006070X5006027" localSheetId="4">Ergebnisverwendung!#REF!</definedName>
    <definedName name="pos_31452354_5Y5005964X5006056X5006063X5006070X5006027" localSheetId="3">GuV!#REF!</definedName>
    <definedName name="pos_31452354_5Y5005964X5006056X5006063X5006070X5006027" localSheetId="2">Passiva!#REF!</definedName>
    <definedName name="pos_31452354_5Y5005964X5006056X5006063X5006070X5006027" localSheetId="5">'Steuerlicher Gewinn'!#REF!</definedName>
    <definedName name="pos_31452354_5Y5005964X5006056X5006063X5006070X5006027">Aktiva!#REF!</definedName>
    <definedName name="pos_31452362_5Y5005964X5006056X5006063X5006070X5006020" localSheetId="4">Ergebnisverwendung!#REF!</definedName>
    <definedName name="pos_31452362_5Y5005964X5006056X5006063X5006070X5006020" localSheetId="3">GuV!#REF!</definedName>
    <definedName name="pos_31452362_5Y5005964X5006056X5006063X5006070X5006020" localSheetId="2">Passiva!#REF!</definedName>
    <definedName name="pos_31452362_5Y5005964X5006056X5006063X5006070X5006020" localSheetId="5">'Steuerlicher Gewinn'!#REF!</definedName>
    <definedName name="pos_31452362_5Y5005964X5006056X5006063X5006070X5006020">Aktiva!#REF!</definedName>
    <definedName name="pos_31452370_5Y5005964X5006056X5006063X5006070X5005585" localSheetId="4">Ergebnisverwendung!#REF!</definedName>
    <definedName name="pos_31452370_5Y5005964X5006056X5006063X5006070X5005585" localSheetId="3">GuV!#REF!</definedName>
    <definedName name="pos_31452370_5Y5005964X5006056X5006063X5006070X5005585" localSheetId="2">Passiva!#REF!</definedName>
    <definedName name="pos_31452370_5Y5005964X5006056X5006063X5006070X5005585" localSheetId="5">'Steuerlicher Gewinn'!#REF!</definedName>
    <definedName name="pos_31452370_5Y5005964X5006056X5006063X5006070X5005585">Aktiva!#REF!</definedName>
    <definedName name="pos_31452378_5Y5005964X5006056X5006063X5006070X5006034" localSheetId="4">Ergebnisverwendung!#REF!</definedName>
    <definedName name="pos_31452378_5Y5005964X5006056X5006063X5006070X5006034" localSheetId="3">GuV!#REF!</definedName>
    <definedName name="pos_31452378_5Y5005964X5006056X5006063X5006070X5006034" localSheetId="2">Passiva!#REF!</definedName>
    <definedName name="pos_31452378_5Y5005964X5006056X5006063X5006070X5006034" localSheetId="5">'Steuerlicher Gewinn'!#REF!</definedName>
    <definedName name="pos_31452378_5Y5005964X5006056X5006063X5006070X5006034">Aktiva!#REF!</definedName>
    <definedName name="pos_31452402_5Y5005964X5006056X5006063X5006070X5006077" localSheetId="4">Ergebnisverwendung!#REF!</definedName>
    <definedName name="pos_31452402_5Y5005964X5006056X5006063X5006070X5006077" localSheetId="3">GuV!#REF!</definedName>
    <definedName name="pos_31452402_5Y5005964X5006056X5006063X5006070X5006077" localSheetId="2">Passiva!#REF!</definedName>
    <definedName name="pos_31452402_5Y5005964X5006056X5006063X5006070X5006077" localSheetId="5">'Steuerlicher Gewinn'!#REF!</definedName>
    <definedName name="pos_31452402_5Y5005964X5006056X5006063X5006070X5006077">Aktiva!#REF!</definedName>
    <definedName name="pos_31452421_5Y5005964X5006056X5006063X5005599X5005648X5005740" localSheetId="4">Ergebnisverwendung!#REF!</definedName>
    <definedName name="pos_31452421_5Y5005964X5006056X5006063X5005599X5005648X5005740" localSheetId="3">GuV!#REF!</definedName>
    <definedName name="pos_31452421_5Y5005964X5006056X5006063X5005599X5005648X5005740" localSheetId="2">Passiva!#REF!</definedName>
    <definedName name="pos_31452421_5Y5005964X5006056X5006063X5005599X5005648X5005740" localSheetId="5">'Steuerlicher Gewinn'!#REF!</definedName>
    <definedName name="pos_31452421_5Y5005964X5006056X5006063X5005599X5005648X5005740">Aktiva!#REF!</definedName>
    <definedName name="pos_31452428_5Y5005964X5006056X5006063X5005599X5005648X5005733" localSheetId="4">Ergebnisverwendung!#REF!</definedName>
    <definedName name="pos_31452428_5Y5005964X5006056X5006063X5005599X5005648X5005733" localSheetId="3">GuV!#REF!</definedName>
    <definedName name="pos_31452428_5Y5005964X5006056X5006063X5005599X5005648X5005733" localSheetId="2">Passiva!#REF!</definedName>
    <definedName name="pos_31452428_5Y5005964X5006056X5006063X5005599X5005648X5005733" localSheetId="5">'Steuerlicher Gewinn'!#REF!</definedName>
    <definedName name="pos_31452428_5Y5005964X5006056X5006063X5005599X5005648X5005733">Aktiva!#REF!</definedName>
    <definedName name="pos_31452439_5Y5005964X5006056X5006063X5005599X5005648X5005754" localSheetId="4">Ergebnisverwendung!#REF!</definedName>
    <definedName name="pos_31452439_5Y5005964X5006056X5006063X5005599X5005648X5005754" localSheetId="3">GuV!#REF!</definedName>
    <definedName name="pos_31452439_5Y5005964X5006056X5006063X5005599X5005648X5005754" localSheetId="2">Passiva!#REF!</definedName>
    <definedName name="pos_31452439_5Y5005964X5006056X5006063X5005599X5005648X5005754" localSheetId="5">'Steuerlicher Gewinn'!#REF!</definedName>
    <definedName name="pos_31452439_5Y5005964X5006056X5006063X5005599X5005648X5005754">Aktiva!#REF!</definedName>
    <definedName name="pos_31452446_5Y5005964X5006056X5006063X5005599X5005648X5005747" localSheetId="4">Ergebnisverwendung!#REF!</definedName>
    <definedName name="pos_31452446_5Y5005964X5006056X5006063X5005599X5005648X5005747" localSheetId="3">GuV!#REF!</definedName>
    <definedName name="pos_31452446_5Y5005964X5006056X5006063X5005599X5005648X5005747" localSheetId="2">Passiva!#REF!</definedName>
    <definedName name="pos_31452446_5Y5005964X5006056X5006063X5005599X5005648X5005747" localSheetId="5">'Steuerlicher Gewinn'!#REF!</definedName>
    <definedName name="pos_31452446_5Y5005964X5006056X5006063X5005599X5005648X5005747">Aktiva!#REF!</definedName>
    <definedName name="pos_31452449_5Y5005964X5006056X5006063X5005599X5005648" localSheetId="4">Ergebnisverwendung!#REF!</definedName>
    <definedName name="pos_31452449_5Y5005964X5006056X5006063X5005599X5005648" localSheetId="3">GuV!#REF!</definedName>
    <definedName name="pos_31452449_5Y5005964X5006056X5006063X5005599X5005648" localSheetId="2">Passiva!#REF!</definedName>
    <definedName name="pos_31452449_5Y5005964X5006056X5006063X5005599X5005648" localSheetId="5">'Steuerlicher Gewinn'!#REF!</definedName>
    <definedName name="pos_31452449_5Y5005964X5006056X5006063X5005599X5005648">Aktiva!#REF!</definedName>
    <definedName name="pos_31452456_5Y5005964X5006056X5006063X5005599X5005677X5005641" localSheetId="4">Ergebnisverwendung!#REF!</definedName>
    <definedName name="pos_31452456_5Y5005964X5006056X5006063X5005599X5005677X5005641" localSheetId="3">GuV!#REF!</definedName>
    <definedName name="pos_31452456_5Y5005964X5006056X5006063X5005599X5005677X5005641" localSheetId="2">Passiva!#REF!</definedName>
    <definedName name="pos_31452456_5Y5005964X5006056X5006063X5005599X5005677X5005641" localSheetId="5">'Steuerlicher Gewinn'!#REF!</definedName>
    <definedName name="pos_31452456_5Y5005964X5006056X5006063X5005599X5005677X5005641">Aktiva!#REF!</definedName>
    <definedName name="pos_31452467_5Y5005964X5006056X5006063X5005599X5005648X5005662" localSheetId="4">Ergebnisverwendung!#REF!</definedName>
    <definedName name="pos_31452467_5Y5005964X5006056X5006063X5005599X5005648X5005662" localSheetId="3">GuV!#REF!</definedName>
    <definedName name="pos_31452467_5Y5005964X5006056X5006063X5005599X5005648X5005662" localSheetId="2">Passiva!#REF!</definedName>
    <definedName name="pos_31452467_5Y5005964X5006056X5006063X5005599X5005648X5005662" localSheetId="5">'Steuerlicher Gewinn'!#REF!</definedName>
    <definedName name="pos_31452467_5Y5005964X5006056X5006063X5005599X5005648X5005662">Aktiva!#REF!</definedName>
    <definedName name="pos_31452474_5Y5005964X5006056X5006063X5005599X5005648X5005655" localSheetId="4">Ergebnisverwendung!#REF!</definedName>
    <definedName name="pos_31452474_5Y5005964X5006056X5006063X5005599X5005648X5005655" localSheetId="3">GuV!#REF!</definedName>
    <definedName name="pos_31452474_5Y5005964X5006056X5006063X5005599X5005648X5005655" localSheetId="2">Passiva!#REF!</definedName>
    <definedName name="pos_31452474_5Y5005964X5006056X5006063X5005599X5005648X5005655" localSheetId="5">'Steuerlicher Gewinn'!#REF!</definedName>
    <definedName name="pos_31452474_5Y5005964X5006056X5006063X5005599X5005648X5005655">Aktiva!#REF!</definedName>
    <definedName name="pos_31452486_5Y5005964X5006056X5006063X5005599X5005677X5005691" localSheetId="4">Ergebnisverwendung!#REF!</definedName>
    <definedName name="pos_31452486_5Y5005964X5006056X5006063X5005599X5005677X5005691" localSheetId="3">GuV!#REF!</definedName>
    <definedName name="pos_31452486_5Y5005964X5006056X5006063X5005599X5005677X5005691" localSheetId="2">Passiva!#REF!</definedName>
    <definedName name="pos_31452486_5Y5005964X5006056X5006063X5005599X5005677X5005691" localSheetId="5">'Steuerlicher Gewinn'!#REF!</definedName>
    <definedName name="pos_31452486_5Y5005964X5006056X5006063X5005599X5005677X5005691">Aktiva!#REF!</definedName>
    <definedName name="pos_31452493_5Y5005964X5006056X5006063X5005599X5005677X5005684" localSheetId="4">Ergebnisverwendung!#REF!</definedName>
    <definedName name="pos_31452493_5Y5005964X5006056X5006063X5005599X5005677X5005684" localSheetId="3">GuV!#REF!</definedName>
    <definedName name="pos_31452493_5Y5005964X5006056X5006063X5005599X5005677X5005684" localSheetId="2">Passiva!#REF!</definedName>
    <definedName name="pos_31452493_5Y5005964X5006056X5006063X5005599X5005677X5005684" localSheetId="5">'Steuerlicher Gewinn'!#REF!</definedName>
    <definedName name="pos_31452493_5Y5005964X5006056X5006063X5005599X5005677X5005684">Aktiva!#REF!</definedName>
    <definedName name="pos_31452511_5Y5005964X5006056X5006063X5005599X5005677X5005634" localSheetId="4">Ergebnisverwendung!#REF!</definedName>
    <definedName name="pos_31452511_5Y5005964X5006056X5006063X5005599X5005677X5005634" localSheetId="3">GuV!#REF!</definedName>
    <definedName name="pos_31452511_5Y5005964X5006056X5006063X5005599X5005677X5005634" localSheetId="2">Passiva!#REF!</definedName>
    <definedName name="pos_31452511_5Y5005964X5006056X5006063X5005599X5005677X5005634" localSheetId="5">'Steuerlicher Gewinn'!#REF!</definedName>
    <definedName name="pos_31452511_5Y5005964X5006056X5006063X5005599X5005677X5005634">Aktiva!#REF!</definedName>
    <definedName name="pos_31452514_5Y5005964X5006056X5006063X5005599" localSheetId="4">Ergebnisverwendung!#REF!</definedName>
    <definedName name="pos_31452514_5Y5005964X5006056X5006063X5005599" localSheetId="3">GuV!#REF!</definedName>
    <definedName name="pos_31452514_5Y5005964X5006056X5006063X5005599" localSheetId="2">Passiva!#REF!</definedName>
    <definedName name="pos_31452514_5Y5005964X5006056X5006063X5005599" localSheetId="5">'Steuerlicher Gewinn'!#REF!</definedName>
    <definedName name="pos_31452514_5Y5005964X5006056X5006063X5005599">Aktiva!#REF!</definedName>
    <definedName name="pos_31452522_5Y5005964X5006056X5006063X5006070X5005578" localSheetId="4">Ergebnisverwendung!#REF!</definedName>
    <definedName name="pos_31452522_5Y5005964X5006056X5006063X5006070X5005578" localSheetId="3">GuV!#REF!</definedName>
    <definedName name="pos_31452522_5Y5005964X5006056X5006063X5006070X5005578" localSheetId="2">Passiva!#REF!</definedName>
    <definedName name="pos_31452522_5Y5005964X5006056X5006063X5006070X5005578" localSheetId="5">'Steuerlicher Gewinn'!#REF!</definedName>
    <definedName name="pos_31452522_5Y5005964X5006056X5006063X5006070X5005578">Aktiva!#REF!</definedName>
    <definedName name="pos_31452532_5Y5005964X5006056X5006063X5005599X5005677" localSheetId="4">Ergebnisverwendung!#REF!</definedName>
    <definedName name="pos_31452532_5Y5005964X5006056X5006063X5005599X5005677" localSheetId="3">GuV!#REF!</definedName>
    <definedName name="pos_31452532_5Y5005964X5006056X5006063X5005599X5005677" localSheetId="2">Passiva!#REF!</definedName>
    <definedName name="pos_31452532_5Y5005964X5006056X5006063X5005599X5005677" localSheetId="5">'Steuerlicher Gewinn'!#REF!</definedName>
    <definedName name="pos_31452532_5Y5005964X5006056X5006063X5005599X5005677">Aktiva!#REF!</definedName>
    <definedName name="pos_31452539_5Y5005964X5006056X5006063X5005599X5005670" localSheetId="4">Ergebnisverwendung!#REF!</definedName>
    <definedName name="pos_31452539_5Y5005964X5006056X5006063X5005599X5005670" localSheetId="3">GuV!#REF!</definedName>
    <definedName name="pos_31452539_5Y5005964X5006056X5006063X5005599X5005670" localSheetId="2">Passiva!#REF!</definedName>
    <definedName name="pos_31452539_5Y5005964X5006056X5006063X5005599X5005670" localSheetId="5">'Steuerlicher Gewinn'!#REF!</definedName>
    <definedName name="pos_31452539_5Y5005964X5006056X5006063X5005599X5005670">Aktiva!#REF!</definedName>
    <definedName name="pos_31452546_5Y5005725X5005817" localSheetId="4">Ergebnisverwendung!#REF!</definedName>
    <definedName name="pos_31452546_5Y5005725X5005817" localSheetId="3">GuV!#REF!</definedName>
    <definedName name="pos_31452546_5Y5005725X5005817" localSheetId="2">Passiva!#REF!</definedName>
    <definedName name="pos_31452546_5Y5005725X5005817" localSheetId="5">'Steuerlicher Gewinn'!#REF!</definedName>
    <definedName name="pos_31452546_5Y5005725X5005817">Aktiva!#REF!</definedName>
    <definedName name="pos_31452554_5Y5005725X5005796X5005810" localSheetId="4">Ergebnisverwendung!#REF!</definedName>
    <definedName name="pos_31452554_5Y5005725X5005796X5005810" localSheetId="3">GuV!#REF!</definedName>
    <definedName name="pos_31452554_5Y5005725X5005796X5005810" localSheetId="2">Passiva!#REF!</definedName>
    <definedName name="pos_31452554_5Y5005725X5005796X5005810" localSheetId="5">'Steuerlicher Gewinn'!#REF!</definedName>
    <definedName name="pos_31452554_5Y5005725X5005796X5005810">Aktiva!#REF!</definedName>
    <definedName name="pos_31452571_5Y5005725X5005817X5005760" localSheetId="4">Ergebnisverwendung!#REF!</definedName>
    <definedName name="pos_31452571_5Y5005725X5005817X5005760" localSheetId="3">GuV!#REF!</definedName>
    <definedName name="pos_31452571_5Y5005725X5005817X5005760" localSheetId="2">Passiva!#REF!</definedName>
    <definedName name="pos_31452571_5Y5005725X5005817X5005760" localSheetId="5">'Steuerlicher Gewinn'!#REF!</definedName>
    <definedName name="pos_31452571_5Y5005725X5005817X5005760">Aktiva!#REF!</definedName>
    <definedName name="pos_31452594_5Y5005725X5005796X5005803" localSheetId="4">Ergebnisverwendung!#REF!</definedName>
    <definedName name="pos_31452594_5Y5005725X5005796X5005803" localSheetId="3">GuV!#REF!</definedName>
    <definedName name="pos_31452594_5Y5005725X5005796X5005803" localSheetId="2">Passiva!#REF!</definedName>
    <definedName name="pos_31452594_5Y5005725X5005796X5005803" localSheetId="5">'Steuerlicher Gewinn'!#REF!</definedName>
    <definedName name="pos_31452594_5Y5005725X5005796X5005803">Aktiva!#REF!</definedName>
    <definedName name="pos_31452602_5Y5005725X5005796" localSheetId="4">Ergebnisverwendung!#REF!</definedName>
    <definedName name="pos_31452602_5Y5005725X5005796" localSheetId="3">GuV!#REF!</definedName>
    <definedName name="pos_31452602_5Y5005725X5005796" localSheetId="2">Passiva!#REF!</definedName>
    <definedName name="pos_31452602_5Y5005725X5005796" localSheetId="5">'Steuerlicher Gewinn'!#REF!</definedName>
    <definedName name="pos_31452602_5Y5005725X5005796">Aktiva!#REF!</definedName>
    <definedName name="pos_31452612_5Y5005725" localSheetId="4">Ergebnisverwendung!#REF!</definedName>
    <definedName name="pos_31452612_5Y5005725" localSheetId="3">GuV!#REF!</definedName>
    <definedName name="pos_31452612_5Y5005725" localSheetId="2">Passiva!#REF!</definedName>
    <definedName name="pos_31452612_5Y5005725" localSheetId="5">'Steuerlicher Gewinn'!#REF!</definedName>
    <definedName name="pos_31452612_5Y5005725">Aktiva!#REF!</definedName>
    <definedName name="pos_31452619_5Y5005964X5006056X5006063X5005599X5005718" localSheetId="4">Ergebnisverwendung!#REF!</definedName>
    <definedName name="pos_31452619_5Y5005964X5006056X5006063X5005599X5005718" localSheetId="3">GuV!#REF!</definedName>
    <definedName name="pos_31452619_5Y5005964X5006056X5006063X5005599X5005718" localSheetId="2">Passiva!#REF!</definedName>
    <definedName name="pos_31452619_5Y5005964X5006056X5006063X5005599X5005718" localSheetId="5">'Steuerlicher Gewinn'!#REF!</definedName>
    <definedName name="pos_31452619_5Y5005964X5006056X5006063X5005599X5005718">Aktiva!#REF!</definedName>
    <definedName name="pos_31452640_5Y5005964X5006056X5006063X5005599X5005697" localSheetId="4">Ergebnisverwendung!#REF!</definedName>
    <definedName name="pos_31452640_5Y5005964X5006056X5006063X5005599X5005697" localSheetId="3">GuV!#REF!</definedName>
    <definedName name="pos_31452640_5Y5005964X5006056X5006063X5005599X5005697" localSheetId="2">Passiva!#REF!</definedName>
    <definedName name="pos_31452640_5Y5005964X5006056X5006063X5005599X5005697" localSheetId="5">'Steuerlicher Gewinn'!#REF!</definedName>
    <definedName name="pos_31452640_5Y5005964X5006056X5006063X5005599X5005697">Aktiva!#REF!</definedName>
    <definedName name="pos_31452658_5Y5005964X5006056X5006063X5005599X5005711" localSheetId="4">Ergebnisverwendung!#REF!</definedName>
    <definedName name="pos_31452658_5Y5005964X5006056X5006063X5005599X5005711" localSheetId="3">GuV!#REF!</definedName>
    <definedName name="pos_31452658_5Y5005964X5006056X5006063X5005599X5005711" localSheetId="2">Passiva!#REF!</definedName>
    <definedName name="pos_31452658_5Y5005964X5006056X5006063X5005599X5005711" localSheetId="5">'Steuerlicher Gewinn'!#REF!</definedName>
    <definedName name="pos_31452658_5Y5005964X5006056X5006063X5005599X5005711">Aktiva!#REF!</definedName>
    <definedName name="pos_31452665_5Y5005964X5006056X5006063X5005599X5005704" localSheetId="4">Ergebnisverwendung!#REF!</definedName>
    <definedName name="pos_31452665_5Y5005964X5006056X5006063X5005599X5005704" localSheetId="3">GuV!#REF!</definedName>
    <definedName name="pos_31452665_5Y5005964X5006056X5006063X5005599X5005704" localSheetId="2">Passiva!#REF!</definedName>
    <definedName name="pos_31452665_5Y5005964X5006056X5006063X5005599X5005704" localSheetId="5">'Steuerlicher Gewinn'!#REF!</definedName>
    <definedName name="pos_31452665_5Y5005964X5006056X5006063X5005599X5005704">Aktiva!#REF!</definedName>
    <definedName name="pos_31452679_5Y5005725X5005817X5005760X5005767X5005781" localSheetId="4">Ergebnisverwendung!#REF!</definedName>
    <definedName name="pos_31452679_5Y5005725X5005817X5005760X5005767X5005781" localSheetId="3">GuV!#REF!</definedName>
    <definedName name="pos_31452679_5Y5005725X5005817X5005760X5005767X5005781" localSheetId="2">Passiva!#REF!</definedName>
    <definedName name="pos_31452679_5Y5005725X5005817X5005760X5005767X5005781" localSheetId="5">'Steuerlicher Gewinn'!#REF!</definedName>
    <definedName name="pos_31452679_5Y5005725X5005817X5005760X5005767X5005781">Aktiva!#REF!</definedName>
    <definedName name="pos_31452687_5Y5005725X5005817X5005760X5005767X5005774" localSheetId="4">Ergebnisverwendung!#REF!</definedName>
    <definedName name="pos_31452687_5Y5005725X5005817X5005760X5005767X5005774" localSheetId="3">GuV!#REF!</definedName>
    <definedName name="pos_31452687_5Y5005725X5005817X5005760X5005767X5005774" localSheetId="2">Passiva!#REF!</definedName>
    <definedName name="pos_31452687_5Y5005725X5005817X5005760X5005767X5005774" localSheetId="5">'Steuerlicher Gewinn'!#REF!</definedName>
    <definedName name="pos_31452687_5Y5005725X5005817X5005760X5005767X5005774">Aktiva!#REF!</definedName>
    <definedName name="pos_31452695_5Y5005725X5005817X5005760X5005767X5005347" localSheetId="4">Ergebnisverwendung!#REF!</definedName>
    <definedName name="pos_31452695_5Y5005725X5005817X5005760X5005767X5005347" localSheetId="3">GuV!#REF!</definedName>
    <definedName name="pos_31452695_5Y5005725X5005817X5005760X5005767X5005347" localSheetId="2">Passiva!#REF!</definedName>
    <definedName name="pos_31452695_5Y5005725X5005817X5005760X5005767X5005347" localSheetId="5">'Steuerlicher Gewinn'!#REF!</definedName>
    <definedName name="pos_31452695_5Y5005725X5005817X5005760X5005767X5005347">Aktiva!#REF!</definedName>
    <definedName name="pos_31452703_5Y5005725X5005817X5005760X5005767X5005788" localSheetId="4">Ergebnisverwendung!#REF!</definedName>
    <definedName name="pos_31452703_5Y5005725X5005817X5005760X5005767X5005788" localSheetId="3">GuV!#REF!</definedName>
    <definedName name="pos_31452703_5Y5005725X5005817X5005760X5005767X5005788" localSheetId="2">Passiva!#REF!</definedName>
    <definedName name="pos_31452703_5Y5005725X5005817X5005760X5005767X5005788" localSheetId="5">'Steuerlicher Gewinn'!#REF!</definedName>
    <definedName name="pos_31452703_5Y5005725X5005817X5005760X5005767X5005788">Aktiva!#REF!</definedName>
    <definedName name="pos_31452705_5Y5005725X5005817X5005760X5005767" localSheetId="4">Ergebnisverwendung!#REF!</definedName>
    <definedName name="pos_31452705_5Y5005725X5005817X5005760X5005767" localSheetId="3">GuV!#REF!</definedName>
    <definedName name="pos_31452705_5Y5005725X5005817X5005760X5005767" localSheetId="2">Passiva!#REF!</definedName>
    <definedName name="pos_31452705_5Y5005725X5005817X5005760X5005767" localSheetId="5">'Steuerlicher Gewinn'!#REF!</definedName>
    <definedName name="pos_31452705_5Y5005725X5005817X5005760X5005767">Aktiva!#REF!</definedName>
    <definedName name="pos_31452807_5Y5005725X5005817X5005760X5005381" localSheetId="4">Ergebnisverwendung!#REF!</definedName>
    <definedName name="pos_31452807_5Y5005725X5005817X5005760X5005381" localSheetId="3">GuV!#REF!</definedName>
    <definedName name="pos_31452807_5Y5005725X5005817X5005760X5005381" localSheetId="2">Passiva!#REF!</definedName>
    <definedName name="pos_31452807_5Y5005725X5005817X5005760X5005381" localSheetId="5">'Steuerlicher Gewinn'!#REF!</definedName>
    <definedName name="pos_31452807_5Y5005725X5005817X5005760X5005381">Aktiva!#REF!</definedName>
    <definedName name="pos_31452815_5Y5005725X5005817X5005760X5005767X5005424" localSheetId="4">Ergebnisverwendung!#REF!</definedName>
    <definedName name="pos_31452815_5Y5005725X5005817X5005760X5005767X5005424" localSheetId="3">GuV!#REF!</definedName>
    <definedName name="pos_31452815_5Y5005725X5005817X5005760X5005767X5005424" localSheetId="2">Passiva!#REF!</definedName>
    <definedName name="pos_31452815_5Y5005725X5005817X5005760X5005767X5005424" localSheetId="5">'Steuerlicher Gewinn'!#REF!</definedName>
    <definedName name="pos_31452815_5Y5005725X5005817X5005760X5005767X5005424">Aktiva!#REF!</definedName>
    <definedName name="pos_31452816_5Y5005725X5005817X5005760X5005381X5005388" localSheetId="4">Ergebnisverwendung!#REF!</definedName>
    <definedName name="pos_31452816_5Y5005725X5005817X5005760X5005381X5005388" localSheetId="3">GuV!#REF!</definedName>
    <definedName name="pos_31452816_5Y5005725X5005817X5005760X5005381X5005388" localSheetId="2">Passiva!#REF!</definedName>
    <definedName name="pos_31452816_5Y5005725X5005817X5005760X5005381X5005388" localSheetId="5">'Steuerlicher Gewinn'!#REF!</definedName>
    <definedName name="pos_31452816_5Y5005725X5005817X5005760X5005381X5005388">Aktiva!#REF!</definedName>
    <definedName name="pos_31452839_5Y5005725X5005817X5005760X5005767X5005438" localSheetId="4">Ergebnisverwendung!#REF!</definedName>
    <definedName name="pos_31452839_5Y5005725X5005817X5005760X5005767X5005438" localSheetId="3">GuV!#REF!</definedName>
    <definedName name="pos_31452839_5Y5005725X5005817X5005760X5005767X5005438" localSheetId="2">Passiva!#REF!</definedName>
    <definedName name="pos_31452839_5Y5005725X5005817X5005760X5005767X5005438" localSheetId="5">'Steuerlicher Gewinn'!#REF!</definedName>
    <definedName name="pos_31452839_5Y5005725X5005817X5005760X5005767X5005438">Aktiva!#REF!</definedName>
    <definedName name="pos_31452847_5Y5005725X5005817X5005760X5005767X5005339" localSheetId="4">Ergebnisverwendung!#REF!</definedName>
    <definedName name="pos_31452847_5Y5005725X5005817X5005760X5005767X5005339" localSheetId="3">GuV!#REF!</definedName>
    <definedName name="pos_31452847_5Y5005725X5005817X5005760X5005767X5005339" localSheetId="2">Passiva!#REF!</definedName>
    <definedName name="pos_31452847_5Y5005725X5005817X5005760X5005767X5005339" localSheetId="5">'Steuerlicher Gewinn'!#REF!</definedName>
    <definedName name="pos_31452847_5Y5005725X5005817X5005760X5005767X5005339">Aktiva!#REF!</definedName>
    <definedName name="pos_31452855_5Y5005725X5005817X5005760X5005767X5005417" localSheetId="4">Ergebnisverwendung!#REF!</definedName>
    <definedName name="pos_31452855_5Y5005725X5005817X5005760X5005767X5005417" localSheetId="3">GuV!#REF!</definedName>
    <definedName name="pos_31452855_5Y5005725X5005817X5005760X5005767X5005417" localSheetId="2">Passiva!#REF!</definedName>
    <definedName name="pos_31452855_5Y5005725X5005817X5005760X5005767X5005417" localSheetId="5">'Steuerlicher Gewinn'!#REF!</definedName>
    <definedName name="pos_31452855_5Y5005725X5005817X5005760X5005767X5005417">Aktiva!#REF!</definedName>
    <definedName name="pos_31452863_5Y5005725X5005817X5005760X5005767X5005410" localSheetId="4">Ergebnisverwendung!#REF!</definedName>
    <definedName name="pos_31452863_5Y5005725X5005817X5005760X5005767X5005410" localSheetId="3">GuV!#REF!</definedName>
    <definedName name="pos_31452863_5Y5005725X5005817X5005760X5005767X5005410" localSheetId="2">Passiva!#REF!</definedName>
    <definedName name="pos_31452863_5Y5005725X5005817X5005760X5005767X5005410" localSheetId="5">'Steuerlicher Gewinn'!#REF!</definedName>
    <definedName name="pos_31452863_5Y5005725X5005817X5005760X5005767X5005410">Aktiva!#REF!</definedName>
    <definedName name="pos_31452871_5Y5005725X5005817X5005760X5005767X5005318" localSheetId="4">Ergebnisverwendung!#REF!</definedName>
    <definedName name="pos_31452871_5Y5005725X5005817X5005760X5005767X5005318" localSheetId="3">GuV!#REF!</definedName>
    <definedName name="pos_31452871_5Y5005725X5005817X5005760X5005767X5005318" localSheetId="2">Passiva!#REF!</definedName>
    <definedName name="pos_31452871_5Y5005725X5005817X5005760X5005767X5005318" localSheetId="5">'Steuerlicher Gewinn'!#REF!</definedName>
    <definedName name="pos_31452871_5Y5005725X5005817X5005760X5005767X5005318">Aktiva!#REF!</definedName>
    <definedName name="pos_31452879_5Y5005725X5005817X5005760X5005767X5005375" localSheetId="4">Ergebnisverwendung!#REF!</definedName>
    <definedName name="pos_31452879_5Y5005725X5005817X5005760X5005767X5005375" localSheetId="3">GuV!#REF!</definedName>
    <definedName name="pos_31452879_5Y5005725X5005817X5005760X5005767X5005375" localSheetId="2">Passiva!#REF!</definedName>
    <definedName name="pos_31452879_5Y5005725X5005817X5005760X5005767X5005375" localSheetId="5">'Steuerlicher Gewinn'!#REF!</definedName>
    <definedName name="pos_31452879_5Y5005725X5005817X5005760X5005767X5005375">Aktiva!#REF!</definedName>
    <definedName name="pos_31452887_5Y5005725X5005817X5005760X5005767X5005332" localSheetId="4">Ergebnisverwendung!#REF!</definedName>
    <definedName name="pos_31452887_5Y5005725X5005817X5005760X5005767X5005332" localSheetId="3">GuV!#REF!</definedName>
    <definedName name="pos_31452887_5Y5005725X5005817X5005760X5005767X5005332" localSheetId="2">Passiva!#REF!</definedName>
    <definedName name="pos_31452887_5Y5005725X5005817X5005760X5005767X5005332" localSheetId="5">'Steuerlicher Gewinn'!#REF!</definedName>
    <definedName name="pos_31452887_5Y5005725X5005817X5005760X5005767X5005332">Aktiva!#REF!</definedName>
    <definedName name="pos_31452895_5Y5005725X5005817X5005760X5005767X5005325" localSheetId="4">Ergebnisverwendung!#REF!</definedName>
    <definedName name="pos_31452895_5Y5005725X5005817X5005760X5005767X5005325" localSheetId="3">GuV!#REF!</definedName>
    <definedName name="pos_31452895_5Y5005725X5005817X5005760X5005767X5005325" localSheetId="2">Passiva!#REF!</definedName>
    <definedName name="pos_31452895_5Y5005725X5005817X5005760X5005767X5005325" localSheetId="5">'Steuerlicher Gewinn'!#REF!</definedName>
    <definedName name="pos_31452895_5Y5005725X5005817X5005760X5005767X5005325">Aktiva!#REF!</definedName>
    <definedName name="pos_31452903_5Y5005725X5005817X5005760X5005767X5005361" localSheetId="4">Ergebnisverwendung!#REF!</definedName>
    <definedName name="pos_31452903_5Y5005725X5005817X5005760X5005767X5005361" localSheetId="3">GuV!#REF!</definedName>
    <definedName name="pos_31452903_5Y5005725X5005817X5005760X5005767X5005361" localSheetId="2">Passiva!#REF!</definedName>
    <definedName name="pos_31452903_5Y5005725X5005817X5005760X5005767X5005361" localSheetId="5">'Steuerlicher Gewinn'!#REF!</definedName>
    <definedName name="pos_31452903_5Y5005725X5005817X5005760X5005767X5005361">Aktiva!#REF!</definedName>
    <definedName name="pos_31452911_5Y5005725X5005817X5005760X5005767X5005354" localSheetId="4">Ergebnisverwendung!#REF!</definedName>
    <definedName name="pos_31452911_5Y5005725X5005817X5005760X5005767X5005354" localSheetId="3">GuV!#REF!</definedName>
    <definedName name="pos_31452911_5Y5005725X5005817X5005760X5005767X5005354" localSheetId="2">Passiva!#REF!</definedName>
    <definedName name="pos_31452911_5Y5005725X5005817X5005760X5005767X5005354" localSheetId="5">'Steuerlicher Gewinn'!#REF!</definedName>
    <definedName name="pos_31452911_5Y5005725X5005817X5005760X5005767X5005354">Aktiva!#REF!</definedName>
    <definedName name="pos_31452919_5Y5005725X5005817X5005760X5005767X5005431" localSheetId="4">Ergebnisverwendung!#REF!</definedName>
    <definedName name="pos_31452919_5Y5005725X5005817X5005760X5005767X5005431" localSheetId="3">GuV!#REF!</definedName>
    <definedName name="pos_31452919_5Y5005725X5005817X5005760X5005767X5005431" localSheetId="2">Passiva!#REF!</definedName>
    <definedName name="pos_31452919_5Y5005725X5005817X5005760X5005767X5005431" localSheetId="5">'Steuerlicher Gewinn'!#REF!</definedName>
    <definedName name="pos_31452919_5Y5005725X5005817X5005760X5005767X5005431">Aktiva!#REF!</definedName>
    <definedName name="pos_31452927_5Y5005725X5005817X5005760X5005767X5005368" localSheetId="4">Ergebnisverwendung!#REF!</definedName>
    <definedName name="pos_31452927_5Y5005725X5005817X5005760X5005767X5005368" localSheetId="3">GuV!#REF!</definedName>
    <definedName name="pos_31452927_5Y5005725X5005817X5005760X5005767X5005368" localSheetId="2">Passiva!#REF!</definedName>
    <definedName name="pos_31452927_5Y5005725X5005817X5005760X5005767X5005368" localSheetId="5">'Steuerlicher Gewinn'!#REF!</definedName>
    <definedName name="pos_31452927_5Y5005725X5005817X5005760X5005767X5005368">Aktiva!#REF!</definedName>
    <definedName name="pos_31452933_5Y5005725X5005817X5005760X5005381X5005543" localSheetId="4">Ergebnisverwendung!#REF!</definedName>
    <definedName name="pos_31452933_5Y5005725X5005817X5005760X5005381X5005543" localSheetId="3">GuV!#REF!</definedName>
    <definedName name="pos_31452933_5Y5005725X5005817X5005760X5005381X5005543" localSheetId="2">Passiva!#REF!</definedName>
    <definedName name="pos_31452933_5Y5005725X5005817X5005760X5005381X5005543" localSheetId="5">'Steuerlicher Gewinn'!#REF!</definedName>
    <definedName name="pos_31452933_5Y5005725X5005817X5005760X5005381X5005543">Aktiva!#REF!</definedName>
    <definedName name="pos_31452940_5Y5005725X5005817X5005760X5005381X5005494X5005536" localSheetId="4">Ergebnisverwendung!#REF!</definedName>
    <definedName name="pos_31452940_5Y5005725X5005817X5005760X5005381X5005494X5005536" localSheetId="3">GuV!#REF!</definedName>
    <definedName name="pos_31452940_5Y5005725X5005817X5005760X5005381X5005494X5005536" localSheetId="2">Passiva!#REF!</definedName>
    <definedName name="pos_31452940_5Y5005725X5005817X5005760X5005381X5005494X5005536" localSheetId="5">'Steuerlicher Gewinn'!#REF!</definedName>
    <definedName name="pos_31452940_5Y5005725X5005817X5005760X5005381X5005494X5005536">Aktiva!#REF!</definedName>
    <definedName name="pos_31452951_5Y5005725X5005817X5005760X5005381X5005557" localSheetId="4">Ergebnisverwendung!#REF!</definedName>
    <definedName name="pos_31452951_5Y5005725X5005817X5005760X5005381X5005557" localSheetId="3">GuV!#REF!</definedName>
    <definedName name="pos_31452951_5Y5005725X5005817X5005760X5005381X5005557" localSheetId="2">Passiva!#REF!</definedName>
    <definedName name="pos_31452951_5Y5005725X5005817X5005760X5005381X5005557" localSheetId="5">'Steuerlicher Gewinn'!#REF!</definedName>
    <definedName name="pos_31452951_5Y5005725X5005817X5005760X5005381X5005557">Aktiva!#REF!</definedName>
    <definedName name="pos_31452958_5Y5005725X5005817X5005760X5005381X5005550" localSheetId="4">Ergebnisverwendung!#REF!</definedName>
    <definedName name="pos_31452958_5Y5005725X5005817X5005760X5005381X5005550" localSheetId="3">GuV!#REF!</definedName>
    <definedName name="pos_31452958_5Y5005725X5005817X5005760X5005381X5005550" localSheetId="2">Passiva!#REF!</definedName>
    <definedName name="pos_31452958_5Y5005725X5005817X5005760X5005381X5005550" localSheetId="5">'Steuerlicher Gewinn'!#REF!</definedName>
    <definedName name="pos_31452958_5Y5005725X5005817X5005760X5005381X5005550">Aktiva!#REF!</definedName>
    <definedName name="pos_31452961_5Y5005725X5005817X5005760X5005381X5005494X5005451" localSheetId="4">Ergebnisverwendung!#REF!</definedName>
    <definedName name="pos_31452961_5Y5005725X5005817X5005760X5005381X5005494X5005451" localSheetId="3">GuV!#REF!</definedName>
    <definedName name="pos_31452961_5Y5005725X5005817X5005760X5005381X5005494X5005451" localSheetId="2">Passiva!#REF!</definedName>
    <definedName name="pos_31452961_5Y5005725X5005817X5005760X5005381X5005494X5005451" localSheetId="5">'Steuerlicher Gewinn'!#REF!</definedName>
    <definedName name="pos_31452961_5Y5005725X5005817X5005760X5005381X5005494X5005451">Aktiva!#REF!</definedName>
    <definedName name="pos_31452968_5Y5005725X5005817X5005760X5005381X5005494X5005444" localSheetId="4">Ergebnisverwendung!#REF!</definedName>
    <definedName name="pos_31452968_5Y5005725X5005817X5005760X5005381X5005494X5005444" localSheetId="3">GuV!#REF!</definedName>
    <definedName name="pos_31452968_5Y5005725X5005817X5005760X5005381X5005494X5005444" localSheetId="2">Passiva!#REF!</definedName>
    <definedName name="pos_31452968_5Y5005725X5005817X5005760X5005381X5005494X5005444" localSheetId="5">'Steuerlicher Gewinn'!#REF!</definedName>
    <definedName name="pos_31452968_5Y5005725X5005817X5005760X5005381X5005494X5005444">Aktiva!#REF!</definedName>
    <definedName name="pos_31452979_5Y5005725X5005817X5005760X5005381X5005494X5005465" localSheetId="4">Ergebnisverwendung!#REF!</definedName>
    <definedName name="pos_31452979_5Y5005725X5005817X5005760X5005381X5005494X5005465" localSheetId="3">GuV!#REF!</definedName>
    <definedName name="pos_31452979_5Y5005725X5005817X5005760X5005381X5005494X5005465" localSheetId="2">Passiva!#REF!</definedName>
    <definedName name="pos_31452979_5Y5005725X5005817X5005760X5005381X5005494X5005465" localSheetId="5">'Steuerlicher Gewinn'!#REF!</definedName>
    <definedName name="pos_31452979_5Y5005725X5005817X5005760X5005381X5005494X5005465">Aktiva!#REF!</definedName>
    <definedName name="pos_31452986_5Y5005725X5005817X5005760X5005381X5005494X5005458" localSheetId="4">Ergebnisverwendung!#REF!</definedName>
    <definedName name="pos_31452986_5Y5005725X5005817X5005760X5005381X5005494X5005458" localSheetId="3">GuV!#REF!</definedName>
    <definedName name="pos_31452986_5Y5005725X5005817X5005760X5005381X5005494X5005458" localSheetId="2">Passiva!#REF!</definedName>
    <definedName name="pos_31452986_5Y5005725X5005817X5005760X5005381X5005494X5005458" localSheetId="5">'Steuerlicher Gewinn'!#REF!</definedName>
    <definedName name="pos_31452986_5Y5005725X5005817X5005760X5005381X5005494X5005458">Aktiva!#REF!</definedName>
    <definedName name="pos_31452998_5Y5005725X5005817X5005760X5005381X5005494" localSheetId="4">Ergebnisverwendung!#REF!</definedName>
    <definedName name="pos_31452998_5Y5005725X5005817X5005760X5005381X5005494" localSheetId="3">GuV!#REF!</definedName>
    <definedName name="pos_31452998_5Y5005725X5005817X5005760X5005381X5005494" localSheetId="2">Passiva!#REF!</definedName>
    <definedName name="pos_31452998_5Y5005725X5005817X5005760X5005381X5005494" localSheetId="5">'Steuerlicher Gewinn'!#REF!</definedName>
    <definedName name="pos_31452998_5Y5005725X5005817X5005760X5005381X5005494">Aktiva!#REF!</definedName>
    <definedName name="pos_31453005_5Y5005725X5005817X5005760X5005381X5005395X5005487" localSheetId="4">Ergebnisverwendung!#REF!</definedName>
    <definedName name="pos_31453005_5Y5005725X5005817X5005760X5005381X5005395X5005487" localSheetId="3">GuV!#REF!</definedName>
    <definedName name="pos_31453005_5Y5005725X5005817X5005760X5005381X5005395X5005487" localSheetId="2">Passiva!#REF!</definedName>
    <definedName name="pos_31453005_5Y5005725X5005817X5005760X5005381X5005395X5005487" localSheetId="5">'Steuerlicher Gewinn'!#REF!</definedName>
    <definedName name="pos_31453005_5Y5005725X5005817X5005760X5005381X5005395X5005487">Aktiva!#REF!</definedName>
    <definedName name="pos_31453023_5Y5005725X5005817X5005760X5005381X5005494X5005501" localSheetId="4">Ergebnisverwendung!#REF!</definedName>
    <definedName name="pos_31453023_5Y5005725X5005817X5005760X5005381X5005494X5005501" localSheetId="3">GuV!#REF!</definedName>
    <definedName name="pos_31453023_5Y5005725X5005817X5005760X5005381X5005494X5005501" localSheetId="2">Passiva!#REF!</definedName>
    <definedName name="pos_31453023_5Y5005725X5005817X5005760X5005381X5005494X5005501" localSheetId="5">'Steuerlicher Gewinn'!#REF!</definedName>
    <definedName name="pos_31453023_5Y5005725X5005817X5005760X5005381X5005494X5005501">Aktiva!#REF!</definedName>
    <definedName name="pos_31453026_5Y5005725X5005817X5005760X5005381X5005395X5005402" localSheetId="4">Ergebnisverwendung!#REF!</definedName>
    <definedName name="pos_31453026_5Y5005725X5005817X5005760X5005381X5005395X5005402" localSheetId="3">GuV!#REF!</definedName>
    <definedName name="pos_31453026_5Y5005725X5005817X5005760X5005381X5005395X5005402" localSheetId="2">Passiva!#REF!</definedName>
    <definedName name="pos_31453026_5Y5005725X5005817X5005760X5005381X5005395X5005402" localSheetId="5">'Steuerlicher Gewinn'!#REF!</definedName>
    <definedName name="pos_31453026_5Y5005725X5005817X5005760X5005381X5005395X5005402">Aktiva!#REF!</definedName>
    <definedName name="pos_31453033_5Y5005725X5005817X5005760X5005381X5005395" localSheetId="4">Ergebnisverwendung!#REF!</definedName>
    <definedName name="pos_31453033_5Y5005725X5005817X5005760X5005381X5005395" localSheetId="3">GuV!#REF!</definedName>
    <definedName name="pos_31453033_5Y5005725X5005817X5005760X5005381X5005395" localSheetId="2">Passiva!#REF!</definedName>
    <definedName name="pos_31453033_5Y5005725X5005817X5005760X5005381X5005395" localSheetId="5">'Steuerlicher Gewinn'!#REF!</definedName>
    <definedName name="pos_31453033_5Y5005725X5005817X5005760X5005381X5005395">Aktiva!#REF!</definedName>
    <definedName name="pos_31453044_5Y5005725X5005817X5005760X5005381X5005395X5005480" localSheetId="4">Ergebnisverwendung!#REF!</definedName>
    <definedName name="pos_31453044_5Y5005725X5005817X5005760X5005381X5005395X5005480" localSheetId="3">GuV!#REF!</definedName>
    <definedName name="pos_31453044_5Y5005725X5005817X5005760X5005381X5005395X5005480" localSheetId="2">Passiva!#REF!</definedName>
    <definedName name="pos_31453044_5Y5005725X5005817X5005760X5005381X5005395X5005480" localSheetId="5">'Steuerlicher Gewinn'!#REF!</definedName>
    <definedName name="pos_31453044_5Y5005725X5005817X5005760X5005381X5005395X5005480">Aktiva!#REF!</definedName>
    <definedName name="pos_31453051_5Y5005725X5005817X5005760X5005381X5005395X5005473" localSheetId="4">Ergebnisverwendung!#REF!</definedName>
    <definedName name="pos_31453051_5Y5005725X5005817X5005760X5005381X5005395X5005473" localSheetId="3">GuV!#REF!</definedName>
    <definedName name="pos_31453051_5Y5005725X5005817X5005760X5005381X5005395X5005473" localSheetId="2">Passiva!#REF!</definedName>
    <definedName name="pos_31453051_5Y5005725X5005817X5005760X5005381X5005395X5005473" localSheetId="5">'Steuerlicher Gewinn'!#REF!</definedName>
    <definedName name="pos_31453051_5Y5005725X5005817X5005760X5005381X5005395X5005473">Aktiva!#REF!</definedName>
    <definedName name="pos_31453059_7Y10182658X10182779" localSheetId="4">Ergebnisverwendung!#REF!</definedName>
    <definedName name="pos_31453059_7Y10182658X10182779" localSheetId="3">GuV!#REF!</definedName>
    <definedName name="pos_31453059_7Y10182658X10182779" localSheetId="2">Passiva!#REF!</definedName>
    <definedName name="pos_31453059_7Y10182658X10182779" localSheetId="5">'Steuerlicher Gewinn'!#REF!</definedName>
    <definedName name="pos_31453059_7Y10182658X10182779">Aktiva!#REF!</definedName>
    <definedName name="pos_31453067_7Y10182658X10182687X10182772" localSheetId="4">Ergebnisverwendung!#REF!</definedName>
    <definedName name="pos_31453067_7Y10182658X10182687X10182772" localSheetId="3">GuV!#REF!</definedName>
    <definedName name="pos_31453067_7Y10182658X10182687X10182772" localSheetId="2">Passiva!#REF!</definedName>
    <definedName name="pos_31453067_7Y10182658X10182687X10182772" localSheetId="5">'Steuerlicher Gewinn'!#REF!</definedName>
    <definedName name="pos_31453067_7Y10182658X10182687X10182772">Aktiva!#REF!</definedName>
    <definedName name="pos_31453075_7Y10182722X10182729" localSheetId="4">Ergebnisverwendung!#REF!</definedName>
    <definedName name="pos_31453075_7Y10182722X10182729" localSheetId="3">GuV!#REF!</definedName>
    <definedName name="pos_31453075_7Y10182722X10182729" localSheetId="2">Passiva!#REF!</definedName>
    <definedName name="pos_31453075_7Y10182722X10182729" localSheetId="5">'Steuerlicher Gewinn'!#REF!</definedName>
    <definedName name="pos_31453075_7Y10182722X10182729">Aktiva!#REF!</definedName>
    <definedName name="pos_31453083_7Y10182722" localSheetId="4">Ergebnisverwendung!#REF!</definedName>
    <definedName name="pos_31453083_7Y10182722" localSheetId="3">GuV!#REF!</definedName>
    <definedName name="pos_31453083_7Y10182722" localSheetId="2">Passiva!#REF!</definedName>
    <definedName name="pos_31453083_7Y10182722" localSheetId="5">'Steuerlicher Gewinn'!#REF!</definedName>
    <definedName name="pos_31453083_7Y10182722">Aktiva!#REF!</definedName>
    <definedName name="pos_31453091_7Y10182658X10182687" localSheetId="4">Ergebnisverwendung!#REF!</definedName>
    <definedName name="pos_31453091_7Y10182658X10182687" localSheetId="3">GuV!#REF!</definedName>
    <definedName name="pos_31453091_7Y10182658X10182687" localSheetId="2">Passiva!#REF!</definedName>
    <definedName name="pos_31453091_7Y10182658X10182687" localSheetId="5">'Steuerlicher Gewinn'!#REF!</definedName>
    <definedName name="pos_31453091_7Y10182658X10182687">Aktiva!#REF!</definedName>
    <definedName name="pos_31453099_7Y10182658X10182666X10182680" localSheetId="4">Ergebnisverwendung!#REF!</definedName>
    <definedName name="pos_31453099_7Y10182658X10182666X10182680" localSheetId="3">GuV!#REF!</definedName>
    <definedName name="pos_31453099_7Y10182658X10182666X10182680" localSheetId="2">Passiva!#REF!</definedName>
    <definedName name="pos_31453099_7Y10182658X10182666X10182680" localSheetId="5">'Steuerlicher Gewinn'!#REF!</definedName>
    <definedName name="pos_31453099_7Y10182658X10182666X10182680">Aktiva!#REF!</definedName>
    <definedName name="pos_31453107_7Y10182658X10182687X10182765" localSheetId="4">Ergebnisverwendung!#REF!</definedName>
    <definedName name="pos_31453107_7Y10182658X10182687X10182765" localSheetId="3">GuV!#REF!</definedName>
    <definedName name="pos_31453107_7Y10182658X10182687X10182765" localSheetId="2">Passiva!#REF!</definedName>
    <definedName name="pos_31453107_7Y10182658X10182687X10182765" localSheetId="5">'Steuerlicher Gewinn'!#REF!</definedName>
    <definedName name="pos_31453107_7Y10182658X10182687X10182765">Aktiva!#REF!</definedName>
    <definedName name="pos_31453115_7Y10182658X10182687X10182758" localSheetId="4">Ergebnisverwendung!#REF!</definedName>
    <definedName name="pos_31453115_7Y10182658X10182687X10182758" localSheetId="3">GuV!#REF!</definedName>
    <definedName name="pos_31453115_7Y10182658X10182687X10182758" localSheetId="2">Passiva!#REF!</definedName>
    <definedName name="pos_31453115_7Y10182658X10182687X10182758" localSheetId="5">'Steuerlicher Gewinn'!#REF!</definedName>
    <definedName name="pos_31453115_7Y10182658X10182687X10182758">Aktiva!#REF!</definedName>
    <definedName name="pos_31453123_7Y10182658" localSheetId="4">Ergebnisverwendung!#REF!</definedName>
    <definedName name="pos_31453123_7Y10182658" localSheetId="3">GuV!#REF!</definedName>
    <definedName name="pos_31453123_7Y10182658" localSheetId="2">Passiva!#REF!</definedName>
    <definedName name="pos_31453123_7Y10182658" localSheetId="5">'Steuerlicher Gewinn'!#REF!</definedName>
    <definedName name="pos_31453123_7Y10182658">Aktiva!#REF!</definedName>
    <definedName name="pos_31453131_7Y10182714" localSheetId="4">Ergebnisverwendung!#REF!</definedName>
    <definedName name="pos_31453131_7Y10182714" localSheetId="3">GuV!#REF!</definedName>
    <definedName name="pos_31453131_7Y10182714" localSheetId="2">Passiva!#REF!</definedName>
    <definedName name="pos_31453131_7Y10182714" localSheetId="5">'Steuerlicher Gewinn'!#REF!</definedName>
    <definedName name="pos_31453131_7Y10182714">Aktiva!#REF!</definedName>
    <definedName name="pos_31453131_7Y10184413" localSheetId="4">Ergebnisverwendung!#REF!</definedName>
    <definedName name="pos_31453131_7Y10184413" localSheetId="3">GuV!#REF!</definedName>
    <definedName name="pos_31453131_7Y10184413" localSheetId="2">Passiva!#REF!</definedName>
    <definedName name="pos_31453131_7Y10184413" localSheetId="5">'Steuerlicher Gewinn'!#REF!</definedName>
    <definedName name="pos_31453131_7Y10184413">Aktiva!#REF!</definedName>
    <definedName name="pos_31453139_7Y10182658X10182666X10182673" localSheetId="4">Ergebnisverwendung!#REF!</definedName>
    <definedName name="pos_31453139_7Y10182658X10182666X10182673" localSheetId="3">GuV!#REF!</definedName>
    <definedName name="pos_31453139_7Y10182658X10182666X10182673" localSheetId="2">Passiva!#REF!</definedName>
    <definedName name="pos_31453139_7Y10182658X10182666X10182673" localSheetId="5">'Steuerlicher Gewinn'!#REF!</definedName>
    <definedName name="pos_31453139_7Y10182658X10182666X10182673">Aktiva!#REF!</definedName>
    <definedName name="pos_31453147_7Y10182658X10182666" localSheetId="4">Ergebnisverwendung!#REF!</definedName>
    <definedName name="pos_31453147_7Y10182658X10182666" localSheetId="3">GuV!#REF!</definedName>
    <definedName name="pos_31453147_7Y10182658X10182666" localSheetId="2">Passiva!#REF!</definedName>
    <definedName name="pos_31453147_7Y10182658X10182666" localSheetId="5">'Steuerlicher Gewinn'!#REF!</definedName>
    <definedName name="pos_31453147_7Y10182658X10182666">Aktiva!#REF!</definedName>
    <definedName name="pos_31453152_5Y5005725X5005817X5005760X5005381X5005564" localSheetId="4">Ergebnisverwendung!#REF!</definedName>
    <definedName name="pos_31453152_5Y5005725X5005817X5005760X5005381X5005564" localSheetId="3">GuV!#REF!</definedName>
    <definedName name="pos_31453152_5Y5005725X5005817X5005760X5005381X5005564" localSheetId="2">Passiva!#REF!</definedName>
    <definedName name="pos_31453152_5Y5005725X5005817X5005760X5005381X5005564" localSheetId="5">'Steuerlicher Gewinn'!#REF!</definedName>
    <definedName name="pos_31453152_5Y5005725X5005817X5005760X5005381X5005564">Aktiva!#REF!</definedName>
    <definedName name="pos_31453170_7Y" localSheetId="4">Ergebnisverwendung!#REF!</definedName>
    <definedName name="pos_31453170_7Y" localSheetId="3">GuV!#REF!</definedName>
    <definedName name="pos_31453170_7Y" localSheetId="2">Passiva!#REF!</definedName>
    <definedName name="pos_31453170_7Y" localSheetId="5">'Steuerlicher Gewinn'!#REF!</definedName>
    <definedName name="pos_31453170_7Y">Aktiva!#REF!</definedName>
    <definedName name="pos_31453177_6Y" localSheetId="4">Ergebnisverwendung!#REF!</definedName>
    <definedName name="pos_31453177_6Y" localSheetId="3">GuV!#REF!</definedName>
    <definedName name="pos_31453177_6Y" localSheetId="2">Passiva!#REF!</definedName>
    <definedName name="pos_31453177_6Y" localSheetId="5">'Steuerlicher Gewinn'!#REF!</definedName>
    <definedName name="pos_31453177_6Y">Aktiva!#REF!</definedName>
    <definedName name="pos_31453191_3Y17099245X17099238X17101790X17102339X17102451X17102751" localSheetId="4">Ergebnisverwendung!#REF!</definedName>
    <definedName name="pos_31453191_3Y17099245X17099238X17101790X17102339X17102451X17102751" localSheetId="3">GuV!$A$364</definedName>
    <definedName name="pos_31453191_3Y17099245X17099238X17101790X17102339X17102451X17102751" localSheetId="2">Passiva!#REF!</definedName>
    <definedName name="pos_31453191_3Y17099245X17099238X17101790X17102339X17102451X17102751" localSheetId="5">'Steuerlicher Gewinn'!#REF!</definedName>
    <definedName name="pos_31453191_3Y17099245X17099238X17101790X17102339X17102451X17102751">Aktiva!#REF!</definedName>
    <definedName name="pos_31453198_3Y17099245X17099238X17101790X17102339X17102451X17102726" localSheetId="4">Ergebnisverwendung!#REF!</definedName>
    <definedName name="pos_31453198_3Y17099245X17099238X17101790X17102339X17102451X17102726" localSheetId="3">GuV!$A$363</definedName>
    <definedName name="pos_31453198_3Y17099245X17099238X17101790X17102339X17102451X17102726" localSheetId="2">Passiva!#REF!</definedName>
    <definedName name="pos_31453198_3Y17099245X17099238X17101790X17102339X17102451X17102726" localSheetId="5">'Steuerlicher Gewinn'!#REF!</definedName>
    <definedName name="pos_31453198_3Y17099245X17099238X17101790X17102339X17102451X17102726">Aktiva!#REF!</definedName>
    <definedName name="pos_31453200_3Y17099245X17099238X17101790X17102339X17102451X17102736" localSheetId="4">Ergebnisverwendung!#REF!</definedName>
    <definedName name="pos_31453200_3Y17099245X17099238X17101790X17102339X17102451X17102736" localSheetId="3">GuV!$A$365</definedName>
    <definedName name="pos_31453200_3Y17099245X17099238X17101790X17102339X17102451X17102736" localSheetId="2">Passiva!#REF!</definedName>
    <definedName name="pos_31453200_3Y17099245X17099238X17101790X17102339X17102451X17102736" localSheetId="5">'Steuerlicher Gewinn'!#REF!</definedName>
    <definedName name="pos_31453200_3Y17099245X17099238X17101790X17102339X17102451X17102736">Aktiva!#REF!</definedName>
    <definedName name="pos_31453219_3Y17099245X17099238X17101790X17102339X17102451" localSheetId="4">Ergebnisverwendung!#REF!</definedName>
    <definedName name="pos_31453219_3Y17099245X17099238X17101790X17102339X17102451" localSheetId="3">GuV!$A$360</definedName>
    <definedName name="pos_31453219_3Y17099245X17099238X17101790X17102339X17102451" localSheetId="2">Passiva!#REF!</definedName>
    <definedName name="pos_31453219_3Y17099245X17099238X17101790X17102339X17102451" localSheetId="5">'Steuerlicher Gewinn'!#REF!</definedName>
    <definedName name="pos_31453219_3Y17099245X17099238X17101790X17102339X17102451">Aktiva!#REF!</definedName>
    <definedName name="pos_31453226_3Y17099245X17099238X17101790X17102339X17102340X17102411" localSheetId="4">Ergebnisverwendung!#REF!</definedName>
    <definedName name="pos_31453226_3Y17099245X17099238X17101790X17102339X17102340X17102411" localSheetId="3">GuV!$A$359</definedName>
    <definedName name="pos_31453226_3Y17099245X17099238X17101790X17102339X17102340X17102411" localSheetId="2">Passiva!#REF!</definedName>
    <definedName name="pos_31453226_3Y17099245X17099238X17101790X17102339X17102340X17102411" localSheetId="5">'Steuerlicher Gewinn'!#REF!</definedName>
    <definedName name="pos_31453226_3Y17099245X17099238X17101790X17102339X17102340X17102411">Aktiva!#REF!</definedName>
    <definedName name="pos_31453237_3Y17099245X17099238X17101790X17102339X17102451X17102733" localSheetId="4">Ergebnisverwendung!#REF!</definedName>
    <definedName name="pos_31453237_3Y17099245X17099238X17101790X17102339X17102451X17102733" localSheetId="3">GuV!$A$362</definedName>
    <definedName name="pos_31453237_3Y17099245X17099238X17101790X17102339X17102451X17102733" localSheetId="2">Passiva!#REF!</definedName>
    <definedName name="pos_31453237_3Y17099245X17099238X17101790X17102339X17102451X17102733" localSheetId="5">'Steuerlicher Gewinn'!#REF!</definedName>
    <definedName name="pos_31453237_3Y17099245X17099238X17101790X17102339X17102451X17102733">Aktiva!#REF!</definedName>
    <definedName name="pos_31453244_3Y17099245X17099238X17101790X17102339X17102451X17102452" localSheetId="4">Ergebnisverwendung!#REF!</definedName>
    <definedName name="pos_31453244_3Y17099245X17099238X17101790X17102339X17102451X17102452" localSheetId="3">GuV!$A$361</definedName>
    <definedName name="pos_31453244_3Y17099245X17099238X17101790X17102339X17102451X17102452" localSheetId="2">Passiva!#REF!</definedName>
    <definedName name="pos_31453244_3Y17099245X17099238X17101790X17102339X17102451X17102452" localSheetId="5">'Steuerlicher Gewinn'!#REF!</definedName>
    <definedName name="pos_31453244_3Y17099245X17099238X17101790X17102339X17102451X17102452">Aktiva!#REF!</definedName>
    <definedName name="pos_31453263_3Y17099245X17099238X17101790X17102339X17102340X17102365X17102368" localSheetId="4">Ergebnisverwendung!#REF!</definedName>
    <definedName name="pos_31453263_3Y17099245X17099238X17101790X17102339X17102340X17102365X17102368" localSheetId="3">GuV!$A$356</definedName>
    <definedName name="pos_31453263_3Y17099245X17099238X17101790X17102339X17102340X17102365X17102368" localSheetId="2">Passiva!#REF!</definedName>
    <definedName name="pos_31453263_3Y17099245X17099238X17101790X17102339X17102340X17102365X17102368" localSheetId="5">'Steuerlicher Gewinn'!#REF!</definedName>
    <definedName name="pos_31453263_3Y17099245X17099238X17101790X17102339X17102340X17102365X17102368">Aktiva!#REF!</definedName>
    <definedName name="pos_31453265_3Y17099245X17099238X17101790X17102339X17102340X17102365X17102386" localSheetId="4">Ergebnisverwendung!#REF!</definedName>
    <definedName name="pos_31453265_3Y17099245X17099238X17101790X17102339X17102340X17102365X17102386" localSheetId="3">GuV!$A$358</definedName>
    <definedName name="pos_31453265_3Y17099245X17099238X17101790X17102339X17102340X17102365X17102386" localSheetId="2">Passiva!#REF!</definedName>
    <definedName name="pos_31453265_3Y17099245X17099238X17101790X17102339X17102340X17102365X17102386" localSheetId="5">'Steuerlicher Gewinn'!#REF!</definedName>
    <definedName name="pos_31453265_3Y17099245X17099238X17101790X17102339X17102340X17102365X17102386">Aktiva!#REF!</definedName>
    <definedName name="pos_31453272_3Y17099245X17099238X17101790X17102339X17102340X17102365X17102393" localSheetId="4">Ergebnisverwendung!#REF!</definedName>
    <definedName name="pos_31453272_3Y17099245X17099238X17101790X17102339X17102340X17102365X17102393" localSheetId="3">GuV!$A$357</definedName>
    <definedName name="pos_31453272_3Y17099245X17099238X17101790X17102339X17102340X17102365X17102393" localSheetId="2">Passiva!#REF!</definedName>
    <definedName name="pos_31453272_3Y17099245X17099238X17101790X17102339X17102340X17102365X17102393" localSheetId="5">'Steuerlicher Gewinn'!#REF!</definedName>
    <definedName name="pos_31453272_3Y17099245X17099238X17101790X17102339X17102340X17102365X17102393">Aktiva!#REF!</definedName>
    <definedName name="pos_31453284_3Y17099245X17099238X17101790X17102339X17102340X17102365" localSheetId="4">Ergebnisverwendung!#REF!</definedName>
    <definedName name="pos_31453284_3Y17099245X17099238X17101790X17102339X17102340X17102365" localSheetId="3">GuV!$A$353</definedName>
    <definedName name="pos_31453284_3Y17099245X17099238X17101790X17102339X17102340X17102365" localSheetId="2">Passiva!#REF!</definedName>
    <definedName name="pos_31453284_3Y17099245X17099238X17101790X17102339X17102340X17102365" localSheetId="5">'Steuerlicher Gewinn'!#REF!</definedName>
    <definedName name="pos_31453284_3Y17099245X17099238X17101790X17102339X17102340X17102365">Aktiva!#REF!</definedName>
    <definedName name="pos_31453291_3Y17099245X17099238X17101790X17102339X17102340X17102405X17102458" localSheetId="4">Ergebnisverwendung!#REF!</definedName>
    <definedName name="pos_31453291_3Y17099245X17099238X17101790X17102339X17102340X17102405X17102458" localSheetId="3">GuV!$A$352</definedName>
    <definedName name="pos_31453291_3Y17099245X17099238X17101790X17102339X17102340X17102405X17102458" localSheetId="2">Passiva!#REF!</definedName>
    <definedName name="pos_31453291_3Y17099245X17099238X17101790X17102339X17102340X17102405X17102458" localSheetId="5">'Steuerlicher Gewinn'!#REF!</definedName>
    <definedName name="pos_31453291_3Y17099245X17099238X17101790X17102339X17102340X17102405X17102458">Aktiva!#REF!</definedName>
    <definedName name="pos_31453302_3Y17099245X17099238X17101790X17102339X17102340X17102365X17102383" localSheetId="4">Ergebnisverwendung!#REF!</definedName>
    <definedName name="pos_31453302_3Y17099245X17099238X17101790X17102339X17102340X17102365X17102383" localSheetId="3">GuV!$A$355</definedName>
    <definedName name="pos_31453302_3Y17099245X17099238X17101790X17102339X17102340X17102365X17102383" localSheetId="2">Passiva!#REF!</definedName>
    <definedName name="pos_31453302_3Y17099245X17099238X17101790X17102339X17102340X17102365X17102383" localSheetId="5">'Steuerlicher Gewinn'!#REF!</definedName>
    <definedName name="pos_31453302_3Y17099245X17099238X17101790X17102339X17102340X17102365X17102383">Aktiva!#REF!</definedName>
    <definedName name="pos_31453309_3Y17099245X17099238X17101790X17102339X17102340X17102365X17102358" localSheetId="4">Ergebnisverwendung!#REF!</definedName>
    <definedName name="pos_31453309_3Y17099245X17099238X17101790X17102339X17102340X17102365X17102358" localSheetId="3">GuV!$A$354</definedName>
    <definedName name="pos_31453309_3Y17099245X17099238X17101790X17102339X17102340X17102365X17102358" localSheetId="2">Passiva!#REF!</definedName>
    <definedName name="pos_31453309_3Y17099245X17099238X17101790X17102339X17102340X17102365X17102358" localSheetId="5">'Steuerlicher Gewinn'!#REF!</definedName>
    <definedName name="pos_31453309_3Y17099245X17099238X17101790X17102339X17102340X17102365X17102358">Aktiva!#REF!</definedName>
    <definedName name="pos_31453317_3Y17099245X17099238X17101790X17102779X17102820" localSheetId="4">Ergebnisverwendung!#REF!</definedName>
    <definedName name="pos_31453317_3Y17099245X17099238X17101790X17102779X17102820" localSheetId="3">GuV!$A$378</definedName>
    <definedName name="pos_31453317_3Y17099245X17099238X17101790X17102779X17102820" localSheetId="2">Passiva!#REF!</definedName>
    <definedName name="pos_31453317_3Y17099245X17099238X17101790X17102779X17102820" localSheetId="5">'Steuerlicher Gewinn'!#REF!</definedName>
    <definedName name="pos_31453317_3Y17099245X17099238X17101790X17102779X17102820">Aktiva!#REF!</definedName>
    <definedName name="pos_31453324_3Y17099245X17099238X17101790X17102779X17102773X17102791" localSheetId="4">Ergebnisverwendung!#REF!</definedName>
    <definedName name="pos_31453324_3Y17099245X17099238X17101790X17102779X17102773X17102791" localSheetId="3">GuV!$A$377</definedName>
    <definedName name="pos_31453324_3Y17099245X17099238X17101790X17102779X17102773X17102791" localSheetId="2">Passiva!#REF!</definedName>
    <definedName name="pos_31453324_3Y17099245X17099238X17101790X17102779X17102773X17102791" localSheetId="5">'Steuerlicher Gewinn'!#REF!</definedName>
    <definedName name="pos_31453324_3Y17099245X17099238X17101790X17102779X17102773X17102791">Aktiva!#REF!</definedName>
    <definedName name="pos_31453335_3Y17099245X17099238X17101790X17102779X17102820X17102845X17102838" localSheetId="4">Ergebnisverwendung!#REF!</definedName>
    <definedName name="pos_31453335_3Y17099245X17099238X17101790X17102779X17102820X17102845X17102838" localSheetId="3">GuV!$A$380</definedName>
    <definedName name="pos_31453335_3Y17099245X17099238X17101790X17102779X17102820X17102845X17102838" localSheetId="2">Passiva!#REF!</definedName>
    <definedName name="pos_31453335_3Y17099245X17099238X17101790X17102779X17102820X17102845X17102838" localSheetId="5">'Steuerlicher Gewinn'!#REF!</definedName>
    <definedName name="pos_31453335_3Y17099245X17099238X17101790X17102779X17102820X17102845X17102838">Aktiva!#REF!</definedName>
    <definedName name="pos_31453342_3Y17099245X17099238X17101790X17102779X17102820X17102845" localSheetId="4">Ergebnisverwendung!#REF!</definedName>
    <definedName name="pos_31453342_3Y17099245X17099238X17101790X17102779X17102820X17102845" localSheetId="3">GuV!$A$379</definedName>
    <definedName name="pos_31453342_3Y17099245X17099238X17101790X17102779X17102820X17102845" localSheetId="2">Passiva!#REF!</definedName>
    <definedName name="pos_31453342_3Y17099245X17099238X17101790X17102779X17102820X17102845" localSheetId="5">'Steuerlicher Gewinn'!#REF!</definedName>
    <definedName name="pos_31453342_3Y17099245X17099238X17101790X17102779X17102820X17102845">Aktiva!#REF!</definedName>
    <definedName name="pos_31453345_3Y17099245X17099238X17101790X17102779X17102773X17102801" localSheetId="4">Ergebnisverwendung!#REF!</definedName>
    <definedName name="pos_31453345_3Y17099245X17099238X17101790X17102779X17102773X17102801" localSheetId="3">GuV!$A$374</definedName>
    <definedName name="pos_31453345_3Y17099245X17099238X17101790X17102779X17102773X17102801" localSheetId="2">Passiva!#REF!</definedName>
    <definedName name="pos_31453345_3Y17099245X17099238X17101790X17102779X17102773X17102801" localSheetId="5">'Steuerlicher Gewinn'!#REF!</definedName>
    <definedName name="pos_31453345_3Y17099245X17099238X17101790X17102779X17102773X17102801">Aktiva!#REF!</definedName>
    <definedName name="pos_31453352_3Y17099245X17099238X17101790X17102779X17102773X17102819" localSheetId="4">Ergebnisverwendung!#REF!</definedName>
    <definedName name="pos_31453352_3Y17099245X17099238X17101790X17102779X17102773X17102819" localSheetId="3">GuV!$A$373</definedName>
    <definedName name="pos_31453352_3Y17099245X17099238X17101790X17102779X17102773X17102819" localSheetId="2">Passiva!#REF!</definedName>
    <definedName name="pos_31453352_3Y17099245X17099238X17101790X17102779X17102773X17102819" localSheetId="5">'Steuerlicher Gewinn'!#REF!</definedName>
    <definedName name="pos_31453352_3Y17099245X17099238X17101790X17102779X17102773X17102819">Aktiva!#REF!</definedName>
    <definedName name="pos_31453363_3Y17099245X17099238X17101790X17102779X17102773X17102798" localSheetId="4">Ergebnisverwendung!#REF!</definedName>
    <definedName name="pos_31453363_3Y17099245X17099238X17101790X17102779X17102773X17102798" localSheetId="3">GuV!$A$376</definedName>
    <definedName name="pos_31453363_3Y17099245X17099238X17101790X17102779X17102773X17102798" localSheetId="2">Passiva!#REF!</definedName>
    <definedName name="pos_31453363_3Y17099245X17099238X17101790X17102779X17102773X17102798" localSheetId="5">'Steuerlicher Gewinn'!#REF!</definedName>
    <definedName name="pos_31453363_3Y17099245X17099238X17101790X17102779X17102773X17102798">Aktiva!#REF!</definedName>
    <definedName name="pos_31453370_3Y17099245X17099238X17101790X17102779X17102773X17102826" localSheetId="4">Ergebnisverwendung!#REF!</definedName>
    <definedName name="pos_31453370_3Y17099245X17099238X17101790X17102779X17102773X17102826" localSheetId="3">GuV!$A$375</definedName>
    <definedName name="pos_31453370_3Y17099245X17099238X17101790X17102779X17102773X17102826" localSheetId="2">Passiva!#REF!</definedName>
    <definedName name="pos_31453370_3Y17099245X17099238X17101790X17102779X17102773X17102826" localSheetId="5">'Steuerlicher Gewinn'!#REF!</definedName>
    <definedName name="pos_31453370_3Y17099245X17099238X17101790X17102779X17102773X17102826">Aktiva!#REF!</definedName>
    <definedName name="pos_31453382_3Y17099245X17099238X17101790X17102779X17102773" localSheetId="4">Ergebnisverwendung!#REF!</definedName>
    <definedName name="pos_31453382_3Y17099245X17099238X17101790X17102779X17102773" localSheetId="3">GuV!$A$371</definedName>
    <definedName name="pos_31453382_3Y17099245X17099238X17101790X17102779X17102773" localSheetId="2">Passiva!#REF!</definedName>
    <definedName name="pos_31453382_3Y17099245X17099238X17101790X17102779X17102773" localSheetId="5">'Steuerlicher Gewinn'!#REF!</definedName>
    <definedName name="pos_31453382_3Y17099245X17099238X17101790X17102779X17102773">Aktiva!#REF!</definedName>
    <definedName name="pos_31453389_3Y17099245X17099238X17101790X17102779X17102629" localSheetId="4">Ergebnisverwendung!#REF!</definedName>
    <definedName name="pos_31453389_3Y17099245X17099238X17101790X17102779X17102629" localSheetId="3">GuV!$A$370</definedName>
    <definedName name="pos_31453389_3Y17099245X17099238X17101790X17102779X17102629" localSheetId="2">Passiva!#REF!</definedName>
    <definedName name="pos_31453389_3Y17099245X17099238X17101790X17102779X17102629" localSheetId="5">'Steuerlicher Gewinn'!#REF!</definedName>
    <definedName name="pos_31453389_3Y17099245X17099238X17101790X17102779X17102629">Aktiva!#REF!</definedName>
    <definedName name="pos_31453407_3Y17099245X17099238X17101790X17102779X17102773X17102808" localSheetId="4">Ergebnisverwendung!#REF!</definedName>
    <definedName name="pos_31453407_3Y17099245X17099238X17101790X17102779X17102773X17102808" localSheetId="3">GuV!$A$372</definedName>
    <definedName name="pos_31453407_3Y17099245X17099238X17101790X17102779X17102773X17102808" localSheetId="2">Passiva!#REF!</definedName>
    <definedName name="pos_31453407_3Y17099245X17099238X17101790X17102779X17102773X17102808" localSheetId="5">'Steuerlicher Gewinn'!#REF!</definedName>
    <definedName name="pos_31453407_3Y17099245X17099238X17101790X17102779X17102773X17102808">Aktiva!#REF!</definedName>
    <definedName name="pos_31453410_3Y17099245X17099238X17101790X17102339X17102754" localSheetId="4">Ergebnisverwendung!#REF!</definedName>
    <definedName name="pos_31453410_3Y17099245X17099238X17101790X17102339X17102754" localSheetId="3">GuV!$A$367</definedName>
    <definedName name="pos_31453410_3Y17099245X17099238X17101790X17102339X17102754" localSheetId="2">Passiva!#REF!</definedName>
    <definedName name="pos_31453410_3Y17099245X17099238X17101790X17102339X17102754" localSheetId="5">'Steuerlicher Gewinn'!#REF!</definedName>
    <definedName name="pos_31453410_3Y17099245X17099238X17101790X17102339X17102754">Aktiva!#REF!</definedName>
    <definedName name="pos_31453417_3Y17099245X17099238X17101790X17102339X17102451X17102761" localSheetId="4">Ergebnisverwendung!#REF!</definedName>
    <definedName name="pos_31453417_3Y17099245X17099238X17101790X17102339X17102451X17102761" localSheetId="3">GuV!$A$366</definedName>
    <definedName name="pos_31453417_3Y17099245X17099238X17101790X17102339X17102451X17102761" localSheetId="2">Passiva!#REF!</definedName>
    <definedName name="pos_31453417_3Y17099245X17099238X17101790X17102339X17102451X17102761" localSheetId="5">'Steuerlicher Gewinn'!#REF!</definedName>
    <definedName name="pos_31453417_3Y17099245X17099238X17101790X17102339X17102451X17102761">Aktiva!#REF!</definedName>
    <definedName name="pos_31453428_3Y17099245X17099238X17101790X17102779X17102780" localSheetId="4">Ergebnisverwendung!#REF!</definedName>
    <definedName name="pos_31453428_3Y17099245X17099238X17101790X17102779X17102780" localSheetId="3">GuV!$A$369</definedName>
    <definedName name="pos_31453428_3Y17099245X17099238X17101790X17102779X17102780" localSheetId="2">Passiva!#REF!</definedName>
    <definedName name="pos_31453428_3Y17099245X17099238X17101790X17102779X17102780" localSheetId="5">'Steuerlicher Gewinn'!#REF!</definedName>
    <definedName name="pos_31453428_3Y17099245X17099238X17101790X17102779X17102780">Aktiva!#REF!</definedName>
    <definedName name="pos_31453435_3Y17099245X17099238X17101790X17102779" localSheetId="4">Ergebnisverwendung!#REF!</definedName>
    <definedName name="pos_31453435_3Y17099245X17099238X17101790X17102779" localSheetId="3">GuV!$A$368</definedName>
    <definedName name="pos_31453435_3Y17099245X17099238X17101790X17102779" localSheetId="2">Passiva!#REF!</definedName>
    <definedName name="pos_31453435_3Y17099245X17099238X17101790X17102779" localSheetId="5">'Steuerlicher Gewinn'!#REF!</definedName>
    <definedName name="pos_31453435_3Y17099245X17099238X17101790X17102779">Aktiva!#REF!</definedName>
    <definedName name="pos_31453443_3Y17099245X17099238X17101790X17102654X17102664X17102675" localSheetId="4">Ergebnisverwendung!#REF!</definedName>
    <definedName name="pos_31453443_3Y17099245X17099238X17101790X17102654X17102664X17102675" localSheetId="3">GuV!$A$391</definedName>
    <definedName name="pos_31453443_3Y17099245X17099238X17101790X17102654X17102664X17102675" localSheetId="2">Passiva!#REF!</definedName>
    <definedName name="pos_31453443_3Y17099245X17099238X17101790X17102654X17102664X17102675" localSheetId="5">'Steuerlicher Gewinn'!#REF!</definedName>
    <definedName name="pos_31453443_3Y17099245X17099238X17101790X17102654X17102664X17102675">Aktiva!#REF!</definedName>
    <definedName name="pos_31453450_3Y17099245X17099238X17101790X17102654X17102664X17102682" localSheetId="4">Ergebnisverwendung!#REF!</definedName>
    <definedName name="pos_31453450_3Y17099245X17099238X17101790X17102654X17102664X17102682" localSheetId="3">GuV!$A$392</definedName>
    <definedName name="pos_31453450_3Y17099245X17099238X17101790X17102654X17102664X17102682" localSheetId="2">Passiva!#REF!</definedName>
    <definedName name="pos_31453450_3Y17099245X17099238X17101790X17102654X17102664X17102682" localSheetId="5">'Steuerlicher Gewinn'!#REF!</definedName>
    <definedName name="pos_31453450_3Y17099245X17099238X17101790X17102654X17102664X17102682">Aktiva!#REF!</definedName>
    <definedName name="pos_31453461_3Y17099245X17099238X17101790X17102654X17102664X17102676X17102701" localSheetId="4">Ergebnisverwendung!#REF!</definedName>
    <definedName name="pos_31453461_3Y17099245X17099238X17101790X17102654X17102664X17102676X17102701" localSheetId="3">GuV!$A$394</definedName>
    <definedName name="pos_31453461_3Y17099245X17099238X17101790X17102654X17102664X17102676X17102701" localSheetId="2">Passiva!#REF!</definedName>
    <definedName name="pos_31453461_3Y17099245X17099238X17101790X17102654X17102664X17102676X17102701" localSheetId="5">'Steuerlicher Gewinn'!#REF!</definedName>
    <definedName name="pos_31453461_3Y17099245X17099238X17101790X17102654X17102664X17102676X17102701">Aktiva!#REF!</definedName>
    <definedName name="pos_31453468_3Y17099245X17099238X17101790X17102654X17102664X17102676" localSheetId="4">Ergebnisverwendung!#REF!</definedName>
    <definedName name="pos_31453468_3Y17099245X17099238X17101790X17102654X17102664X17102676" localSheetId="3">GuV!$A$393</definedName>
    <definedName name="pos_31453468_3Y17099245X17099238X17101790X17102654X17102664X17102676" localSheetId="2">Passiva!#REF!</definedName>
    <definedName name="pos_31453468_3Y17099245X17099238X17101790X17102654X17102664X17102676" localSheetId="5">'Steuerlicher Gewinn'!#REF!</definedName>
    <definedName name="pos_31453468_3Y17099245X17099238X17101790X17102654X17102664X17102676">Aktiva!#REF!</definedName>
    <definedName name="pos_31453487_3Y17099245X17099238X17101790X17102654X17102647" localSheetId="4">Ergebnisverwendung!#REF!</definedName>
    <definedName name="pos_31453487_3Y17099245X17099238X17101790X17102654X17102647" localSheetId="3">GuV!$A$388</definedName>
    <definedName name="pos_31453487_3Y17099245X17099238X17101790X17102654X17102647" localSheetId="2">Passiva!#REF!</definedName>
    <definedName name="pos_31453487_3Y17099245X17099238X17101790X17102654X17102647" localSheetId="5">'Steuerlicher Gewinn'!#REF!</definedName>
    <definedName name="pos_31453487_3Y17099245X17099238X17101790X17102654X17102647">Aktiva!#REF!</definedName>
    <definedName name="pos_31453489_3Y17099245X17099238X17101790X17102654X17102664X17102657" localSheetId="4">Ergebnisverwendung!#REF!</definedName>
    <definedName name="pos_31453489_3Y17099245X17099238X17101790X17102654X17102664X17102657" localSheetId="3">GuV!$A$390</definedName>
    <definedName name="pos_31453489_3Y17099245X17099238X17101790X17102654X17102664X17102657" localSheetId="2">Passiva!#REF!</definedName>
    <definedName name="pos_31453489_3Y17099245X17099238X17101790X17102654X17102664X17102657" localSheetId="5">'Steuerlicher Gewinn'!#REF!</definedName>
    <definedName name="pos_31453489_3Y17099245X17099238X17101790X17102654X17102664X17102657">Aktiva!#REF!</definedName>
    <definedName name="pos_31453496_3Y17099245X17099238X17101790X17102654X17102664" localSheetId="4">Ergebnisverwendung!#REF!</definedName>
    <definedName name="pos_31453496_3Y17099245X17099238X17101790X17102654X17102664" localSheetId="3">GuV!$A$389</definedName>
    <definedName name="pos_31453496_3Y17099245X17099238X17101790X17102654X17102664" localSheetId="2">Passiva!#REF!</definedName>
    <definedName name="pos_31453496_3Y17099245X17099238X17101790X17102654X17102664" localSheetId="5">'Steuerlicher Gewinn'!#REF!</definedName>
    <definedName name="pos_31453496_3Y17099245X17099238X17101790X17102654X17102664">Aktiva!#REF!</definedName>
    <definedName name="pos_31453508_3Y17099245X17099238X17101790X17102779X17102820X17102635" localSheetId="4">Ergebnisverwendung!#REF!</definedName>
    <definedName name="pos_31453508_3Y17099245X17099238X17101790X17102779X17102820X17102635" localSheetId="3">GuV!$A$385</definedName>
    <definedName name="pos_31453508_3Y17099245X17099238X17101790X17102779X17102820X17102635" localSheetId="2">Passiva!#REF!</definedName>
    <definedName name="pos_31453508_3Y17099245X17099238X17101790X17102779X17102820X17102635" localSheetId="5">'Steuerlicher Gewinn'!#REF!</definedName>
    <definedName name="pos_31453508_3Y17099245X17099238X17101790X17102779X17102820X17102635">Aktiva!#REF!</definedName>
    <definedName name="pos_31453515_3Y17099245X17099238X17101790X17102779X17102820X17102607X17102592" localSheetId="4">Ergebnisverwendung!#REF!</definedName>
    <definedName name="pos_31453515_3Y17099245X17099238X17101790X17102779X17102820X17102607X17102592" localSheetId="3">GuV!$A$384</definedName>
    <definedName name="pos_31453515_3Y17099245X17099238X17101790X17102779X17102820X17102607X17102592" localSheetId="2">Passiva!#REF!</definedName>
    <definedName name="pos_31453515_3Y17099245X17099238X17101790X17102779X17102820X17102607X17102592" localSheetId="5">'Steuerlicher Gewinn'!#REF!</definedName>
    <definedName name="pos_31453515_3Y17099245X17099238X17101790X17102779X17102820X17102607X17102592">Aktiva!#REF!</definedName>
    <definedName name="pos_31453526_3Y17099245X17099238X17101790X17102654" localSheetId="4">Ergebnisverwendung!#REF!</definedName>
    <definedName name="pos_31453526_3Y17099245X17099238X17101790X17102654" localSheetId="3">GuV!$A$387</definedName>
    <definedName name="pos_31453526_3Y17099245X17099238X17101790X17102654" localSheetId="2">Passiva!#REF!</definedName>
    <definedName name="pos_31453526_3Y17099245X17099238X17101790X17102654" localSheetId="5">'Steuerlicher Gewinn'!#REF!</definedName>
    <definedName name="pos_31453526_3Y17099245X17099238X17101790X17102654">Aktiva!#REF!</definedName>
    <definedName name="pos_31453533_3Y17099245X17099238X17101790X17102779X17102820X17102636" localSheetId="4">Ergebnisverwendung!#REF!</definedName>
    <definedName name="pos_31453533_3Y17099245X17099238X17101790X17102779X17102820X17102636" localSheetId="3">GuV!$A$386</definedName>
    <definedName name="pos_31453533_3Y17099245X17099238X17101790X17102779X17102820X17102636" localSheetId="2">Passiva!#REF!</definedName>
    <definedName name="pos_31453533_3Y17099245X17099238X17101790X17102779X17102820X17102636" localSheetId="5">'Steuerlicher Gewinn'!#REF!</definedName>
    <definedName name="pos_31453533_3Y17099245X17099238X17101790X17102779X17102820X17102636">Aktiva!#REF!</definedName>
    <definedName name="pos_31453536_3Y17099245X17099238X17101790X17102779X17102820X17102607" localSheetId="4">Ergebnisverwendung!#REF!</definedName>
    <definedName name="pos_31453536_3Y17099245X17099238X17101790X17102779X17102820X17102607" localSheetId="3">GuV!$A$381</definedName>
    <definedName name="pos_31453536_3Y17099245X17099238X17101790X17102779X17102820X17102607" localSheetId="2">Passiva!#REF!</definedName>
    <definedName name="pos_31453536_3Y17099245X17099238X17101790X17102779X17102820X17102607" localSheetId="5">'Steuerlicher Gewinn'!#REF!</definedName>
    <definedName name="pos_31453536_3Y17099245X17099238X17101790X17102779X17102820X17102607">Aktiva!#REF!</definedName>
    <definedName name="pos_31453554_3Y17099245X17099238X17101790X17102779X17102820X17102607X17102610" localSheetId="4">Ergebnisverwendung!#REF!</definedName>
    <definedName name="pos_31453554_3Y17099245X17099238X17101790X17102779X17102820X17102607X17102610" localSheetId="3">GuV!$A$383</definedName>
    <definedName name="pos_31453554_3Y17099245X17099238X17101790X17102779X17102820X17102607X17102610" localSheetId="2">Passiva!#REF!</definedName>
    <definedName name="pos_31453554_3Y17099245X17099238X17101790X17102779X17102820X17102607X17102610" localSheetId="5">'Steuerlicher Gewinn'!#REF!</definedName>
    <definedName name="pos_31453554_3Y17099245X17099238X17101790X17102779X17102820X17102607X17102610">Aktiva!#REF!</definedName>
    <definedName name="pos_31453561_3Y17099245X17099238X17101790X17102779X17102820X17102607X17102617" localSheetId="4">Ergebnisverwendung!#REF!</definedName>
    <definedName name="pos_31453561_3Y17099245X17099238X17101790X17102779X17102820X17102607X17102617" localSheetId="3">GuV!$A$382</definedName>
    <definedName name="pos_31453561_3Y17099245X17099238X17101790X17102779X17102820X17102607X17102617" localSheetId="2">Passiva!#REF!</definedName>
    <definedName name="pos_31453561_3Y17099245X17099238X17101790X17102779X17102820X17102607X17102617" localSheetId="5">'Steuerlicher Gewinn'!#REF!</definedName>
    <definedName name="pos_31453561_3Y17099245X17099238X17101790X17102779X17102820X17102607X17102617">Aktiva!#REF!</definedName>
    <definedName name="pos_31453569_3Y17099245X17099238X17101790X17102654X17102001" localSheetId="4">Ergebnisverwendung!#REF!</definedName>
    <definedName name="pos_31453569_3Y17099245X17099238X17101790X17102654X17102001" localSheetId="3">GuV!$A$406</definedName>
    <definedName name="pos_31453569_3Y17099245X17099238X17101790X17102654X17102001" localSheetId="2">Passiva!#REF!</definedName>
    <definedName name="pos_31453569_3Y17099245X17099238X17101790X17102654X17102001" localSheetId="5">'Steuerlicher Gewinn'!#REF!</definedName>
    <definedName name="pos_31453569_3Y17099245X17099238X17101790X17102654X17102001">Aktiva!#REF!</definedName>
    <definedName name="pos_31453576_3Y17099245X17099238X17101790X17102654X17102664X17102008" localSheetId="4">Ergebnisverwendung!#REF!</definedName>
    <definedName name="pos_31453576_3Y17099245X17099238X17101790X17102654X17102664X17102008" localSheetId="3">GuV!$A$405</definedName>
    <definedName name="pos_31453576_3Y17099245X17099238X17101790X17102654X17102664X17102008" localSheetId="2">Passiva!#REF!</definedName>
    <definedName name="pos_31453576_3Y17099245X17099238X17101790X17102654X17102664X17102008" localSheetId="5">'Steuerlicher Gewinn'!#REF!</definedName>
    <definedName name="pos_31453576_3Y17099245X17099238X17101790X17102654X17102664X17102008">Aktiva!#REF!</definedName>
    <definedName name="pos_31453587_3Y17099245X17099238X17101790X17102654X17102001X17102019" localSheetId="4">Ergebnisverwendung!#REF!</definedName>
    <definedName name="pos_31453587_3Y17099245X17099238X17101790X17102654X17102001X17102019" localSheetId="3">GuV!$A$408</definedName>
    <definedName name="pos_31453587_3Y17099245X17099238X17101790X17102654X17102001X17102019" localSheetId="2">Passiva!#REF!</definedName>
    <definedName name="pos_31453587_3Y17099245X17099238X17101790X17102654X17102001X17102019" localSheetId="5">'Steuerlicher Gewinn'!#REF!</definedName>
    <definedName name="pos_31453587_3Y17099245X17099238X17101790X17102654X17102001X17102019">Aktiva!#REF!</definedName>
    <definedName name="pos_31453594_3Y17099245X17099238X17101790X17102654X17102001X17102026" localSheetId="4">Ergebnisverwendung!#REF!</definedName>
    <definedName name="pos_31453594_3Y17099245X17099238X17101790X17102654X17102001X17102026" localSheetId="3">GuV!$A$407</definedName>
    <definedName name="pos_31453594_3Y17099245X17099238X17101790X17102654X17102001X17102026" localSheetId="2">Passiva!#REF!</definedName>
    <definedName name="pos_31453594_3Y17099245X17099238X17101790X17102654X17102001X17102026" localSheetId="5">'Steuerlicher Gewinn'!#REF!</definedName>
    <definedName name="pos_31453594_3Y17099245X17099238X17101790X17102654X17102001X17102026">Aktiva!#REF!</definedName>
    <definedName name="pos_31453606_3Y17099245X17099238X17101790X17102654X17102664X17102704X17101998" localSheetId="4">Ergebnisverwendung!#REF!</definedName>
    <definedName name="pos_31453606_3Y17099245X17099238X17101790X17102654X17102664X17102704X17101998" localSheetId="3">GuV!$A$403</definedName>
    <definedName name="pos_31453606_3Y17099245X17099238X17101790X17102654X17102664X17102704X17101998" localSheetId="2">Passiva!#REF!</definedName>
    <definedName name="pos_31453606_3Y17099245X17099238X17101790X17102654X17102664X17102704X17101998" localSheetId="5">'Steuerlicher Gewinn'!#REF!</definedName>
    <definedName name="pos_31453606_3Y17099245X17099238X17101790X17102654X17102664X17102704X17101998">Aktiva!#REF!</definedName>
    <definedName name="pos_31453613_3Y17099245X17099238X17101790X17102654X17102664X17102704X17101961X17101973" localSheetId="4">Ergebnisverwendung!#REF!</definedName>
    <definedName name="pos_31453613_3Y17099245X17099238X17101790X17102654X17102664X17102704X17101961X17101973" localSheetId="3">GuV!$A$402</definedName>
    <definedName name="pos_31453613_3Y17099245X17099238X17101790X17102654X17102664X17102704X17101961X17101973" localSheetId="2">Passiva!#REF!</definedName>
    <definedName name="pos_31453613_3Y17099245X17099238X17101790X17102654X17102664X17102704X17101961X17101973" localSheetId="5">'Steuerlicher Gewinn'!#REF!</definedName>
    <definedName name="pos_31453613_3Y17099245X17099238X17101790X17102654X17102664X17102704X17101961X17101973">Aktiva!#REF!</definedName>
    <definedName name="pos_31453631_3Y17099245X17099238X17101790X17102654X17102664X17102704X17101991" localSheetId="4">Ergebnisverwendung!#REF!</definedName>
    <definedName name="pos_31453631_3Y17099245X17099238X17101790X17102654X17102664X17102704X17101991" localSheetId="3">GuV!$A$404</definedName>
    <definedName name="pos_31453631_3Y17099245X17099238X17101790X17102654X17102664X17102704X17101991" localSheetId="2">Passiva!#REF!</definedName>
    <definedName name="pos_31453631_3Y17099245X17099238X17101790X17102654X17102664X17102704X17101991" localSheetId="5">'Steuerlicher Gewinn'!#REF!</definedName>
    <definedName name="pos_31453631_3Y17099245X17099238X17101790X17102654X17102664X17102704X17101991">Aktiva!#REF!</definedName>
    <definedName name="pos_31453634_3Y17099245X17099238X17101790X17102654X17102664X17102704X17101961X17101954" localSheetId="4">Ergebnisverwendung!#REF!</definedName>
    <definedName name="pos_31453634_3Y17099245X17099238X17101790X17102654X17102664X17102704X17101961X17101954" localSheetId="3">GuV!$A$400</definedName>
    <definedName name="pos_31453634_3Y17099245X17099238X17101790X17102654X17102664X17102704X17101961X17101954" localSheetId="2">Passiva!#REF!</definedName>
    <definedName name="pos_31453634_3Y17099245X17099238X17101790X17102654X17102664X17102704X17101961X17101954" localSheetId="5">'Steuerlicher Gewinn'!#REF!</definedName>
    <definedName name="pos_31453634_3Y17099245X17099238X17101790X17102654X17102664X17102704X17101961X17101954">Aktiva!#REF!</definedName>
    <definedName name="pos_31453641_3Y17099245X17099238X17101790X17102654X17102664X17102704X17101961" localSheetId="4">Ergebnisverwendung!#REF!</definedName>
    <definedName name="pos_31453641_3Y17099245X17099238X17101790X17102654X17102664X17102704X17101961" localSheetId="3">GuV!$A$398</definedName>
    <definedName name="pos_31453641_3Y17099245X17099238X17101790X17102654X17102664X17102704X17101961" localSheetId="2">Passiva!#REF!</definedName>
    <definedName name="pos_31453641_3Y17099245X17099238X17101790X17102654X17102664X17102704X17101961" localSheetId="5">'Steuerlicher Gewinn'!#REF!</definedName>
    <definedName name="pos_31453641_3Y17099245X17099238X17101790X17102654X17102664X17102704X17101961">Aktiva!#REF!</definedName>
    <definedName name="pos_31453652_3Y17099245X17099238X17101790X17102654X17102664X17102704X17101961X17101980" localSheetId="4">Ergebnisverwendung!#REF!</definedName>
    <definedName name="pos_31453652_3Y17099245X17099238X17101790X17102654X17102664X17102704X17101961X17101980" localSheetId="3">GuV!$A$401</definedName>
    <definedName name="pos_31453652_3Y17099245X17099238X17101790X17102654X17102664X17102704X17101961X17101980" localSheetId="2">Passiva!#REF!</definedName>
    <definedName name="pos_31453652_3Y17099245X17099238X17101790X17102654X17102664X17102704X17101961X17101980" localSheetId="5">'Steuerlicher Gewinn'!#REF!</definedName>
    <definedName name="pos_31453652_3Y17099245X17099238X17101790X17102654X17102664X17102704X17101961X17101980">Aktiva!#REF!</definedName>
    <definedName name="pos_31453659_3Y17099245X17099238X17101790X17102654X17102664X17102704X17101961X17101979" localSheetId="4">Ergebnisverwendung!#REF!</definedName>
    <definedName name="pos_31453659_3Y17099245X17099238X17101790X17102654X17102664X17102704X17101961X17101979" localSheetId="3">GuV!$A$399</definedName>
    <definedName name="pos_31453659_3Y17099245X17099238X17101790X17102654X17102664X17102704X17101961X17101979" localSheetId="2">Passiva!#REF!</definedName>
    <definedName name="pos_31453659_3Y17099245X17099238X17101790X17102654X17102664X17102704X17101961X17101979" localSheetId="5">'Steuerlicher Gewinn'!#REF!</definedName>
    <definedName name="pos_31453659_3Y17099245X17099238X17101790X17102654X17102664X17102704X17101961X17101979">Aktiva!#REF!</definedName>
    <definedName name="pos_31453671_3Y17099245X17099238X17101790X17102654X17102664X17102676X17102719" localSheetId="4">Ergebnisverwendung!#REF!</definedName>
    <definedName name="pos_31453671_3Y17099245X17099238X17101790X17102654X17102664X17102676X17102719" localSheetId="3">GuV!$A$396</definedName>
    <definedName name="pos_31453671_3Y17099245X17099238X17101790X17102654X17102664X17102676X17102719" localSheetId="2">Passiva!#REF!</definedName>
    <definedName name="pos_31453671_3Y17099245X17099238X17101790X17102654X17102664X17102676X17102719" localSheetId="5">'Steuerlicher Gewinn'!#REF!</definedName>
    <definedName name="pos_31453671_3Y17099245X17099238X17101790X17102654X17102664X17102676X17102719">Aktiva!#REF!</definedName>
    <definedName name="pos_31453678_3Y17099245X17099238X17101790X17102654X17102664X17102676X17102694" localSheetId="4">Ergebnisverwendung!#REF!</definedName>
    <definedName name="pos_31453678_3Y17099245X17099238X17101790X17102654X17102664X17102676X17102694" localSheetId="3">GuV!$A$395</definedName>
    <definedName name="pos_31453678_3Y17099245X17099238X17101790X17102654X17102664X17102676X17102694" localSheetId="2">Passiva!#REF!</definedName>
    <definedName name="pos_31453678_3Y17099245X17099238X17101790X17102654X17102664X17102676X17102694" localSheetId="5">'Steuerlicher Gewinn'!#REF!</definedName>
    <definedName name="pos_31453678_3Y17099245X17099238X17101790X17102654X17102664X17102676X17102694">Aktiva!#REF!</definedName>
    <definedName name="pos_31453680_3Y17099245X17099238X17101790X17102654X17102664X17102704" localSheetId="4">Ergebnisverwendung!#REF!</definedName>
    <definedName name="pos_31453680_3Y17099245X17099238X17101790X17102654X17102664X17102704" localSheetId="3">GuV!$A$397</definedName>
    <definedName name="pos_31453680_3Y17099245X17099238X17101790X17102654X17102664X17102704" localSheetId="2">Passiva!#REF!</definedName>
    <definedName name="pos_31453680_3Y17099245X17099238X17101790X17102654X17102664X17102704" localSheetId="5">'Steuerlicher Gewinn'!#REF!</definedName>
    <definedName name="pos_31453680_3Y17099245X17099238X17101790X17102654X17102664X17102704">Aktiva!#REF!</definedName>
    <definedName name="pos_31453711_3Y17099245X17099238X17101790X17102038X17102243" localSheetId="4">Ergebnisverwendung!#REF!</definedName>
    <definedName name="pos_31453711_3Y17099245X17099238X17101790X17102038X17102243" localSheetId="3">GuV!$A$420</definedName>
    <definedName name="pos_31453711_3Y17099245X17099238X17101790X17102038X17102243" localSheetId="2">Passiva!#REF!</definedName>
    <definedName name="pos_31453711_3Y17099245X17099238X17101790X17102038X17102243" localSheetId="5">'Steuerlicher Gewinn'!#REF!</definedName>
    <definedName name="pos_31453711_3Y17099245X17099238X17101790X17102038X17102243">Aktiva!#REF!</definedName>
    <definedName name="pos_31453713_3Y17099245X17099238X17101790X17102038X17102243X17102269" localSheetId="4">Ergebnisverwendung!#REF!</definedName>
    <definedName name="pos_31453713_3Y17099245X17099238X17101790X17102038X17102243X17102269" localSheetId="3">GuV!$A$422</definedName>
    <definedName name="pos_31453713_3Y17099245X17099238X17101790X17102038X17102243X17102269" localSheetId="2">Passiva!#REF!</definedName>
    <definedName name="pos_31453713_3Y17099245X17099238X17101790X17102038X17102243X17102269" localSheetId="5">'Steuerlicher Gewinn'!#REF!</definedName>
    <definedName name="pos_31453713_3Y17099245X17099238X17101790X17102038X17102243X17102269">Aktiva!#REF!</definedName>
    <definedName name="pos_31453720_3Y17099245X17099238X17101790X17102038X17102243X17102244" localSheetId="4">Ergebnisverwendung!#REF!</definedName>
    <definedName name="pos_31453720_3Y17099245X17099238X17101790X17102038X17102243X17102244" localSheetId="3">GuV!$A$421</definedName>
    <definedName name="pos_31453720_3Y17099245X17099238X17101790X17102038X17102243X17102244" localSheetId="2">Passiva!#REF!</definedName>
    <definedName name="pos_31453720_3Y17099245X17099238X17101790X17102038X17102243X17102244" localSheetId="5">'Steuerlicher Gewinn'!#REF!</definedName>
    <definedName name="pos_31453720_3Y17099245X17099238X17101790X17102038X17102243X17102244">Aktiva!#REF!</definedName>
    <definedName name="pos_31453732_3Y17099245X17099238X17101790X17102038X17102048X17101835" localSheetId="4">Ergebnisverwendung!#REF!</definedName>
    <definedName name="pos_31453732_3Y17099245X17099238X17101790X17102038X17102048X17101835" localSheetId="3">GuV!$A$417</definedName>
    <definedName name="pos_31453732_3Y17099245X17099238X17101790X17102038X17102048X17101835" localSheetId="2">Passiva!#REF!</definedName>
    <definedName name="pos_31453732_3Y17099245X17099238X17101790X17102038X17102048X17101835" localSheetId="5">'Steuerlicher Gewinn'!#REF!</definedName>
    <definedName name="pos_31453732_3Y17099245X17099238X17101790X17102038X17102048X17101835">Aktiva!#REF!</definedName>
    <definedName name="pos_31453739_3Y17099245X17099238X17101790X17102038X17102048X17102066" localSheetId="4">Ergebnisverwendung!#REF!</definedName>
    <definedName name="pos_31453739_3Y17099245X17099238X17101790X17102038X17102048X17102066" localSheetId="3">GuV!$A$416</definedName>
    <definedName name="pos_31453739_3Y17099245X17099238X17101790X17102038X17102048X17102066" localSheetId="2">Passiva!#REF!</definedName>
    <definedName name="pos_31453739_3Y17099245X17099238X17101790X17102038X17102048X17102066" localSheetId="5">'Steuerlicher Gewinn'!#REF!</definedName>
    <definedName name="pos_31453739_3Y17099245X17099238X17101790X17102038X17102048X17102066">Aktiva!#REF!</definedName>
    <definedName name="pos_31453750_3Y17099245X17099238X17101790X17102038X17101836" localSheetId="4">Ergebnisverwendung!#REF!</definedName>
    <definedName name="pos_31453750_3Y17099245X17099238X17101790X17102038X17101836" localSheetId="3">GuV!$A$419</definedName>
    <definedName name="pos_31453750_3Y17099245X17099238X17101790X17102038X17101836" localSheetId="2">Passiva!#REF!</definedName>
    <definedName name="pos_31453750_3Y17099245X17099238X17101790X17102038X17101836" localSheetId="5">'Steuerlicher Gewinn'!#REF!</definedName>
    <definedName name="pos_31453750_3Y17099245X17099238X17101790X17102038X17101836">Aktiva!#REF!</definedName>
    <definedName name="pos_31453757_3Y17099245X17099238X17101790X17102038X17102250" localSheetId="4">Ergebnisverwendung!#REF!</definedName>
    <definedName name="pos_31453757_3Y17099245X17099238X17101790X17102038X17102250" localSheetId="3">GuV!$A$418</definedName>
    <definedName name="pos_31453757_3Y17099245X17099238X17101790X17102038X17102250" localSheetId="2">Passiva!#REF!</definedName>
    <definedName name="pos_31453757_3Y17099245X17099238X17101790X17102038X17102250" localSheetId="5">'Steuerlicher Gewinn'!#REF!</definedName>
    <definedName name="pos_31453757_3Y17099245X17099238X17101790X17102038X17102250">Aktiva!#REF!</definedName>
    <definedName name="pos_31453760_3Y17099245X17099238X17101790X17102038X17102063" localSheetId="4">Ergebnisverwendung!#REF!</definedName>
    <definedName name="pos_31453760_3Y17099245X17099238X17101790X17102038X17102063" localSheetId="3">GuV!$A$413</definedName>
    <definedName name="pos_31453760_3Y17099245X17099238X17101790X17102038X17102063" localSheetId="2">Passiva!#REF!</definedName>
    <definedName name="pos_31453760_3Y17099245X17099238X17101790X17102038X17102063" localSheetId="5">'Steuerlicher Gewinn'!#REF!</definedName>
    <definedName name="pos_31453760_3Y17099245X17099238X17101790X17102038X17102063">Aktiva!#REF!</definedName>
    <definedName name="pos_31453778_3Y17099245X17099238X17101790X17102038X17102048X17102073" localSheetId="4">Ergebnisverwendung!#REF!</definedName>
    <definedName name="pos_31453778_3Y17099245X17099238X17101790X17102038X17102048X17102073" localSheetId="3">GuV!$A$415</definedName>
    <definedName name="pos_31453778_3Y17099245X17099238X17101790X17102038X17102048X17102073" localSheetId="2">Passiva!#REF!</definedName>
    <definedName name="pos_31453778_3Y17099245X17099238X17101790X17102038X17102048X17102073" localSheetId="5">'Steuerlicher Gewinn'!#REF!</definedName>
    <definedName name="pos_31453778_3Y17099245X17099238X17101790X17102038X17102048X17102073">Aktiva!#REF!</definedName>
    <definedName name="pos_31453785_3Y17099245X17099238X17101790X17102038X17102048" localSheetId="4">Ergebnisverwendung!#REF!</definedName>
    <definedName name="pos_31453785_3Y17099245X17099238X17101790X17102038X17102048" localSheetId="3">GuV!$A$414</definedName>
    <definedName name="pos_31453785_3Y17099245X17099238X17101790X17102038X17102048" localSheetId="2">Passiva!#REF!</definedName>
    <definedName name="pos_31453785_3Y17099245X17099238X17101790X17102038X17102048" localSheetId="5">'Steuerlicher Gewinn'!#REF!</definedName>
    <definedName name="pos_31453785_3Y17099245X17099238X17101790X17102038X17102048">Aktiva!#REF!</definedName>
    <definedName name="pos_31453797_3Y17099245X17099238X17101790X17102654X17102001X17102019X17102045" localSheetId="4">Ergebnisverwendung!#REF!</definedName>
    <definedName name="pos_31453797_3Y17099245X17099238X17101790X17102654X17102001X17102019X17102045" localSheetId="3">GuV!$A$410</definedName>
    <definedName name="pos_31453797_3Y17099245X17099238X17101790X17102654X17102001X17102019X17102045" localSheetId="2">Passiva!#REF!</definedName>
    <definedName name="pos_31453797_3Y17099245X17099238X17101790X17102654X17102001X17102019X17102045" localSheetId="5">'Steuerlicher Gewinn'!#REF!</definedName>
    <definedName name="pos_31453797_3Y17099245X17099238X17101790X17102654X17102001X17102019X17102045">Aktiva!#REF!</definedName>
    <definedName name="pos_31453804_3Y17099245X17099238X17101790X17102654X17102001X17102019X17102020" localSheetId="4">Ergebnisverwendung!#REF!</definedName>
    <definedName name="pos_31453804_3Y17099245X17099238X17101790X17102654X17102001X17102019X17102020" localSheetId="3">GuV!$A$409</definedName>
    <definedName name="pos_31453804_3Y17099245X17099238X17101790X17102654X17102001X17102019X17102020" localSheetId="2">Passiva!#REF!</definedName>
    <definedName name="pos_31453804_3Y17099245X17099238X17101790X17102654X17102001X17102019X17102020" localSheetId="5">'Steuerlicher Gewinn'!#REF!</definedName>
    <definedName name="pos_31453804_3Y17099245X17099238X17101790X17102654X17102001X17102019X17102020">Aktiva!#REF!</definedName>
    <definedName name="pos_31453815_3Y17099245X17099238X17101790X17102038X17102183" localSheetId="4">Ergebnisverwendung!#REF!</definedName>
    <definedName name="pos_31453815_3Y17099245X17099238X17101790X17102038X17102183" localSheetId="3">GuV!$A$412</definedName>
    <definedName name="pos_31453815_3Y17099245X17099238X17101790X17102038X17102183" localSheetId="2">Passiva!#REF!</definedName>
    <definedName name="pos_31453815_3Y17099245X17099238X17101790X17102038X17102183" localSheetId="5">'Steuerlicher Gewinn'!#REF!</definedName>
    <definedName name="pos_31453815_3Y17099245X17099238X17101790X17102038X17102183">Aktiva!#REF!</definedName>
    <definedName name="pos_31453822_3Y17099245X17099238X17101790X17102038" localSheetId="4">Ergebnisverwendung!#REF!</definedName>
    <definedName name="pos_31453822_3Y17099245X17099238X17101790X17102038" localSheetId="3">GuV!$A$411</definedName>
    <definedName name="pos_31453822_3Y17099245X17099238X17101790X17102038" localSheetId="2">Passiva!#REF!</definedName>
    <definedName name="pos_31453822_3Y17099245X17099238X17101790X17102038" localSheetId="5">'Steuerlicher Gewinn'!#REF!</definedName>
    <definedName name="pos_31453822_3Y17099245X17099238X17101790X17102038">Aktiva!#REF!</definedName>
    <definedName name="pos_31453830_3Y17099245X17099238X17101790X17102038X17102327" localSheetId="4">Ergebnisverwendung!#REF!</definedName>
    <definedName name="pos_31453830_3Y17099245X17099238X17101790X17102038X17102327" localSheetId="3">GuV!$A$442</definedName>
    <definedName name="pos_31453830_3Y17099245X17099238X17101790X17102038X17102327" localSheetId="2">Passiva!#REF!</definedName>
    <definedName name="pos_31453830_3Y17099245X17099238X17101790X17102038X17102327" localSheetId="5">'Steuerlicher Gewinn'!#REF!</definedName>
    <definedName name="pos_31453830_3Y17099245X17099238X17101790X17102038X17102327">Aktiva!#REF!</definedName>
    <definedName name="pos_31453837_3Y17099245X17099238X17101790X17102038X17101882" localSheetId="4">Ergebnisverwendung!#REF!</definedName>
    <definedName name="pos_31453837_3Y17099245X17099238X17101790X17102038X17101882" localSheetId="3">GuV!$A$441</definedName>
    <definedName name="pos_31453837_3Y17099245X17099238X17101790X17102038X17101882" localSheetId="2">Passiva!#REF!</definedName>
    <definedName name="pos_31453837_3Y17099245X17099238X17101790X17102038X17101882" localSheetId="5">'Steuerlicher Gewinn'!#REF!</definedName>
    <definedName name="pos_31453837_3Y17099245X17099238X17101790X17102038X17101882">Aktiva!#REF!</definedName>
    <definedName name="pos_31453855_3Y17099245X17099238X17101790X17102038X17101875" localSheetId="4">Ergebnisverwendung!#REF!</definedName>
    <definedName name="pos_31453855_3Y17099245X17099238X17101790X17102038X17101875" localSheetId="3">GuV!$A$430</definedName>
    <definedName name="pos_31453855_3Y17099245X17099238X17101790X17102038X17101875" localSheetId="2">Passiva!#REF!</definedName>
    <definedName name="pos_31453855_3Y17099245X17099238X17101790X17102038X17101875" localSheetId="5">'Steuerlicher Gewinn'!#REF!</definedName>
    <definedName name="pos_31453855_3Y17099245X17099238X17101790X17102038X17101875">Aktiva!#REF!</definedName>
    <definedName name="pos_31453858_3Y17099245X17099238X17101790X17102038X17101847" localSheetId="4">Ergebnisverwendung!#REF!</definedName>
    <definedName name="pos_31453858_3Y17099245X17099238X17101790X17102038X17101847" localSheetId="3">GuV!$A$446</definedName>
    <definedName name="pos_31453858_3Y17099245X17099238X17101790X17102038X17101847" localSheetId="2">Passiva!#REF!</definedName>
    <definedName name="pos_31453858_3Y17099245X17099238X17101790X17102038X17101847" localSheetId="5">'Steuerlicher Gewinn'!#REF!</definedName>
    <definedName name="pos_31453858_3Y17099245X17099238X17101790X17102038X17101847">Aktiva!#REF!</definedName>
    <definedName name="pos_31453865_3Y17099245X17099238X17101790X17102038X17101854" localSheetId="4">Ergebnisverwendung!#REF!</definedName>
    <definedName name="pos_31453865_3Y17099245X17099238X17101790X17102038X17101854" localSheetId="3">GuV!$A$428</definedName>
    <definedName name="pos_31453865_3Y17099245X17099238X17101790X17102038X17101854" localSheetId="2">Passiva!#REF!</definedName>
    <definedName name="pos_31453865_3Y17099245X17099238X17101790X17102038X17101854" localSheetId="5">'Steuerlicher Gewinn'!#REF!</definedName>
    <definedName name="pos_31453865_3Y17099245X17099238X17101790X17102038X17101854">Aktiva!#REF!</definedName>
    <definedName name="pos_31453876_3Y17099245X17099238X17101790X17102038X17101857" localSheetId="4">Ergebnisverwendung!#REF!</definedName>
    <definedName name="pos_31453876_3Y17099245X17099238X17101790X17102038X17101857" localSheetId="3">GuV!$A$440</definedName>
    <definedName name="pos_31453876_3Y17099245X17099238X17101790X17102038X17101857" localSheetId="2">Passiva!#REF!</definedName>
    <definedName name="pos_31453876_3Y17099245X17099238X17101790X17102038X17101857" localSheetId="5">'Steuerlicher Gewinn'!#REF!</definedName>
    <definedName name="pos_31453876_3Y17099245X17099238X17101790X17102038X17101857">Aktiva!#REF!</definedName>
    <definedName name="pos_31453883_3Y17099245X17099238X17101790X17102038X17101864" localSheetId="4">Ergebnisverwendung!#REF!</definedName>
    <definedName name="pos_31453883_3Y17099245X17099238X17101790X17102038X17101864" localSheetId="3">GuV!$A$429</definedName>
    <definedName name="pos_31453883_3Y17099245X17099238X17101790X17102038X17101864" localSheetId="2">Passiva!#REF!</definedName>
    <definedName name="pos_31453883_3Y17099245X17099238X17101790X17102038X17101864" localSheetId="5">'Steuerlicher Gewinn'!#REF!</definedName>
    <definedName name="pos_31453883_3Y17099245X17099238X17101790X17102038X17101864">Aktiva!#REF!</definedName>
    <definedName name="pos_31453895_3Y17099245X17099238X17101790X17102038X17102088" localSheetId="4">Ergebnisverwendung!#REF!</definedName>
    <definedName name="pos_31453895_3Y17099245X17099238X17101790X17102038X17102088" localSheetId="3">GuV!$A$444</definedName>
    <definedName name="pos_31453895_3Y17099245X17099238X17101790X17102038X17102088" localSheetId="2">Passiva!#REF!</definedName>
    <definedName name="pos_31453895_3Y17099245X17099238X17101790X17102038X17102088" localSheetId="5">'Steuerlicher Gewinn'!#REF!</definedName>
    <definedName name="pos_31453895_3Y17099245X17099238X17101790X17102038X17102088">Aktiva!#REF!</definedName>
    <definedName name="pos_31453902_3Y17099245X17099238X17101790X17102038X17101829" localSheetId="4">Ergebnisverwendung!#REF!</definedName>
    <definedName name="pos_31453902_3Y17099245X17099238X17101790X17102038X17101829" localSheetId="3">GuV!$A$443</definedName>
    <definedName name="pos_31453902_3Y17099245X17099238X17101790X17102038X17101829" localSheetId="2">Passiva!#REF!</definedName>
    <definedName name="pos_31453902_3Y17099245X17099238X17101790X17102038X17101829" localSheetId="5">'Steuerlicher Gewinn'!#REF!</definedName>
    <definedName name="pos_31453902_3Y17099245X17099238X17101790X17102038X17101829">Aktiva!#REF!</definedName>
    <definedName name="pos_31453904_3Y17099245X17099238X17101790X17102038X17102081" localSheetId="4">Ergebnisverwendung!#REF!</definedName>
    <definedName name="pos_31453904_3Y17099245X17099238X17101790X17102038X17102081" localSheetId="3">GuV!$A$445</definedName>
    <definedName name="pos_31453904_3Y17099245X17099238X17101790X17102038X17102081" localSheetId="2">Passiva!#REF!</definedName>
    <definedName name="pos_31453904_3Y17099245X17099238X17101790X17102038X17102081" localSheetId="5">'Steuerlicher Gewinn'!#REF!</definedName>
    <definedName name="pos_31453904_3Y17099245X17099238X17101790X17102038X17102081">Aktiva!#REF!</definedName>
    <definedName name="pos_31453923_3Y17099245X17099238X17101790X17102038X17102143" localSheetId="4">Ergebnisverwendung!#REF!</definedName>
    <definedName name="pos_31453923_3Y17099245X17099238X17101790X17102038X17102143" localSheetId="3">GuV!$A$424</definedName>
    <definedName name="pos_31453923_3Y17099245X17099238X17101790X17102038X17102143" localSheetId="2">Passiva!#REF!</definedName>
    <definedName name="pos_31453923_3Y17099245X17099238X17101790X17102038X17102143" localSheetId="5">'Steuerlicher Gewinn'!#REF!</definedName>
    <definedName name="pos_31453923_3Y17099245X17099238X17101790X17102038X17102143">Aktiva!#REF!</definedName>
    <definedName name="pos_31453930_3Y17099245X17099238X17101790X17102038X17102243X17102262" localSheetId="4">Ergebnisverwendung!#REF!</definedName>
    <definedName name="pos_31453930_3Y17099245X17099238X17101790X17102038X17102243X17102262" localSheetId="3">GuV!$A$423</definedName>
    <definedName name="pos_31453930_3Y17099245X17099238X17101790X17102038X17102243X17102262" localSheetId="2">Passiva!#REF!</definedName>
    <definedName name="pos_31453930_3Y17099245X17099238X17101790X17102038X17102243X17102262" localSheetId="5">'Steuerlicher Gewinn'!#REF!</definedName>
    <definedName name="pos_31453930_3Y17099245X17099238X17101790X17102038X17102243X17102262">Aktiva!#REF!</definedName>
    <definedName name="pos_31453941_3Y17099245X17099238X17101790X17102038X17102143X17102153" localSheetId="4">Ergebnisverwendung!#REF!</definedName>
    <definedName name="pos_31453941_3Y17099245X17099238X17101790X17102038X17102143X17102153" localSheetId="3">GuV!$A$426</definedName>
    <definedName name="pos_31453941_3Y17099245X17099238X17101790X17102038X17102143X17102153" localSheetId="2">Passiva!#REF!</definedName>
    <definedName name="pos_31453941_3Y17099245X17099238X17101790X17102038X17102143X17102153" localSheetId="5">'Steuerlicher Gewinn'!#REF!</definedName>
    <definedName name="pos_31453941_3Y17099245X17099238X17101790X17102038X17102143X17102153">Aktiva!#REF!</definedName>
    <definedName name="pos_31453948_3Y17099245X17099238X17101790X17102038X17102143X17102128" localSheetId="4">Ergebnisverwendung!#REF!</definedName>
    <definedName name="pos_31453948_3Y17099245X17099238X17101790X17102038X17102143X17102128" localSheetId="3">GuV!$A$425</definedName>
    <definedName name="pos_31453948_3Y17099245X17099238X17101790X17102038X17102143X17102128" localSheetId="2">Passiva!#REF!</definedName>
    <definedName name="pos_31453948_3Y17099245X17099238X17101790X17102038X17102143X17102128" localSheetId="5">'Steuerlicher Gewinn'!#REF!</definedName>
    <definedName name="pos_31453948_3Y17099245X17099238X17101790X17102038X17102143X17102128">Aktiva!#REF!</definedName>
    <definedName name="pos_31453956_3Y17099245X17099238X17101790X17102038X17101894X17101919" localSheetId="4">Ergebnisverwendung!#REF!</definedName>
    <definedName name="pos_31453956_3Y17099245X17099238X17101790X17102038X17101894X17101919" localSheetId="3">GuV!$A$448</definedName>
    <definedName name="pos_31453956_3Y17099245X17099238X17101790X17102038X17101894X17101919" localSheetId="2">Passiva!#REF!</definedName>
    <definedName name="pos_31453956_3Y17099245X17099238X17101790X17102038X17101894X17101919" localSheetId="5">'Steuerlicher Gewinn'!#REF!</definedName>
    <definedName name="pos_31453956_3Y17099245X17099238X17101790X17102038X17101894X17101919">Aktiva!#REF!</definedName>
    <definedName name="pos_31453963_3Y17099245X17099238X17101790X17102038X17101894" localSheetId="4">Ergebnisverwendung!#REF!</definedName>
    <definedName name="pos_31453963_3Y17099245X17099238X17101790X17102038X17101894" localSheetId="3">GuV!$A$447</definedName>
    <definedName name="pos_31453963_3Y17099245X17099238X17101790X17102038X17101894" localSheetId="2">Passiva!#REF!</definedName>
    <definedName name="pos_31453963_3Y17099245X17099238X17101790X17102038X17101894" localSheetId="5">'Steuerlicher Gewinn'!#REF!</definedName>
    <definedName name="pos_31453963_3Y17099245X17099238X17101790X17102038X17101894">Aktiva!#REF!</definedName>
    <definedName name="pos_31453974_3Y17099245X17099238X17101790X17102038X17101894X17101929" localSheetId="4">Ergebnisverwendung!#REF!</definedName>
    <definedName name="pos_31453974_3Y17099245X17099238X17101790X17102038X17101894X17101929" localSheetId="3">GuV!$A$450</definedName>
    <definedName name="pos_31453974_3Y17099245X17099238X17101790X17102038X17101894X17101929" localSheetId="2">Passiva!#REF!</definedName>
    <definedName name="pos_31453974_3Y17099245X17099238X17101790X17102038X17101894X17101929" localSheetId="5">'Steuerlicher Gewinn'!#REF!</definedName>
    <definedName name="pos_31453974_3Y17099245X17099238X17101790X17102038X17101894X17101929">Aktiva!#REF!</definedName>
    <definedName name="pos_31453981_3Y17099245X17099238X17101790X17102038X17101894X17101904" localSheetId="4">Ergebnisverwendung!#REF!</definedName>
    <definedName name="pos_31453981_3Y17099245X17099238X17101790X17102038X17101894X17101904" localSheetId="3">GuV!$A$449</definedName>
    <definedName name="pos_31453981_3Y17099245X17099238X17101790X17102038X17101894X17101904" localSheetId="2">Passiva!#REF!</definedName>
    <definedName name="pos_31453981_3Y17099245X17099238X17101790X17102038X17101894X17101904" localSheetId="5">'Steuerlicher Gewinn'!#REF!</definedName>
    <definedName name="pos_31453981_3Y17099245X17099238X17101790X17102038X17101894X17101904">Aktiva!#REF!</definedName>
    <definedName name="pos_31453984_3Y17099245X17099238X17101790X17102038X17102172" localSheetId="4">Ergebnisverwendung!#REF!</definedName>
    <definedName name="pos_31453984_3Y17099245X17099238X17101790X17102038X17102172" localSheetId="3">GuV!$A$439</definedName>
    <definedName name="pos_31453984_3Y17099245X17099238X17101790X17102038X17102172" localSheetId="2">Passiva!#REF!</definedName>
    <definedName name="pos_31453984_3Y17099245X17099238X17101790X17102038X17102172" localSheetId="5">'Steuerlicher Gewinn'!#REF!</definedName>
    <definedName name="pos_31453984_3Y17099245X17099238X17101790X17102038X17102172">Aktiva!#REF!</definedName>
    <definedName name="pos_31454002_3Y17099245X17099238X17101790X17102038X17101901" localSheetId="4">Ergebnisverwendung!#REF!</definedName>
    <definedName name="pos_31454002_3Y17099245X17099238X17101790X17102038X17101901" localSheetId="3">GuV!$A$458</definedName>
    <definedName name="pos_31454002_3Y17099245X17099238X17101790X17102038X17101901" localSheetId="2">Passiva!#REF!</definedName>
    <definedName name="pos_31454002_3Y17099245X17099238X17101790X17102038X17101901" localSheetId="5">'Steuerlicher Gewinn'!#REF!</definedName>
    <definedName name="pos_31454002_3Y17099245X17099238X17101790X17102038X17101901">Aktiva!#REF!</definedName>
    <definedName name="pos_31454009_3Y17099245X17099238X17101790X17102038X17101876" localSheetId="4">Ergebnisverwendung!#REF!</definedName>
    <definedName name="pos_31454009_3Y17099245X17099238X17101790X17102038X17101876" localSheetId="3">GuV!$A$427</definedName>
    <definedName name="pos_31454009_3Y17099245X17099238X17101790X17102038X17101876" localSheetId="2">Passiva!#REF!</definedName>
    <definedName name="pos_31454009_3Y17099245X17099238X17101790X17102038X17101876" localSheetId="5">'Steuerlicher Gewinn'!#REF!</definedName>
    <definedName name="pos_31454009_3Y17099245X17099238X17101790X17102038X17101876">Aktiva!#REF!</definedName>
    <definedName name="pos_31454021_3Y17099245X17099238X17101790X17102038X17102287X17102315X17102316" localSheetId="4">Ergebnisverwendung!#REF!</definedName>
    <definedName name="pos_31454021_3Y17099245X17099238X17101790X17102038X17102287X17102315X17102316" localSheetId="3">GuV!$A$436</definedName>
    <definedName name="pos_31454021_3Y17099245X17099238X17101790X17102038X17102287X17102315X17102316" localSheetId="2">Passiva!#REF!</definedName>
    <definedName name="pos_31454021_3Y17099245X17099238X17101790X17102038X17102287X17102315X17102316" localSheetId="5">'Steuerlicher Gewinn'!#REF!</definedName>
    <definedName name="pos_31454021_3Y17099245X17099238X17101790X17102038X17102287X17102315X17102316">Aktiva!#REF!</definedName>
    <definedName name="pos_31454028_3Y17099245X17099238X17101790X17102038X17102287X17102315" localSheetId="4">Ergebnisverwendung!#REF!</definedName>
    <definedName name="pos_31454028_3Y17099245X17099238X17101790X17102038X17102287X17102315" localSheetId="3">GuV!$A$435</definedName>
    <definedName name="pos_31454028_3Y17099245X17099238X17101790X17102038X17102287X17102315" localSheetId="2">Passiva!#REF!</definedName>
    <definedName name="pos_31454028_3Y17099245X17099238X17101790X17102038X17102287X17102315" localSheetId="5">'Steuerlicher Gewinn'!#REF!</definedName>
    <definedName name="pos_31454028_3Y17099245X17099238X17101790X17102038X17102287X17102315">Aktiva!#REF!</definedName>
    <definedName name="pos_31454039_3Y17099245X17099238X17101790X17102038X17102334" localSheetId="4">Ergebnisverwendung!#REF!</definedName>
    <definedName name="pos_31454039_3Y17099245X17099238X17101790X17102038X17102334" localSheetId="3">GuV!$A$438</definedName>
    <definedName name="pos_31454039_3Y17099245X17099238X17101790X17102038X17102334" localSheetId="2">Passiva!#REF!</definedName>
    <definedName name="pos_31454039_3Y17099245X17099238X17101790X17102038X17102334" localSheetId="5">'Steuerlicher Gewinn'!#REF!</definedName>
    <definedName name="pos_31454039_3Y17099245X17099238X17101790X17102038X17102334">Aktiva!#REF!</definedName>
    <definedName name="pos_31454046_3Y17099245X17099238X17101790X17102038X17102287X17102315X17102309" localSheetId="4">Ergebnisverwendung!#REF!</definedName>
    <definedName name="pos_31454046_3Y17099245X17099238X17101790X17102038X17102287X17102315X17102309" localSheetId="3">GuV!$A$437</definedName>
    <definedName name="pos_31454046_3Y17099245X17099238X17101790X17102038X17102287X17102315X17102309" localSheetId="2">Passiva!#REF!</definedName>
    <definedName name="pos_31454046_3Y17099245X17099238X17101790X17102038X17102287X17102315X17102309" localSheetId="5">'Steuerlicher Gewinn'!#REF!</definedName>
    <definedName name="pos_31454046_3Y17099245X17099238X17101790X17102038X17102287X17102315X17102309">Aktiva!#REF!</definedName>
    <definedName name="pos_31454049_3Y17099245X17099238X17101790X17102038X17102287X17102272" localSheetId="4">Ergebnisverwendung!#REF!</definedName>
    <definedName name="pos_31454049_3Y17099245X17099238X17101790X17102038X17102287X17102272" localSheetId="3">GuV!$A$432</definedName>
    <definedName name="pos_31454049_3Y17099245X17099238X17101790X17102038X17102287X17102272" localSheetId="2">Passiva!#REF!</definedName>
    <definedName name="pos_31454049_3Y17099245X17099238X17101790X17102038X17102287X17102272" localSheetId="5">'Steuerlicher Gewinn'!#REF!</definedName>
    <definedName name="pos_31454049_3Y17099245X17099238X17101790X17102038X17102287X17102272">Aktiva!#REF!</definedName>
    <definedName name="pos_31454056_3Y17099245X17099238X17101790X17102038X17102287" localSheetId="4">Ergebnisverwendung!#REF!</definedName>
    <definedName name="pos_31454056_3Y17099245X17099238X17101790X17102038X17102287" localSheetId="3">GuV!$A$431</definedName>
    <definedName name="pos_31454056_3Y17099245X17099238X17101790X17102038X17102287" localSheetId="2">Passiva!#REF!</definedName>
    <definedName name="pos_31454056_3Y17099245X17099238X17101790X17102038X17102287" localSheetId="5">'Steuerlicher Gewinn'!#REF!</definedName>
    <definedName name="pos_31454056_3Y17099245X17099238X17101790X17102038X17102287">Aktiva!#REF!</definedName>
    <definedName name="pos_31454067_3Y17099245X17099238X17101790X17102038X17102287X17102290" localSheetId="4">Ergebnisverwendung!#REF!</definedName>
    <definedName name="pos_31454067_3Y17099245X17099238X17101790X17102038X17102287X17102290" localSheetId="3">GuV!$A$434</definedName>
    <definedName name="pos_31454067_3Y17099245X17099238X17101790X17102038X17102287X17102290" localSheetId="2">Passiva!#REF!</definedName>
    <definedName name="pos_31454067_3Y17099245X17099238X17101790X17102038X17102287X17102290" localSheetId="5">'Steuerlicher Gewinn'!#REF!</definedName>
    <definedName name="pos_31454067_3Y17099245X17099238X17101790X17102038X17102287X17102290">Aktiva!#REF!</definedName>
    <definedName name="pos_31454074_3Y17099245X17099238X17101790X17102038X17102287X17102297" localSheetId="4">Ergebnisverwendung!#REF!</definedName>
    <definedName name="pos_31454074_3Y17099245X17099238X17101790X17102038X17102287X17102297" localSheetId="3">GuV!$A$433</definedName>
    <definedName name="pos_31454074_3Y17099245X17099238X17101790X17102038X17102287X17102297" localSheetId="2">Passiva!#REF!</definedName>
    <definedName name="pos_31454074_3Y17099245X17099238X17101790X17102038X17102287X17102297" localSheetId="5">'Steuerlicher Gewinn'!#REF!</definedName>
    <definedName name="pos_31454074_3Y17099245X17099238X17101790X17102038X17102287X17102297">Aktiva!#REF!</definedName>
    <definedName name="pos_31454100_3Y17099245X17099238X17101790X17102038X17102222" localSheetId="4">Ergebnisverwendung!#REF!</definedName>
    <definedName name="pos_31454100_3Y17099245X17099238X17101790X17102038X17102222" localSheetId="3">GuV!$A$462</definedName>
    <definedName name="pos_31454100_3Y17099245X17099238X17101790X17102038X17102222" localSheetId="2">Passiva!#REF!</definedName>
    <definedName name="pos_31454100_3Y17099245X17099238X17101790X17102038X17102222" localSheetId="5">'Steuerlicher Gewinn'!#REF!</definedName>
    <definedName name="pos_31454100_3Y17099245X17099238X17101790X17102038X17102222">Aktiva!#REF!</definedName>
    <definedName name="pos_31454119_3Y17099245X17099238X17101790X17102038X17101941" localSheetId="4">Ergebnisverwendung!#REF!</definedName>
    <definedName name="pos_31454119_3Y17099245X17099238X17101790X17102038X17101941" localSheetId="3">GuV!$A$460</definedName>
    <definedName name="pos_31454119_3Y17099245X17099238X17101790X17102038X17101941" localSheetId="2">Passiva!#REF!</definedName>
    <definedName name="pos_31454119_3Y17099245X17099238X17101790X17102038X17101941" localSheetId="5">'Steuerlicher Gewinn'!#REF!</definedName>
    <definedName name="pos_31454119_3Y17099245X17099238X17101790X17102038X17101941">Aktiva!#REF!</definedName>
    <definedName name="pos_31454126_3Y17099245X17099238X17101790X17102038X17101948" localSheetId="4">Ergebnisverwendung!#REF!</definedName>
    <definedName name="pos_31454126_3Y17099245X17099238X17101790X17102038X17101948" localSheetId="3">GuV!$A$459</definedName>
    <definedName name="pos_31454126_3Y17099245X17099238X17101790X17102038X17101948" localSheetId="2">Passiva!#REF!</definedName>
    <definedName name="pos_31454126_3Y17099245X17099238X17101790X17102038X17101948" localSheetId="5">'Steuerlicher Gewinn'!#REF!</definedName>
    <definedName name="pos_31454126_3Y17099245X17099238X17101790X17102038X17101948">Aktiva!#REF!</definedName>
    <definedName name="pos_31454128_3Y17099245X17099238X17101790X17102038X17102171" localSheetId="4">Ergebnisverwendung!#REF!</definedName>
    <definedName name="pos_31454128_3Y17099245X17099238X17101790X17102038X17102171" localSheetId="3">GuV!$A$461</definedName>
    <definedName name="pos_31454128_3Y17099245X17099238X17101790X17102038X17102171" localSheetId="2">Passiva!#REF!</definedName>
    <definedName name="pos_31454128_3Y17099245X17099238X17101790X17102038X17102171" localSheetId="5">'Steuerlicher Gewinn'!#REF!</definedName>
    <definedName name="pos_31454128_3Y17099245X17099238X17101790X17102038X17102171">Aktiva!#REF!</definedName>
    <definedName name="pos_31454147_3Y17099245X17099238X17101790X17102038X17102099X17102100" localSheetId="4">Ergebnisverwendung!#REF!</definedName>
    <definedName name="pos_31454147_3Y17099245X17099238X17101790X17102038X17102099X17102100" localSheetId="3">GuV!$A$455</definedName>
    <definedName name="pos_31454147_3Y17099245X17099238X17101790X17102038X17102099X17102100" localSheetId="2">Passiva!#REF!</definedName>
    <definedName name="pos_31454147_3Y17099245X17099238X17101790X17102038X17102099X17102100" localSheetId="5">'Steuerlicher Gewinn'!#REF!</definedName>
    <definedName name="pos_31454147_3Y17099245X17099238X17101790X17102038X17102099X17102100">Aktiva!#REF!</definedName>
    <definedName name="pos_31454154_3Y17099245X17099238X17101790X17102038X17102099" localSheetId="4">Ergebnisverwendung!#REF!</definedName>
    <definedName name="pos_31454154_3Y17099245X17099238X17101790X17102038X17102099" localSheetId="3">GuV!$A$454</definedName>
    <definedName name="pos_31454154_3Y17099245X17099238X17101790X17102038X17102099" localSheetId="2">Passiva!#REF!</definedName>
    <definedName name="pos_31454154_3Y17099245X17099238X17101790X17102038X17102099" localSheetId="5">'Steuerlicher Gewinn'!#REF!</definedName>
    <definedName name="pos_31454154_3Y17099245X17099238X17101790X17102038X17102099">Aktiva!#REF!</definedName>
    <definedName name="pos_31454165_3Y17099245X17099238X17101790X17102038X17102099X17102118" localSheetId="4">Ergebnisverwendung!#REF!</definedName>
    <definedName name="pos_31454165_3Y17099245X17099238X17101790X17102038X17102099X17102118" localSheetId="3">GuV!$A$457</definedName>
    <definedName name="pos_31454165_3Y17099245X17099238X17101790X17102038X17102099X17102118" localSheetId="2">Passiva!#REF!</definedName>
    <definedName name="pos_31454165_3Y17099245X17099238X17101790X17102038X17102099X17102118" localSheetId="5">'Steuerlicher Gewinn'!#REF!</definedName>
    <definedName name="pos_31454165_3Y17099245X17099238X17101790X17102038X17102099X17102118">Aktiva!#REF!</definedName>
    <definedName name="pos_31454172_3Y17099245X17099238X17101790X17102038X17102099X17102125" localSheetId="4">Ergebnisverwendung!#REF!</definedName>
    <definedName name="pos_31454172_3Y17099245X17099238X17101790X17102038X17102099X17102125" localSheetId="3">GuV!$A$456</definedName>
    <definedName name="pos_31454172_3Y17099245X17099238X17101790X17102038X17102099X17102125" localSheetId="2">Passiva!#REF!</definedName>
    <definedName name="pos_31454172_3Y17099245X17099238X17101790X17102038X17102099X17102125" localSheetId="5">'Steuerlicher Gewinn'!#REF!</definedName>
    <definedName name="pos_31454172_3Y17099245X17099238X17101790X17102038X17102099X17102125">Aktiva!#REF!</definedName>
    <definedName name="pos_31454191_3Y17099245X17099238X17101790X17102038X17101894X17101922" localSheetId="4">Ergebnisverwendung!#REF!</definedName>
    <definedName name="pos_31454191_3Y17099245X17099238X17101790X17102038X17101894X17101922" localSheetId="3">GuV!$A$451</definedName>
    <definedName name="pos_31454191_3Y17099245X17099238X17101790X17102038X17101894X17101922" localSheetId="2">Passiva!#REF!</definedName>
    <definedName name="pos_31454191_3Y17099245X17099238X17101790X17102038X17101894X17101922" localSheetId="5">'Steuerlicher Gewinn'!#REF!</definedName>
    <definedName name="pos_31454191_3Y17099245X17099238X17101790X17102038X17101894X17101922">Aktiva!#REF!</definedName>
    <definedName name="pos_31454193_3Y17099245X17099238X17101790X17102038X17102106" localSheetId="4">Ergebnisverwendung!#REF!</definedName>
    <definedName name="pos_31454193_3Y17099245X17099238X17101790X17102038X17102106" localSheetId="3">GuV!$A$453</definedName>
    <definedName name="pos_31454193_3Y17099245X17099238X17101790X17102038X17102106" localSheetId="2">Passiva!#REF!</definedName>
    <definedName name="pos_31454193_3Y17099245X17099238X17101790X17102038X17102106" localSheetId="5">'Steuerlicher Gewinn'!#REF!</definedName>
    <definedName name="pos_31454193_3Y17099245X17099238X17101790X17102038X17102106">Aktiva!#REF!</definedName>
    <definedName name="pos_31454200_3Y17099245X17099238X17101790X17102038X17101894X17101947" localSheetId="4">Ergebnisverwendung!#REF!</definedName>
    <definedName name="pos_31454200_3Y17099245X17099238X17101790X17102038X17101894X17101947" localSheetId="3">GuV!$A$452</definedName>
    <definedName name="pos_31454200_3Y17099245X17099238X17101790X17102038X17101894X17101947" localSheetId="2">Passiva!#REF!</definedName>
    <definedName name="pos_31454200_3Y17099245X17099238X17101790X17102038X17101894X17101947" localSheetId="5">'Steuerlicher Gewinn'!#REF!</definedName>
    <definedName name="pos_31454200_3Y17099245X17099238X17101790X17102038X17101894X17101947">Aktiva!#REF!</definedName>
    <definedName name="pos_31454223_3Y17099245X17099238X17102200X17102193X17103535" localSheetId="4">Ergebnisverwendung!#REF!</definedName>
    <definedName name="pos_31454223_3Y17099245X17099238X17102200X17102193X17103535" localSheetId="3">GuV!$A$473</definedName>
    <definedName name="pos_31454223_3Y17099245X17099238X17102200X17102193X17103535" localSheetId="2">Passiva!#REF!</definedName>
    <definedName name="pos_31454223_3Y17099245X17099238X17102200X17102193X17103535" localSheetId="5">'Steuerlicher Gewinn'!#REF!</definedName>
    <definedName name="pos_31454223_3Y17099245X17099238X17102200X17102193X17103535">Aktiva!#REF!</definedName>
    <definedName name="pos_31454225_3Y17099245X17099238X17102200X17102193X17103491" localSheetId="4">Ergebnisverwendung!#REF!</definedName>
    <definedName name="pos_31454225_3Y17099245X17099238X17102200X17102193X17103491" localSheetId="3">GuV!$A$475</definedName>
    <definedName name="pos_31454225_3Y17099245X17099238X17102200X17102193X17103491" localSheetId="2">Passiva!#REF!</definedName>
    <definedName name="pos_31454225_3Y17099245X17099238X17102200X17102193X17103491" localSheetId="5">'Steuerlicher Gewinn'!#REF!</definedName>
    <definedName name="pos_31454225_3Y17099245X17099238X17102200X17102193X17103491">Aktiva!#REF!</definedName>
    <definedName name="pos_31454232_3Y17099245X17099238X17102200X17102193X17103498" localSheetId="4">Ergebnisverwendung!#REF!</definedName>
    <definedName name="pos_31454232_3Y17099245X17099238X17102200X17102193X17103498" localSheetId="3">GuV!$A$474</definedName>
    <definedName name="pos_31454232_3Y17099245X17099238X17102200X17102193X17103498" localSheetId="2">Passiva!#REF!</definedName>
    <definedName name="pos_31454232_3Y17099245X17099238X17102200X17102193X17103498" localSheetId="5">'Steuerlicher Gewinn'!#REF!</definedName>
    <definedName name="pos_31454232_3Y17099245X17099238X17102200X17102193X17103498">Aktiva!#REF!</definedName>
    <definedName name="pos_31454244_3Y17099245X17099238X17102200X17102193" localSheetId="4">Ergebnisverwendung!#REF!</definedName>
    <definedName name="pos_31454244_3Y17099245X17099238X17102200X17102193" localSheetId="3">GuV!$A$470</definedName>
    <definedName name="pos_31454244_3Y17099245X17099238X17102200X17102193" localSheetId="2">Passiva!#REF!</definedName>
    <definedName name="pos_31454244_3Y17099245X17099238X17102200X17102193" localSheetId="5">'Steuerlicher Gewinn'!#REF!</definedName>
    <definedName name="pos_31454244_3Y17099245X17099238X17102200X17102193">Aktiva!#REF!</definedName>
    <definedName name="pos_31454251_3Y17099245X17099238X17102200X17103655" localSheetId="4">Ergebnisverwendung!#REF!</definedName>
    <definedName name="pos_31454251_3Y17099245X17099238X17102200X17103655" localSheetId="3">GuV!$A$532</definedName>
    <definedName name="pos_31454251_3Y17099245X17099238X17102200X17103655" localSheetId="2">Passiva!#REF!</definedName>
    <definedName name="pos_31454251_3Y17099245X17099238X17102200X17103655" localSheetId="5">'Steuerlicher Gewinn'!#REF!</definedName>
    <definedName name="pos_31454251_3Y17099245X17099238X17102200X17103655">Aktiva!#REF!</definedName>
    <definedName name="pos_31454262_3Y17099245X17099238X17102200X17102193X17103510" localSheetId="4">Ergebnisverwendung!#REF!</definedName>
    <definedName name="pos_31454262_3Y17099245X17099238X17102200X17102193X17103510" localSheetId="3">GuV!$A$472</definedName>
    <definedName name="pos_31454262_3Y17099245X17099238X17102200X17102193X17103510" localSheetId="2">Passiva!#REF!</definedName>
    <definedName name="pos_31454262_3Y17099245X17099238X17102200X17102193X17103510" localSheetId="5">'Steuerlicher Gewinn'!#REF!</definedName>
    <definedName name="pos_31454262_3Y17099245X17099238X17102200X17102193X17103510">Aktiva!#REF!</definedName>
    <definedName name="pos_31454269_3Y17099245X17099238X17102200X17102193X17103517" localSheetId="4">Ergebnisverwendung!#REF!</definedName>
    <definedName name="pos_31454269_3Y17099245X17099238X17102200X17102193X17103517" localSheetId="3">GuV!$A$471</definedName>
    <definedName name="pos_31454269_3Y17099245X17099238X17102200X17102193X17103517" localSheetId="2">Passiva!#REF!</definedName>
    <definedName name="pos_31454269_3Y17099245X17099238X17102200X17102193X17103517" localSheetId="5">'Steuerlicher Gewinn'!#REF!</definedName>
    <definedName name="pos_31454269_3Y17099245X17099238X17102200X17102193X17103517">Aktiva!#REF!</definedName>
    <definedName name="pos_31454272_3Y17099245X17099238X17101790X17102038X17102165" localSheetId="4">Ergebnisverwendung!#REF!</definedName>
    <definedName name="pos_31454272_3Y17099245X17099238X17101790X17102038X17102165" localSheetId="3">GuV!$A$467</definedName>
    <definedName name="pos_31454272_3Y17099245X17099238X17101790X17102038X17102165" localSheetId="2">Passiva!#REF!</definedName>
    <definedName name="pos_31454272_3Y17099245X17099238X17101790X17102038X17102165" localSheetId="5">'Steuerlicher Gewinn'!#REF!</definedName>
    <definedName name="pos_31454272_3Y17099245X17099238X17101790X17102038X17102165">Aktiva!#REF!</definedName>
    <definedName name="pos_31454280_3Y17099245X17099238X17101790X17102038X17102232X17102225" localSheetId="4">Ergebnisverwendung!#REF!</definedName>
    <definedName name="pos_31454280_3Y17099245X17099238X17101790X17102038X17102232X17102225" localSheetId="3">GuV!$A$466</definedName>
    <definedName name="pos_31454280_3Y17099245X17099238X17101790X17102038X17102232X17102225" localSheetId="2">Passiva!#REF!</definedName>
    <definedName name="pos_31454280_3Y17099245X17099238X17101790X17102038X17102232X17102225" localSheetId="5">'Steuerlicher Gewinn'!#REF!</definedName>
    <definedName name="pos_31454280_3Y17099245X17099238X17101790X17102038X17102232X17102225">Aktiva!#REF!</definedName>
    <definedName name="pos_31454290_3Y17099245X17099238X17102200" localSheetId="4">Ergebnisverwendung!#REF!</definedName>
    <definedName name="pos_31454290_3Y17099245X17099238X17102200" localSheetId="3">GuV!$A$469</definedName>
    <definedName name="pos_31454290_3Y17099245X17099238X17102200" localSheetId="2">Passiva!#REF!</definedName>
    <definedName name="pos_31454290_3Y17099245X17099238X17102200" localSheetId="5">'Steuerlicher Gewinn'!#REF!</definedName>
    <definedName name="pos_31454290_3Y17099245X17099238X17102200">Aktiva!#REF!</definedName>
    <definedName name="pos_31454297_3Y17099245X17099238X17101790X17102038X17102165X17102190" localSheetId="4">Ergebnisverwendung!#REF!</definedName>
    <definedName name="pos_31454297_3Y17099245X17099238X17101790X17102038X17102165X17102190" localSheetId="3">GuV!$A$468</definedName>
    <definedName name="pos_31454297_3Y17099245X17099238X17101790X17102038X17102165X17102190" localSheetId="2">Passiva!#REF!</definedName>
    <definedName name="pos_31454297_3Y17099245X17099238X17101790X17102038X17102165X17102190" localSheetId="5">'Steuerlicher Gewinn'!#REF!</definedName>
    <definedName name="pos_31454297_3Y17099245X17099238X17101790X17102038X17102165X17102190">Aktiva!#REF!</definedName>
    <definedName name="pos_31454310_3Y17099245X17099238X17101790X17102038X17102146" localSheetId="4">Ergebnisverwendung!#REF!</definedName>
    <definedName name="pos_31454310_3Y17099245X17099238X17101790X17102038X17102146" localSheetId="3">GuV!$A$464</definedName>
    <definedName name="pos_31454310_3Y17099245X17099238X17101790X17102038X17102146" localSheetId="2">Passiva!#REF!</definedName>
    <definedName name="pos_31454310_3Y17099245X17099238X17101790X17102038X17102146" localSheetId="5">'Steuerlicher Gewinn'!#REF!</definedName>
    <definedName name="pos_31454310_3Y17099245X17099238X17101790X17102038X17102146">Aktiva!#REF!</definedName>
    <definedName name="pos_31454317_3Y17099245X17099238X17101790X17102038X17102215" localSheetId="4">Ergebnisverwendung!#REF!</definedName>
    <definedName name="pos_31454317_3Y17099245X17099238X17101790X17102038X17102215" localSheetId="3">GuV!$A$463</definedName>
    <definedName name="pos_31454317_3Y17099245X17099238X17101790X17102038X17102215" localSheetId="2">Passiva!#REF!</definedName>
    <definedName name="pos_31454317_3Y17099245X17099238X17101790X17102038X17102215" localSheetId="5">'Steuerlicher Gewinn'!#REF!</definedName>
    <definedName name="pos_31454317_3Y17099245X17099238X17101790X17102038X17102215">Aktiva!#REF!</definedName>
    <definedName name="pos_31454335_3Y17099245X17099238X17101790X17102038X17102232" localSheetId="4">Ergebnisverwendung!#REF!</definedName>
    <definedName name="pos_31454335_3Y17099245X17099238X17101790X17102038X17102232" localSheetId="3">GuV!$A$465</definedName>
    <definedName name="pos_31454335_3Y17099245X17099238X17101790X17102038X17102232" localSheetId="2">Passiva!#REF!</definedName>
    <definedName name="pos_31454335_3Y17099245X17099238X17101790X17102038X17102232" localSheetId="5">'Steuerlicher Gewinn'!#REF!</definedName>
    <definedName name="pos_31454335_3Y17099245X17099238X17101790X17102038X17102232">Aktiva!#REF!</definedName>
    <definedName name="pos_31454342_3Y17099245X17099238X17102200X17103564X17103575" localSheetId="4">Ergebnisverwendung!#REF!</definedName>
    <definedName name="pos_31454342_3Y17099245X17099238X17102200X17103564X17103575" localSheetId="3">GuV!$A$488</definedName>
    <definedName name="pos_31454342_3Y17099245X17099238X17102200X17103564X17103575" localSheetId="2">Passiva!#REF!</definedName>
    <definedName name="pos_31454342_3Y17099245X17099238X17102200X17103564X17103575" localSheetId="5">'Steuerlicher Gewinn'!#REF!</definedName>
    <definedName name="pos_31454342_3Y17099245X17099238X17102200X17103564X17103575">Aktiva!#REF!</definedName>
    <definedName name="pos_31454349_3Y17099245X17099238X17102200X17103564X17103582" localSheetId="4">Ergebnisverwendung!#REF!</definedName>
    <definedName name="pos_31454349_3Y17099245X17099238X17102200X17103564X17103582" localSheetId="3">GuV!$A$487</definedName>
    <definedName name="pos_31454349_3Y17099245X17099238X17102200X17103564X17103582" localSheetId="2">Passiva!#REF!</definedName>
    <definedName name="pos_31454349_3Y17099245X17099238X17102200X17103564X17103582" localSheetId="5">'Steuerlicher Gewinn'!#REF!</definedName>
    <definedName name="pos_31454349_3Y17099245X17099238X17102200X17103564X17103582">Aktiva!#REF!</definedName>
    <definedName name="pos_31454367_3Y17099245X17099238X17102200X17103564X17103592" localSheetId="4">Ergebnisverwendung!#REF!</definedName>
    <definedName name="pos_31454367_3Y17099245X17099238X17102200X17103564X17103592" localSheetId="3">GuV!$A$489</definedName>
    <definedName name="pos_31454367_3Y17099245X17099238X17102200X17103564X17103592" localSheetId="2">Passiva!#REF!</definedName>
    <definedName name="pos_31454367_3Y17099245X17099238X17102200X17103564X17103592" localSheetId="5">'Steuerlicher Gewinn'!#REF!</definedName>
    <definedName name="pos_31454367_3Y17099245X17099238X17102200X17103564X17103592">Aktiva!#REF!</definedName>
    <definedName name="pos_31454370_3Y17099245X17099238X17102200X17103564X17103604" localSheetId="4">Ergebnisverwendung!#REF!</definedName>
    <definedName name="pos_31454370_3Y17099245X17099238X17102200X17103564X17103604" localSheetId="3">GuV!$A$484</definedName>
    <definedName name="pos_31454370_3Y17099245X17099238X17102200X17103564X17103604" localSheetId="2">Passiva!#REF!</definedName>
    <definedName name="pos_31454370_3Y17099245X17099238X17102200X17103564X17103604" localSheetId="5">'Steuerlicher Gewinn'!#REF!</definedName>
    <definedName name="pos_31454370_3Y17099245X17099238X17102200X17103564X17103604">Aktiva!#REF!</definedName>
    <definedName name="pos_31454377_3Y17099245X17099238X17102200X17103564X17103610" localSheetId="4">Ergebnisverwendung!#REF!</definedName>
    <definedName name="pos_31454377_3Y17099245X17099238X17102200X17103564X17103610" localSheetId="3">GuV!$A$483</definedName>
    <definedName name="pos_31454377_3Y17099245X17099238X17102200X17103564X17103610" localSheetId="2">Passiva!#REF!</definedName>
    <definedName name="pos_31454377_3Y17099245X17099238X17102200X17103564X17103610" localSheetId="5">'Steuerlicher Gewinn'!#REF!</definedName>
    <definedName name="pos_31454377_3Y17099245X17099238X17102200X17103564X17103610">Aktiva!#REF!</definedName>
    <definedName name="pos_31454388_3Y17099245X17099238X17102200X17103564X17103557" localSheetId="4">Ergebnisverwendung!#REF!</definedName>
    <definedName name="pos_31454388_3Y17099245X17099238X17102200X17103564X17103557" localSheetId="3">GuV!$A$486</definedName>
    <definedName name="pos_31454388_3Y17099245X17099238X17102200X17103564X17103557" localSheetId="2">Passiva!#REF!</definedName>
    <definedName name="pos_31454388_3Y17099245X17099238X17102200X17103564X17103557" localSheetId="5">'Steuerlicher Gewinn'!#REF!</definedName>
    <definedName name="pos_31454388_3Y17099245X17099238X17102200X17103564X17103557">Aktiva!#REF!</definedName>
    <definedName name="pos_31454395_3Y17099245X17099238X17102200X17103564X17103603" localSheetId="4">Ergebnisverwendung!#REF!</definedName>
    <definedName name="pos_31454395_3Y17099245X17099238X17102200X17103564X17103603" localSheetId="3">GuV!$A$485</definedName>
    <definedName name="pos_31454395_3Y17099245X17099238X17102200X17103564X17103603" localSheetId="2">Passiva!#REF!</definedName>
    <definedName name="pos_31454395_3Y17099245X17099238X17102200X17103564X17103603" localSheetId="5">'Steuerlicher Gewinn'!#REF!</definedName>
    <definedName name="pos_31454395_3Y17099245X17099238X17102200X17103564X17103603">Aktiva!#REF!</definedName>
    <definedName name="pos_31454407_3Y17099245X17099238X17102200X17103564" localSheetId="4">Ergebnisverwendung!#REF!</definedName>
    <definedName name="pos_31454407_3Y17099245X17099238X17102200X17103564" localSheetId="3">GuV!$A$481</definedName>
    <definedName name="pos_31454407_3Y17099245X17099238X17102200X17103564" localSheetId="2">Passiva!#REF!</definedName>
    <definedName name="pos_31454407_3Y17099245X17099238X17102200X17103564" localSheetId="5">'Steuerlicher Gewinn'!#REF!</definedName>
    <definedName name="pos_31454407_3Y17099245X17099238X17102200X17103564">Aktiva!#REF!</definedName>
    <definedName name="pos_31454414_3Y17099245X17099238X17102200X17103520X17103563" localSheetId="4">Ergebnisverwendung!#REF!</definedName>
    <definedName name="pos_31454414_3Y17099245X17099238X17102200X17103520X17103563" localSheetId="3">GuV!$A$480</definedName>
    <definedName name="pos_31454414_3Y17099245X17099238X17102200X17103520X17103563" localSheetId="2">Passiva!#REF!</definedName>
    <definedName name="pos_31454414_3Y17099245X17099238X17102200X17103520X17103563" localSheetId="5">'Steuerlicher Gewinn'!#REF!</definedName>
    <definedName name="pos_31454414_3Y17099245X17099238X17102200X17103520X17103563">Aktiva!#REF!</definedName>
    <definedName name="pos_31454416_3Y17099245X17099238X17102200X17103564X17103585" localSheetId="4">Ergebnisverwendung!#REF!</definedName>
    <definedName name="pos_31454416_3Y17099245X17099238X17102200X17103564X17103585" localSheetId="3">GuV!$A$482</definedName>
    <definedName name="pos_31454416_3Y17099245X17099238X17102200X17103564X17103585" localSheetId="2">Passiva!#REF!</definedName>
    <definedName name="pos_31454416_3Y17099245X17099238X17102200X17103564X17103585" localSheetId="5">'Steuerlicher Gewinn'!#REF!</definedName>
    <definedName name="pos_31454416_3Y17099245X17099238X17102200X17103564X17103585">Aktiva!#REF!</definedName>
    <definedName name="pos_31454435_3Y17099245X17099238X17102200X17103520" localSheetId="4">Ergebnisverwendung!#REF!</definedName>
    <definedName name="pos_31454435_3Y17099245X17099238X17102200X17103520" localSheetId="3">GuV!$A$477</definedName>
    <definedName name="pos_31454435_3Y17099245X17099238X17102200X17103520" localSheetId="2">Passiva!#REF!</definedName>
    <definedName name="pos_31454435_3Y17099245X17099238X17102200X17103520" localSheetId="5">'Steuerlicher Gewinn'!#REF!</definedName>
    <definedName name="pos_31454435_3Y17099245X17099238X17102200X17103520">Aktiva!#REF!</definedName>
    <definedName name="pos_31454442_3Y17099245X17099238X17102200X17102193X17103491X17103492" localSheetId="4">Ergebnisverwendung!#REF!</definedName>
    <definedName name="pos_31454442_3Y17099245X17099238X17102200X17102193X17103491X17103492" localSheetId="3">GuV!$A$476</definedName>
    <definedName name="pos_31454442_3Y17099245X17099238X17102200X17102193X17103491X17103492" localSheetId="2">Passiva!#REF!</definedName>
    <definedName name="pos_31454442_3Y17099245X17099238X17102200X17102193X17103491X17103492" localSheetId="5">'Steuerlicher Gewinn'!#REF!</definedName>
    <definedName name="pos_31454442_3Y17099245X17099238X17102200X17102193X17103491X17103492">Aktiva!#REF!</definedName>
    <definedName name="pos_31454453_3Y17099245X17099238X17102200X17103520X17103538" localSheetId="4">Ergebnisverwendung!#REF!</definedName>
    <definedName name="pos_31454453_3Y17099245X17099238X17102200X17103520X17103538" localSheetId="3">GuV!$A$479</definedName>
    <definedName name="pos_31454453_3Y17099245X17099238X17102200X17103520X17103538" localSheetId="2">Passiva!#REF!</definedName>
    <definedName name="pos_31454453_3Y17099245X17099238X17102200X17103520X17103538" localSheetId="5">'Steuerlicher Gewinn'!#REF!</definedName>
    <definedName name="pos_31454453_3Y17099245X17099238X17102200X17103520X17103538">Aktiva!#REF!</definedName>
    <definedName name="pos_31454460_3Y17099245X17099238X17102200X17103520X17103545" localSheetId="4">Ergebnisverwendung!#REF!</definedName>
    <definedName name="pos_31454460_3Y17099245X17099238X17102200X17103520X17103545" localSheetId="3">GuV!$A$478</definedName>
    <definedName name="pos_31454460_3Y17099245X17099238X17102200X17103520X17103545" localSheetId="2">Passiva!#REF!</definedName>
    <definedName name="pos_31454460_3Y17099245X17099238X17102200X17103520X17103545" localSheetId="5">'Steuerlicher Gewinn'!#REF!</definedName>
    <definedName name="pos_31454460_3Y17099245X17099238X17102200X17103520X17103545">Aktiva!#REF!</definedName>
    <definedName name="pos_31454468_3Y17099245X17099238X17102200X17103373" localSheetId="4">Ergebnisverwendung!#REF!</definedName>
    <definedName name="pos_31454468_3Y17099245X17099238X17102200X17103373" localSheetId="3">GuV!$A$501</definedName>
    <definedName name="pos_31454468_3Y17099245X17099238X17102200X17103373" localSheetId="2">Passiva!#REF!</definedName>
    <definedName name="pos_31454468_3Y17099245X17099238X17102200X17103373" localSheetId="5">'Steuerlicher Gewinn'!#REF!</definedName>
    <definedName name="pos_31454468_3Y17099245X17099238X17102200X17103373">Aktiva!#REF!</definedName>
    <definedName name="pos_31454475_3Y17099245X17099238X17102200X17103485X17103799" localSheetId="4">Ergebnisverwendung!#REF!</definedName>
    <definedName name="pos_31454475_3Y17099245X17099238X17102200X17103485X17103799" localSheetId="3">GuV!$A$500</definedName>
    <definedName name="pos_31454475_3Y17099245X17099238X17102200X17103485X17103799" localSheetId="2">Passiva!#REF!</definedName>
    <definedName name="pos_31454475_3Y17099245X17099238X17102200X17103485X17103799" localSheetId="5">'Steuerlicher Gewinn'!#REF!</definedName>
    <definedName name="pos_31454475_3Y17099245X17099238X17102200X17103485X17103799">Aktiva!#REF!</definedName>
    <definedName name="pos_31454486_3Y17099245X17099238X17102200X17103373X17103391" localSheetId="4">Ergebnisverwendung!#REF!</definedName>
    <definedName name="pos_31454486_3Y17099245X17099238X17102200X17103373X17103391" localSheetId="3">GuV!$A$503</definedName>
    <definedName name="pos_31454486_3Y17099245X17099238X17102200X17103373X17103391" localSheetId="2">Passiva!#REF!</definedName>
    <definedName name="pos_31454486_3Y17099245X17099238X17102200X17103373X17103391" localSheetId="5">'Steuerlicher Gewinn'!#REF!</definedName>
    <definedName name="pos_31454486_3Y17099245X17099238X17102200X17103373X17103391">Aktiva!#REF!</definedName>
    <definedName name="pos_31454493_3Y17099245X17099238X17102200X17103373X17103366" localSheetId="4">Ergebnisverwendung!#REF!</definedName>
    <definedName name="pos_31454493_3Y17099245X17099238X17102200X17103373X17103366" localSheetId="3">GuV!$A$502</definedName>
    <definedName name="pos_31454493_3Y17099245X17099238X17102200X17103373X17103366" localSheetId="2">Passiva!#REF!</definedName>
    <definedName name="pos_31454493_3Y17099245X17099238X17102200X17103373X17103366" localSheetId="5">'Steuerlicher Gewinn'!#REF!</definedName>
    <definedName name="pos_31454493_3Y17099245X17099238X17102200X17103373X17103366">Aktiva!#REF!</definedName>
    <definedName name="pos_31454496_3Y17099245X17099238X17102200X17103485X17103762" localSheetId="4">Ergebnisverwendung!#REF!</definedName>
    <definedName name="pos_31454496_3Y17099245X17099238X17102200X17103485X17103762" localSheetId="3">GuV!$A$497</definedName>
    <definedName name="pos_31454496_3Y17099245X17099238X17102200X17103485X17103762" localSheetId="2">Passiva!#REF!</definedName>
    <definedName name="pos_31454496_3Y17099245X17099238X17102200X17103485X17103762" localSheetId="5">'Steuerlicher Gewinn'!#REF!</definedName>
    <definedName name="pos_31454496_3Y17099245X17099238X17102200X17103485X17103762">Aktiva!#REF!</definedName>
    <definedName name="pos_31454514_3Y17099245X17099238X17102200X17103485X17103787X17103788" localSheetId="4">Ergebnisverwendung!#REF!</definedName>
    <definedName name="pos_31454514_3Y17099245X17099238X17102200X17103485X17103787X17103788" localSheetId="3">GuV!$A$499</definedName>
    <definedName name="pos_31454514_3Y17099245X17099238X17102200X17103485X17103787X17103788" localSheetId="2">Passiva!#REF!</definedName>
    <definedName name="pos_31454514_3Y17099245X17099238X17102200X17103485X17103787X17103788" localSheetId="5">'Steuerlicher Gewinn'!#REF!</definedName>
    <definedName name="pos_31454514_3Y17099245X17099238X17102200X17103485X17103787X17103788">Aktiva!#REF!</definedName>
    <definedName name="pos_31454521_3Y17099245X17099238X17102200X17103485X17103787" localSheetId="4">Ergebnisverwendung!#REF!</definedName>
    <definedName name="pos_31454521_3Y17099245X17099238X17102200X17103485X17103787" localSheetId="3">GuV!$A$498</definedName>
    <definedName name="pos_31454521_3Y17099245X17099238X17102200X17103485X17103787" localSheetId="2">Passiva!#REF!</definedName>
    <definedName name="pos_31454521_3Y17099245X17099238X17102200X17103485X17103787" localSheetId="5">'Steuerlicher Gewinn'!#REF!</definedName>
    <definedName name="pos_31454521_3Y17099245X17099238X17102200X17103485X17103787">Aktiva!#REF!</definedName>
    <definedName name="pos_31454533_3Y17099245X17099238X17102200X17103485X17103806" localSheetId="4">Ergebnisverwendung!#REF!</definedName>
    <definedName name="pos_31454533_3Y17099245X17099238X17102200X17103485X17103806" localSheetId="3">GuV!$A$494</definedName>
    <definedName name="pos_31454533_3Y17099245X17099238X17102200X17103485X17103806" localSheetId="2">Passiva!#REF!</definedName>
    <definedName name="pos_31454533_3Y17099245X17099238X17102200X17103485X17103806" localSheetId="5">'Steuerlicher Gewinn'!#REF!</definedName>
    <definedName name="pos_31454533_3Y17099245X17099238X17102200X17103485X17103806">Aktiva!#REF!</definedName>
    <definedName name="pos_31454540_3Y17099245X17099238X17102200X17103485X17103781" localSheetId="4">Ergebnisverwendung!#REF!</definedName>
    <definedName name="pos_31454540_3Y17099245X17099238X17102200X17103485X17103781" localSheetId="3">GuV!$A$493</definedName>
    <definedName name="pos_31454540_3Y17099245X17099238X17102200X17103485X17103781" localSheetId="2">Passiva!#REF!</definedName>
    <definedName name="pos_31454540_3Y17099245X17099238X17102200X17103485X17103781" localSheetId="5">'Steuerlicher Gewinn'!#REF!</definedName>
    <definedName name="pos_31454540_3Y17099245X17099238X17102200X17103485X17103781">Aktiva!#REF!</definedName>
    <definedName name="pos_31454551_3Y17099245X17099238X17102200X17103485X17103744X17103769" localSheetId="4">Ergebnisverwendung!#REF!</definedName>
    <definedName name="pos_31454551_3Y17099245X17099238X17102200X17103485X17103744X17103769" localSheetId="3">GuV!$A$496</definedName>
    <definedName name="pos_31454551_3Y17099245X17099238X17102200X17103485X17103744X17103769" localSheetId="2">Passiva!#REF!</definedName>
    <definedName name="pos_31454551_3Y17099245X17099238X17102200X17103485X17103744X17103769" localSheetId="5">'Steuerlicher Gewinn'!#REF!</definedName>
    <definedName name="pos_31454551_3Y17099245X17099238X17102200X17103485X17103744X17103769">Aktiva!#REF!</definedName>
    <definedName name="pos_31454558_3Y17099245X17099238X17102200X17103485X17103744" localSheetId="4">Ergebnisverwendung!#REF!</definedName>
    <definedName name="pos_31454558_3Y17099245X17099238X17102200X17103485X17103744" localSheetId="3">GuV!$A$495</definedName>
    <definedName name="pos_31454558_3Y17099245X17099238X17102200X17103485X17103744" localSheetId="2">Passiva!#REF!</definedName>
    <definedName name="pos_31454558_3Y17099245X17099238X17102200X17103485X17103744" localSheetId="5">'Steuerlicher Gewinn'!#REF!</definedName>
    <definedName name="pos_31454558_3Y17099245X17099238X17102200X17103485X17103744">Aktiva!#REF!</definedName>
    <definedName name="pos_31454561_3Y17099245X17099238X17102200X17103485" localSheetId="4">Ergebnisverwendung!#REF!</definedName>
    <definedName name="pos_31454561_3Y17099245X17099238X17102200X17103485" localSheetId="3">GuV!$A$490</definedName>
    <definedName name="pos_31454561_3Y17099245X17099238X17102200X17103485" localSheetId="2">Passiva!#REF!</definedName>
    <definedName name="pos_31454561_3Y17099245X17099238X17102200X17103485" localSheetId="5">'Steuerlicher Gewinn'!#REF!</definedName>
    <definedName name="pos_31454561_3Y17099245X17099238X17102200X17103485">Aktiva!#REF!</definedName>
    <definedName name="pos_31454568_3Y17099245X17099238X17102200X17103672" localSheetId="4">Ergebnisverwendung!#REF!</definedName>
    <definedName name="pos_31454568_3Y17099245X17099238X17102200X17103672" localSheetId="3">GuV!$A$533</definedName>
    <definedName name="pos_31454568_3Y17099245X17099238X17102200X17103672" localSheetId="2">Passiva!#REF!</definedName>
    <definedName name="pos_31454568_3Y17099245X17099238X17102200X17103672" localSheetId="5">'Steuerlicher Gewinn'!#REF!</definedName>
    <definedName name="pos_31454568_3Y17099245X17099238X17102200X17103672">Aktiva!#REF!</definedName>
    <definedName name="pos_31454579_3Y17099245X17099238X17102200X17103485X17103759" localSheetId="4">Ergebnisverwendung!#REF!</definedName>
    <definedName name="pos_31454579_3Y17099245X17099238X17102200X17103485X17103759" localSheetId="3">GuV!$A$492</definedName>
    <definedName name="pos_31454579_3Y17099245X17099238X17102200X17103485X17103759" localSheetId="2">Passiva!#REF!</definedName>
    <definedName name="pos_31454579_3Y17099245X17099238X17102200X17103485X17103759" localSheetId="5">'Steuerlicher Gewinn'!#REF!</definedName>
    <definedName name="pos_31454579_3Y17099245X17099238X17102200X17103485X17103759">Aktiva!#REF!</definedName>
    <definedName name="pos_31454586_3Y17099245X17099238X17102200X17103485X17103478" localSheetId="4">Ergebnisverwendung!#REF!</definedName>
    <definedName name="pos_31454586_3Y17099245X17099238X17102200X17103485X17103478" localSheetId="3">GuV!$A$491</definedName>
    <definedName name="pos_31454586_3Y17099245X17099238X17102200X17103485X17103478" localSheetId="2">Passiva!#REF!</definedName>
    <definedName name="pos_31454586_3Y17099245X17099238X17102200X17103485X17103478" localSheetId="5">'Steuerlicher Gewinn'!#REF!</definedName>
    <definedName name="pos_31454586_3Y17099245X17099238X17102200X17103485X17103478">Aktiva!#REF!</definedName>
    <definedName name="pos_31454594_3Y17099245X17099238X17102200X17103816X17103827X17103856" localSheetId="4">Ergebnisverwendung!#REF!</definedName>
    <definedName name="pos_31454594_3Y17099245X17099238X17102200X17103816X17103827X17103856" localSheetId="3">GuV!$A$524</definedName>
    <definedName name="pos_31454594_3Y17099245X17099238X17102200X17103816X17103827X17103856" localSheetId="2">Passiva!#REF!</definedName>
    <definedName name="pos_31454594_3Y17099245X17099238X17102200X17103816X17103827X17103856" localSheetId="5">'Steuerlicher Gewinn'!#REF!</definedName>
    <definedName name="pos_31454594_3Y17099245X17099238X17102200X17103816X17103827X17103856">Aktiva!#REF!</definedName>
    <definedName name="pos_31454601_3Y17099245X17099238X17102200X17103816X17103827X17103871" localSheetId="4">Ergebnisverwendung!#REF!</definedName>
    <definedName name="pos_31454601_3Y17099245X17099238X17102200X17103816X17103827X17103871" localSheetId="3">GuV!$A$523</definedName>
    <definedName name="pos_31454601_3Y17099245X17099238X17102200X17103816X17103827X17103871" localSheetId="2">Passiva!#REF!</definedName>
    <definedName name="pos_31454601_3Y17099245X17099238X17102200X17103816X17103827X17103871" localSheetId="5">'Steuerlicher Gewinn'!#REF!</definedName>
    <definedName name="pos_31454601_3Y17099245X17099238X17102200X17103816X17103827X17103871">Aktiva!#REF!</definedName>
    <definedName name="pos_31454612_3Y17099245X17099238X17102200X17103816X17103827X17103828X17103853" localSheetId="4">Ergebnisverwendung!#REF!</definedName>
    <definedName name="pos_31454612_3Y17099245X17099238X17102200X17103816X17103827X17103828X17103853" localSheetId="3">GuV!$A$526</definedName>
    <definedName name="pos_31454612_3Y17099245X17099238X17102200X17103816X17103827X17103828X17103853" localSheetId="2">Passiva!#REF!</definedName>
    <definedName name="pos_31454612_3Y17099245X17099238X17102200X17103816X17103827X17103828X17103853" localSheetId="5">'Steuerlicher Gewinn'!#REF!</definedName>
    <definedName name="pos_31454612_3Y17099245X17099238X17102200X17103816X17103827X17103828X17103853">Aktiva!#REF!</definedName>
    <definedName name="pos_31454619_3Y17099245X17099238X17102200X17103816X17103827X17103828" localSheetId="4">Ergebnisverwendung!#REF!</definedName>
    <definedName name="pos_31454619_3Y17099245X17099238X17102200X17103816X17103827X17103828" localSheetId="3">GuV!$A$525</definedName>
    <definedName name="pos_31454619_3Y17099245X17099238X17102200X17103816X17103827X17103828" localSheetId="2">Passiva!#REF!</definedName>
    <definedName name="pos_31454619_3Y17099245X17099238X17102200X17103816X17103827X17103828" localSheetId="5">'Steuerlicher Gewinn'!#REF!</definedName>
    <definedName name="pos_31454619_3Y17099245X17099238X17102200X17103816X17103827X17103828">Aktiva!#REF!</definedName>
    <definedName name="pos_31454631_3Y17099245X17099238X17102200X17103816X17103827" localSheetId="4">Ergebnisverwendung!#REF!</definedName>
    <definedName name="pos_31454631_3Y17099245X17099238X17102200X17103816X17103827" localSheetId="3">GuV!$A$521</definedName>
    <definedName name="pos_31454631_3Y17099245X17099238X17102200X17103816X17103827" localSheetId="2">Passiva!#REF!</definedName>
    <definedName name="pos_31454631_3Y17099245X17099238X17102200X17103816X17103827" localSheetId="5">'Steuerlicher Gewinn'!#REF!</definedName>
    <definedName name="pos_31454631_3Y17099245X17099238X17102200X17103816X17103827">Aktiva!#REF!</definedName>
    <definedName name="pos_31454638_3Y17099245X17099238X17102200X17103816X17103637" localSheetId="4">Ergebnisverwendung!#REF!</definedName>
    <definedName name="pos_31454638_3Y17099245X17099238X17102200X17103816X17103637" localSheetId="3">GuV!$A$520</definedName>
    <definedName name="pos_31454638_3Y17099245X17099238X17102200X17103816X17103637" localSheetId="2">Passiva!#REF!</definedName>
    <definedName name="pos_31454638_3Y17099245X17099238X17102200X17103816X17103637" localSheetId="5">'Steuerlicher Gewinn'!#REF!</definedName>
    <definedName name="pos_31454638_3Y17099245X17099238X17102200X17103816X17103637">Aktiva!#REF!</definedName>
    <definedName name="pos_31454640_3Y17099245X17099238X17102200X17103816X17103827X17103846" localSheetId="4">Ergebnisverwendung!#REF!</definedName>
    <definedName name="pos_31454640_3Y17099245X17099238X17102200X17103816X17103827X17103846" localSheetId="3">GuV!$A$522</definedName>
    <definedName name="pos_31454640_3Y17099245X17099238X17102200X17103816X17103827X17103846" localSheetId="2">Passiva!#REF!</definedName>
    <definedName name="pos_31454640_3Y17099245X17099238X17102200X17103816X17103827X17103846" localSheetId="5">'Steuerlicher Gewinn'!#REF!</definedName>
    <definedName name="pos_31454640_3Y17099245X17099238X17102200X17103816X17103827X17103846">Aktiva!#REF!</definedName>
    <definedName name="pos_31454659_3Y17099245X17099238X17102200X17103816" localSheetId="4">Ergebnisverwendung!#REF!</definedName>
    <definedName name="pos_31454659_3Y17099245X17099238X17102200X17103816" localSheetId="3">GuV!$A$517</definedName>
    <definedName name="pos_31454659_3Y17099245X17099238X17102200X17103816" localSheetId="2">Passiva!#REF!</definedName>
    <definedName name="pos_31454659_3Y17099245X17099238X17102200X17103816" localSheetId="5">'Steuerlicher Gewinn'!#REF!</definedName>
    <definedName name="pos_31454659_3Y17099245X17099238X17102200X17103816">Aktiva!#REF!</definedName>
    <definedName name="pos_31454666_3Y17099245X17099238X17102200X17103373X17103419" localSheetId="4">Ergebnisverwendung!#REF!</definedName>
    <definedName name="pos_31454666_3Y17099245X17099238X17102200X17103373X17103419" localSheetId="3">GuV!$A$507</definedName>
    <definedName name="pos_31454666_3Y17099245X17099238X17102200X17103373X17103419" localSheetId="2">Passiva!#REF!</definedName>
    <definedName name="pos_31454666_3Y17099245X17099238X17102200X17103373X17103419" localSheetId="5">'Steuerlicher Gewinn'!#REF!</definedName>
    <definedName name="pos_31454666_3Y17099245X17099238X17102200X17103373X17103419">Aktiva!#REF!</definedName>
    <definedName name="pos_31454677_3Y17099245X17099238X17102200X17103816X17103834" localSheetId="4">Ergebnisverwendung!#REF!</definedName>
    <definedName name="pos_31454677_3Y17099245X17099238X17102200X17103816X17103834" localSheetId="3">GuV!$A$519</definedName>
    <definedName name="pos_31454677_3Y17099245X17099238X17102200X17103816X17103834" localSheetId="2">Passiva!#REF!</definedName>
    <definedName name="pos_31454677_3Y17099245X17099238X17102200X17103816X17103834" localSheetId="5">'Steuerlicher Gewinn'!#REF!</definedName>
    <definedName name="pos_31454677_3Y17099245X17099238X17102200X17103816X17103834">Aktiva!#REF!</definedName>
    <definedName name="pos_31454684_3Y17099245X17099238X17102200X17103816X17103809" localSheetId="4">Ergebnisverwendung!#REF!</definedName>
    <definedName name="pos_31454684_3Y17099245X17099238X17102200X17103816X17103809" localSheetId="3">GuV!$A$518</definedName>
    <definedName name="pos_31454684_3Y17099245X17099238X17102200X17103816X17103809" localSheetId="2">Passiva!#REF!</definedName>
    <definedName name="pos_31454684_3Y17099245X17099238X17102200X17103816X17103809" localSheetId="5">'Steuerlicher Gewinn'!#REF!</definedName>
    <definedName name="pos_31454684_3Y17099245X17099238X17102200X17103816X17103809">Aktiva!#REF!</definedName>
    <definedName name="pos_31454703_3Y17099245X17099238X17102200X17103373X17103376" localSheetId="4">Ergebnisverwendung!#REF!</definedName>
    <definedName name="pos_31454703_3Y17099245X17099238X17102200X17103373X17103376" localSheetId="3">GuV!$A$504</definedName>
    <definedName name="pos_31454703_3Y17099245X17099238X17102200X17103373X17103376" localSheetId="2">Passiva!#REF!</definedName>
    <definedName name="pos_31454703_3Y17099245X17099238X17102200X17103373X17103376" localSheetId="5">'Steuerlicher Gewinn'!#REF!</definedName>
    <definedName name="pos_31454703_3Y17099245X17099238X17102200X17103373X17103376">Aktiva!#REF!</definedName>
    <definedName name="pos_31454705_3Y17099245X17099238X17102200X17103373X17103394" localSheetId="4">Ergebnisverwendung!#REF!</definedName>
    <definedName name="pos_31454705_3Y17099245X17099238X17102200X17103373X17103394" localSheetId="3">GuV!$A$506</definedName>
    <definedName name="pos_31454705_3Y17099245X17099238X17102200X17103373X17103394" localSheetId="2">Passiva!#REF!</definedName>
    <definedName name="pos_31454705_3Y17099245X17099238X17102200X17103373X17103394" localSheetId="5">'Steuerlicher Gewinn'!#REF!</definedName>
    <definedName name="pos_31454705_3Y17099245X17099238X17102200X17103373X17103394">Aktiva!#REF!</definedName>
    <definedName name="pos_31454712_3Y17099245X17099238X17102200X17103373X17103401" localSheetId="4">Ergebnisverwendung!#REF!</definedName>
    <definedName name="pos_31454712_3Y17099245X17099238X17102200X17103373X17103401" localSheetId="3">GuV!$A$505</definedName>
    <definedName name="pos_31454712_3Y17099245X17099238X17102200X17103373X17103401" localSheetId="2">Passiva!#REF!</definedName>
    <definedName name="pos_31454712_3Y17099245X17099238X17102200X17103373X17103401" localSheetId="5">'Steuerlicher Gewinn'!#REF!</definedName>
    <definedName name="pos_31454712_3Y17099245X17099238X17102200X17103373X17103401">Aktiva!#REF!</definedName>
    <definedName name="pos_31454720_3Y17099245X17103690X17103683" localSheetId="4">Ergebnisverwendung!#REF!</definedName>
    <definedName name="pos_31454720_3Y17099245X17103690X17103683" localSheetId="3">GuV!$A$535</definedName>
    <definedName name="pos_31454720_3Y17099245X17103690X17103683" localSheetId="2">Passiva!#REF!</definedName>
    <definedName name="pos_31454720_3Y17099245X17103690X17103683" localSheetId="5">'Steuerlicher Gewinn'!#REF!</definedName>
    <definedName name="pos_31454720_3Y17099245X17103690X17103683">Aktiva!#REF!</definedName>
    <definedName name="pos_31454738_3Y17099245X17103690X17103683X17103684" localSheetId="4">Ergebnisverwendung!#REF!</definedName>
    <definedName name="pos_31454738_3Y17099245X17103690X17103683X17103684" localSheetId="3">GuV!$A$537</definedName>
    <definedName name="pos_31454738_3Y17099245X17103690X17103683X17103684" localSheetId="2">Passiva!#REF!</definedName>
    <definedName name="pos_31454738_3Y17099245X17103690X17103683X17103684" localSheetId="5">'Steuerlicher Gewinn'!#REF!</definedName>
    <definedName name="pos_31454738_3Y17099245X17103690X17103683X17103684">Aktiva!#REF!</definedName>
    <definedName name="pos_31454745_3Y17099245X17103690X17103683X17102987" localSheetId="4">Ergebnisverwendung!#REF!</definedName>
    <definedName name="pos_31454745_3Y17099245X17103690X17103683X17102987" localSheetId="3">GuV!$A$536</definedName>
    <definedName name="pos_31454745_3Y17099245X17103690X17103683X17102987" localSheetId="2">Passiva!#REF!</definedName>
    <definedName name="pos_31454745_3Y17099245X17103690X17103683X17102987" localSheetId="5">'Steuerlicher Gewinn'!#REF!</definedName>
    <definedName name="pos_31454745_3Y17099245X17103690X17103683X17102987">Aktiva!#REF!</definedName>
    <definedName name="pos_31454757_3Y17099245X17099238X17102200X17103441X17103459" localSheetId="4">Ergebnisverwendung!#REF!</definedName>
    <definedName name="pos_31454757_3Y17099245X17099238X17102200X17103441X17103459" localSheetId="3">GuV!$A$515</definedName>
    <definedName name="pos_31454757_3Y17099245X17099238X17102200X17103441X17103459" localSheetId="2">Passiva!#REF!</definedName>
    <definedName name="pos_31454757_3Y17099245X17099238X17102200X17103441X17103459" localSheetId="5">'Steuerlicher Gewinn'!#REF!</definedName>
    <definedName name="pos_31454757_3Y17099245X17099238X17102200X17103441X17103459">Aktiva!#REF!</definedName>
    <definedName name="pos_31454764_3Y17099245X17099238X17102200X17103441X17103466" localSheetId="4">Ergebnisverwendung!#REF!</definedName>
    <definedName name="pos_31454764_3Y17099245X17099238X17102200X17103441X17103466" localSheetId="3">GuV!$A$514</definedName>
    <definedName name="pos_31454764_3Y17099245X17099238X17102200X17103441X17103466" localSheetId="2">Passiva!#REF!</definedName>
    <definedName name="pos_31454764_3Y17099245X17099238X17102200X17103441X17103466" localSheetId="5">'Steuerlicher Gewinn'!#REF!</definedName>
    <definedName name="pos_31454764_3Y17099245X17099238X17102200X17103441X17103466">Aktiva!#REF!</definedName>
    <definedName name="pos_31454775_3Y17099245X17103690" localSheetId="4">Ergebnisverwendung!#REF!</definedName>
    <definedName name="pos_31454775_3Y17099245X17103690" localSheetId="3">GuV!$A$534</definedName>
    <definedName name="pos_31454775_3Y17099245X17103690" localSheetId="2">Passiva!#REF!</definedName>
    <definedName name="pos_31454775_3Y17099245X17103690" localSheetId="5">'Steuerlicher Gewinn'!#REF!</definedName>
    <definedName name="pos_31454775_3Y17099245X17103690">Aktiva!#REF!</definedName>
    <definedName name="pos_31454782_3Y17099245X17099238X17102200X17103441X17103460" localSheetId="4">Ergebnisverwendung!#REF!</definedName>
    <definedName name="pos_31454782_3Y17099245X17099238X17102200X17103441X17103460" localSheetId="3">GuV!$A$516</definedName>
    <definedName name="pos_31454782_3Y17099245X17099238X17102200X17103441X17103460" localSheetId="2">Passiva!#REF!</definedName>
    <definedName name="pos_31454782_3Y17099245X17099238X17102200X17103441X17103460" localSheetId="5">'Steuerlicher Gewinn'!#REF!</definedName>
    <definedName name="pos_31454782_3Y17099245X17099238X17102200X17103441X17103460">Aktiva!#REF!</definedName>
    <definedName name="pos_31454785_3Y17099245X17099238X17102200X17103816X17103662" localSheetId="4">Ergebnisverwendung!#REF!</definedName>
    <definedName name="pos_31454785_3Y17099245X17099238X17102200X17103816X17103662" localSheetId="3">GuV!$A$531</definedName>
    <definedName name="pos_31454785_3Y17099245X17099238X17102200X17103816X17103662" localSheetId="2">Passiva!#REF!</definedName>
    <definedName name="pos_31454785_3Y17099245X17099238X17102200X17103816X17103662" localSheetId="5">'Steuerlicher Gewinn'!#REF!</definedName>
    <definedName name="pos_31454785_3Y17099245X17099238X17102200X17103816X17103662">Aktiva!#REF!</definedName>
    <definedName name="pos_31454792_3Y17099245X17099238X17102200X17103816X17103644" localSheetId="4">Ergebnisverwendung!#REF!</definedName>
    <definedName name="pos_31454792_3Y17099245X17099238X17102200X17103816X17103644" localSheetId="3">GuV!$A$530</definedName>
    <definedName name="pos_31454792_3Y17099245X17099238X17102200X17103816X17103644" localSheetId="2">Passiva!#REF!</definedName>
    <definedName name="pos_31454792_3Y17099245X17099238X17102200X17103816X17103644" localSheetId="5">'Steuerlicher Gewinn'!#REF!</definedName>
    <definedName name="pos_31454792_3Y17099245X17099238X17102200X17103816X17103644">Aktiva!#REF!</definedName>
    <definedName name="pos_31454803_3Y17099245X17099238X17102200X17103441" localSheetId="4">Ergebnisverwendung!#REF!</definedName>
    <definedName name="pos_31454803_3Y17099245X17099238X17102200X17103441" localSheetId="3">GuV!$A$513</definedName>
    <definedName name="pos_31454803_3Y17099245X17099238X17102200X17103441" localSheetId="2">Passiva!#REF!</definedName>
    <definedName name="pos_31454803_3Y17099245X17099238X17102200X17103441" localSheetId="5">'Steuerlicher Gewinn'!#REF!</definedName>
    <definedName name="pos_31454803_3Y17099245X17099238X17102200X17103441">Aktiva!#REF!</definedName>
    <definedName name="pos_31454810_3Y17099245X17099238X17102200X17103373X17103448" localSheetId="4">Ergebnisverwendung!#REF!</definedName>
    <definedName name="pos_31454810_3Y17099245X17099238X17102200X17103373X17103448" localSheetId="3">GuV!$A$512</definedName>
    <definedName name="pos_31454810_3Y17099245X17099238X17102200X17103373X17103448" localSheetId="2">Passiva!#REF!</definedName>
    <definedName name="pos_31454810_3Y17099245X17099238X17102200X17103373X17103448" localSheetId="5">'Steuerlicher Gewinn'!#REF!</definedName>
    <definedName name="pos_31454810_3Y17099245X17099238X17102200X17103373X17103448">Aktiva!#REF!</definedName>
    <definedName name="pos_31454822_3Y17099245X17099238X17102200X17103816X17103618" localSheetId="4">Ergebnisverwendung!#REF!</definedName>
    <definedName name="pos_31454822_3Y17099245X17099238X17102200X17103816X17103618" localSheetId="3">GuV!$A$528</definedName>
    <definedName name="pos_31454822_3Y17099245X17099238X17102200X17103816X17103618" localSheetId="2">Passiva!#REF!</definedName>
    <definedName name="pos_31454822_3Y17099245X17099238X17102200X17103816X17103618" localSheetId="5">'Steuerlicher Gewinn'!#REF!</definedName>
    <definedName name="pos_31454822_3Y17099245X17099238X17102200X17103816X17103618">Aktiva!#REF!</definedName>
    <definedName name="pos_31454829_3Y17099245X17099238X17102200X17103816X17103625" localSheetId="4">Ergebnisverwendung!#REF!</definedName>
    <definedName name="pos_31454829_3Y17099245X17099238X17102200X17103816X17103625" localSheetId="3">GuV!$A$527</definedName>
    <definedName name="pos_31454829_3Y17099245X17099238X17102200X17103816X17103625" localSheetId="2">Passiva!#REF!</definedName>
    <definedName name="pos_31454829_3Y17099245X17099238X17102200X17103816X17103625" localSheetId="5">'Steuerlicher Gewinn'!#REF!</definedName>
    <definedName name="pos_31454829_3Y17099245X17099238X17102200X17103816X17103625">Aktiva!#REF!</definedName>
    <definedName name="pos_31454847_3Y17099245X17099238X17102200X17103816X17103643" localSheetId="4">Ergebnisverwendung!#REF!</definedName>
    <definedName name="pos_31454847_3Y17099245X17099238X17102200X17103816X17103643" localSheetId="3">GuV!$A$529</definedName>
    <definedName name="pos_31454847_3Y17099245X17099238X17102200X17103816X17103643" localSheetId="2">Passiva!#REF!</definedName>
    <definedName name="pos_31454847_3Y17099245X17099238X17102200X17103816X17103643" localSheetId="5">'Steuerlicher Gewinn'!#REF!</definedName>
    <definedName name="pos_31454847_3Y17099245X17099238X17102200X17103816X17103643">Aktiva!#REF!</definedName>
    <definedName name="pos_31454854_3Y17099245X17103690X17102988X17103009" localSheetId="4">Ergebnisverwendung!#REF!</definedName>
    <definedName name="pos_31454854_3Y17099245X17103690X17102988X17103009" localSheetId="3">GuV!$A$550</definedName>
    <definedName name="pos_31454854_3Y17099245X17103690X17102988X17103009" localSheetId="2">Passiva!#REF!</definedName>
    <definedName name="pos_31454854_3Y17099245X17103690X17102988X17103009" localSheetId="5">'Steuerlicher Gewinn'!#REF!</definedName>
    <definedName name="pos_31454854_3Y17099245X17103690X17102988X17103009">Aktiva!#REF!</definedName>
    <definedName name="pos_31454861_3Y17099245X17103690X17102988X17103016" localSheetId="4">Ergebnisverwendung!#REF!</definedName>
    <definedName name="pos_31454861_3Y17099245X17103690X17102988X17103016" localSheetId="3">GuV!$A$549</definedName>
    <definedName name="pos_31454861_3Y17099245X17103690X17102988X17103016" localSheetId="2">Passiva!#REF!</definedName>
    <definedName name="pos_31454861_3Y17099245X17103690X17102988X17103016" localSheetId="5">'Steuerlicher Gewinn'!#REF!</definedName>
    <definedName name="pos_31454861_3Y17099245X17103690X17102988X17103016">Aktiva!#REF!</definedName>
    <definedName name="pos_31454879_3Y17099245X17103690X17102988X17103034" localSheetId="4">Ergebnisverwendung!#REF!</definedName>
    <definedName name="pos_31454879_3Y17099245X17103690X17102988X17103034" localSheetId="3">GuV!$A$551</definedName>
    <definedName name="pos_31454879_3Y17099245X17103690X17102988X17103034" localSheetId="2">Passiva!#REF!</definedName>
    <definedName name="pos_31454879_3Y17099245X17103690X17102988X17103034" localSheetId="5">'Steuerlicher Gewinn'!#REF!</definedName>
    <definedName name="pos_31454879_3Y17099245X17103690X17102988X17103034">Aktiva!#REF!</definedName>
    <definedName name="pos_31454882_3Y17099245X17103690X17102988X17102981" localSheetId="4">Ergebnisverwendung!#REF!</definedName>
    <definedName name="pos_31454882_3Y17099245X17103690X17102988X17102981" localSheetId="3">GuV!$A$545</definedName>
    <definedName name="pos_31454882_3Y17099245X17103690X17102988X17102981" localSheetId="2">Passiva!#REF!</definedName>
    <definedName name="pos_31454882_3Y17099245X17103690X17102988X17102981" localSheetId="5">'Steuerlicher Gewinn'!#REF!</definedName>
    <definedName name="pos_31454882_3Y17099245X17103690X17102988X17102981">Aktiva!#REF!</definedName>
    <definedName name="pos_31454889_3Y17099245X17103690X17102988X17103028" localSheetId="4">Ergebnisverwendung!#REF!</definedName>
    <definedName name="pos_31454889_3Y17099245X17103690X17102988X17103028" localSheetId="3">GuV!$A$546</definedName>
    <definedName name="pos_31454889_3Y17099245X17103690X17102988X17103028" localSheetId="2">Passiva!#REF!</definedName>
    <definedName name="pos_31454889_3Y17099245X17103690X17102988X17103028" localSheetId="5">'Steuerlicher Gewinn'!#REF!</definedName>
    <definedName name="pos_31454889_3Y17099245X17103690X17102988X17103028">Aktiva!#REF!</definedName>
    <definedName name="pos_31454900_3Y17099245X17103690X17102988X17102999" localSheetId="4">Ergebnisverwendung!#REF!</definedName>
    <definedName name="pos_31454900_3Y17099245X17103690X17102988X17102999" localSheetId="3">GuV!$A$548</definedName>
    <definedName name="pos_31454900_3Y17099245X17103690X17102988X17102999" localSheetId="2">Passiva!#REF!</definedName>
    <definedName name="pos_31454900_3Y17099245X17103690X17102988X17102999" localSheetId="5">'Steuerlicher Gewinn'!#REF!</definedName>
    <definedName name="pos_31454900_3Y17099245X17103690X17102988X17102999">Aktiva!#REF!</definedName>
    <definedName name="pos_31454907_3Y17099245X17103690X17102988X17103006" localSheetId="4">Ergebnisverwendung!#REF!</definedName>
    <definedName name="pos_31454907_3Y17099245X17103690X17102988X17103006" localSheetId="3">GuV!$A$547</definedName>
    <definedName name="pos_31454907_3Y17099245X17103690X17102988X17103006" localSheetId="2">Passiva!#REF!</definedName>
    <definedName name="pos_31454907_3Y17099245X17103690X17102988X17103006" localSheetId="5">'Steuerlicher Gewinn'!#REF!</definedName>
    <definedName name="pos_31454907_3Y17099245X17103690X17102988X17103006">Aktiva!#REF!</definedName>
    <definedName name="pos_31454927_3Y17099245X17103690X17103683X17103737" localSheetId="4">Ergebnisverwendung!#REF!</definedName>
    <definedName name="pos_31454927_3Y17099245X17103690X17103683X17103737" localSheetId="3">GuV!$A$542</definedName>
    <definedName name="pos_31454927_3Y17099245X17103690X17103683X17103737" localSheetId="2">Passiva!#REF!</definedName>
    <definedName name="pos_31454927_3Y17099245X17103690X17103683X17103737" localSheetId="5">'Steuerlicher Gewinn'!#REF!</definedName>
    <definedName name="pos_31454927_3Y17099245X17103690X17103683X17103737">Aktiva!#REF!</definedName>
    <definedName name="pos_31454928_3Y17099245X17103690X17102988" localSheetId="4">Ergebnisverwendung!#REF!</definedName>
    <definedName name="pos_31454928_3Y17099245X17103690X17102988" localSheetId="3">GuV!$A$544</definedName>
    <definedName name="pos_31454928_3Y17099245X17103690X17102988" localSheetId="2">Passiva!#REF!</definedName>
    <definedName name="pos_31454928_3Y17099245X17103690X17102988" localSheetId="5">'Steuerlicher Gewinn'!#REF!</definedName>
    <definedName name="pos_31454928_3Y17099245X17103690X17102988">Aktiva!#REF!</definedName>
    <definedName name="pos_31454936_3Y17099245X17103690X17103683X17103730" localSheetId="4">Ergebnisverwendung!#REF!</definedName>
    <definedName name="pos_31454936_3Y17099245X17103690X17103683X17103730" localSheetId="3">GuV!$A$543</definedName>
    <definedName name="pos_31454936_3Y17099245X17103690X17103683X17103730" localSheetId="2">Passiva!#REF!</definedName>
    <definedName name="pos_31454936_3Y17099245X17103690X17103683X17103730" localSheetId="5">'Steuerlicher Gewinn'!#REF!</definedName>
    <definedName name="pos_31454936_3Y17099245X17103690X17103683X17103730">Aktiva!#REF!</definedName>
    <definedName name="pos_31454948_3Y17099245X17103690X17103683X17103702" localSheetId="4">Ergebnisverwendung!#REF!</definedName>
    <definedName name="pos_31454948_3Y17099245X17103690X17103683X17103702" localSheetId="3">GuV!$A$539</definedName>
    <definedName name="pos_31454948_3Y17099245X17103690X17103683X17103702" localSheetId="2">Passiva!#REF!</definedName>
    <definedName name="pos_31454948_3Y17099245X17103690X17103683X17103702" localSheetId="5">'Steuerlicher Gewinn'!#REF!</definedName>
    <definedName name="pos_31454948_3Y17099245X17103690X17103683X17103702">Aktiva!#REF!</definedName>
    <definedName name="pos_31454955_3Y17099245X17103690X17103683X17103709" localSheetId="4">Ergebnisverwendung!#REF!</definedName>
    <definedName name="pos_31454955_3Y17099245X17103690X17103683X17103709" localSheetId="3">GuV!$A$538</definedName>
    <definedName name="pos_31454955_3Y17099245X17103690X17103683X17103709" localSheetId="2">Passiva!#REF!</definedName>
    <definedName name="pos_31454955_3Y17099245X17103690X17103683X17103709" localSheetId="5">'Steuerlicher Gewinn'!#REF!</definedName>
    <definedName name="pos_31454955_3Y17099245X17103690X17103683X17103709">Aktiva!#REF!</definedName>
    <definedName name="pos_31454966_3Y17099245X17103690X17103683X17103712" localSheetId="4">Ergebnisverwendung!#REF!</definedName>
    <definedName name="pos_31454966_3Y17099245X17103690X17103683X17103712" localSheetId="3">GuV!$A$541</definedName>
    <definedName name="pos_31454966_3Y17099245X17103690X17103683X17103712" localSheetId="2">Passiva!#REF!</definedName>
    <definedName name="pos_31454966_3Y17099245X17103690X17103683X17103712" localSheetId="5">'Steuerlicher Gewinn'!#REF!</definedName>
    <definedName name="pos_31454966_3Y17099245X17103690X17103683X17103712">Aktiva!#REF!</definedName>
    <definedName name="pos_31454973_3Y17099245X17103690X17103683X17103727" localSheetId="4">Ergebnisverwendung!#REF!</definedName>
    <definedName name="pos_31454973_3Y17099245X17103690X17103683X17103727" localSheetId="3">GuV!$A$540</definedName>
    <definedName name="pos_31454973_3Y17099245X17103690X17103683X17103727" localSheetId="2">Passiva!#REF!</definedName>
    <definedName name="pos_31454973_3Y17099245X17103690X17103683X17103727" localSheetId="5">'Steuerlicher Gewinn'!#REF!</definedName>
    <definedName name="pos_31454973_3Y17099245X17103690X17103683X17103727">Aktiva!#REF!</definedName>
    <definedName name="pos_31454979_3Y17099245X17103053X17102909" localSheetId="4">Ergebnisverwendung!#REF!</definedName>
    <definedName name="pos_31454979_3Y17099245X17103053X17102909" localSheetId="3">GuV!$A$564</definedName>
    <definedName name="pos_31454979_3Y17099245X17103053X17102909" localSheetId="2">Passiva!#REF!</definedName>
    <definedName name="pos_31454979_3Y17099245X17103053X17102909" localSheetId="5">'Steuerlicher Gewinn'!#REF!</definedName>
    <definedName name="pos_31454979_3Y17099245X17103053X17102909">Aktiva!#REF!</definedName>
    <definedName name="pos_31454986_3Y17099245X17103053X17102884" localSheetId="4">Ergebnisverwendung!#REF!</definedName>
    <definedName name="pos_31454986_3Y17099245X17103053X17102884" localSheetId="3">GuV!$A$563</definedName>
    <definedName name="pos_31454986_3Y17099245X17103053X17102884" localSheetId="2">Passiva!#REF!</definedName>
    <definedName name="pos_31454986_3Y17099245X17103053X17102884" localSheetId="5">'Steuerlicher Gewinn'!#REF!</definedName>
    <definedName name="pos_31454986_3Y17099245X17103053X17102884">Aktiva!#REF!</definedName>
    <definedName name="pos_31454997_3Y17099245X17103053X17102862X17102855" localSheetId="4">Ergebnisverwendung!#REF!</definedName>
    <definedName name="pos_31454997_3Y17099245X17103053X17102862X17102855" localSheetId="3">GuV!$A$566</definedName>
    <definedName name="pos_31454997_3Y17099245X17103053X17102862X17102855" localSheetId="2">Passiva!#REF!</definedName>
    <definedName name="pos_31454997_3Y17099245X17103053X17102862X17102855" localSheetId="5">'Steuerlicher Gewinn'!#REF!</definedName>
    <definedName name="pos_31454997_3Y17099245X17103053X17102862X17102855">Aktiva!#REF!</definedName>
    <definedName name="pos_31455004_3Y17099245X17103053X17102862" localSheetId="4">Ergebnisverwendung!#REF!</definedName>
    <definedName name="pos_31455004_3Y17099245X17103053X17102862" localSheetId="3">GuV!$A$565</definedName>
    <definedName name="pos_31455004_3Y17099245X17103053X17102862" localSheetId="2">Passiva!#REF!</definedName>
    <definedName name="pos_31455004_3Y17099245X17103053X17102862" localSheetId="5">'Steuerlicher Gewinn'!#REF!</definedName>
    <definedName name="pos_31455004_3Y17099245X17103053X17102862">Aktiva!#REF!</definedName>
    <definedName name="pos_31455023_3Y17099245X17103053X17103100" localSheetId="4">Ergebnisverwendung!#REF!</definedName>
    <definedName name="pos_31455023_3Y17099245X17103053X17103100" localSheetId="3">GuV!$A$560</definedName>
    <definedName name="pos_31455023_3Y17099245X17103053X17103100" localSheetId="2">Passiva!#REF!</definedName>
    <definedName name="pos_31455023_3Y17099245X17103053X17103100" localSheetId="5">'Steuerlicher Gewinn'!#REF!</definedName>
    <definedName name="pos_31455023_3Y17099245X17103053X17103100">Aktiva!#REF!</definedName>
    <definedName name="pos_31455025_3Y17099245X17103053X17102883" localSheetId="4">Ergebnisverwendung!#REF!</definedName>
    <definedName name="pos_31455025_3Y17099245X17103053X17102883" localSheetId="3">GuV!$A$562</definedName>
    <definedName name="pos_31455025_3Y17099245X17103053X17102883" localSheetId="2">Passiva!#REF!</definedName>
    <definedName name="pos_31455025_3Y17099245X17103053X17102883" localSheetId="5">'Steuerlicher Gewinn'!#REF!</definedName>
    <definedName name="pos_31455025_3Y17099245X17103053X17102883">Aktiva!#REF!</definedName>
    <definedName name="pos_31455032_3Y17099245X17103053X17103093" localSheetId="4">Ergebnisverwendung!#REF!</definedName>
    <definedName name="pos_31455032_3Y17099245X17103053X17103093" localSheetId="3">GuV!$A$561</definedName>
    <definedName name="pos_31455032_3Y17099245X17103053X17103093" localSheetId="2">Passiva!#REF!</definedName>
    <definedName name="pos_31455032_3Y17099245X17103053X17103093" localSheetId="5">'Steuerlicher Gewinn'!#REF!</definedName>
    <definedName name="pos_31455032_3Y17099245X17103053X17103093">Aktiva!#REF!</definedName>
    <definedName name="pos_31455044_3Y17099245X17103053X17103081" localSheetId="4">Ergebnisverwendung!#REF!</definedName>
    <definedName name="pos_31455044_3Y17099245X17103053X17103081" localSheetId="3">GuV!$A$557</definedName>
    <definedName name="pos_31455044_3Y17099245X17103053X17103081" localSheetId="2">Passiva!#REF!</definedName>
    <definedName name="pos_31455044_3Y17099245X17103053X17103081" localSheetId="5">'Steuerlicher Gewinn'!#REF!</definedName>
    <definedName name="pos_31455044_3Y17099245X17103053X17103081">Aktiva!#REF!</definedName>
    <definedName name="pos_31455051_3Y17099245X17103053X17103056" localSheetId="4">Ergebnisverwendung!#REF!</definedName>
    <definedName name="pos_31455051_3Y17099245X17103053X17103056" localSheetId="3">GuV!$A$556</definedName>
    <definedName name="pos_31455051_3Y17099245X17103053X17103056" localSheetId="2">Passiva!#REF!</definedName>
    <definedName name="pos_31455051_3Y17099245X17103053X17103056" localSheetId="5">'Steuerlicher Gewinn'!#REF!</definedName>
    <definedName name="pos_31455051_3Y17099245X17103053X17103056">Aktiva!#REF!</definedName>
    <definedName name="pos_31455062_3Y17099245X17103053X17103099" localSheetId="4">Ergebnisverwendung!#REF!</definedName>
    <definedName name="pos_31455062_3Y17099245X17103053X17103099" localSheetId="3">GuV!$A$559</definedName>
    <definedName name="pos_31455062_3Y17099245X17103053X17103099" localSheetId="2">Passiva!#REF!</definedName>
    <definedName name="pos_31455062_3Y17099245X17103053X17103099" localSheetId="5">'Steuerlicher Gewinn'!#REF!</definedName>
    <definedName name="pos_31455062_3Y17099245X17103053X17103099">Aktiva!#REF!</definedName>
    <definedName name="pos_31455069_3Y17099245X17103053X17103074" localSheetId="4">Ergebnisverwendung!#REF!</definedName>
    <definedName name="pos_31455069_3Y17099245X17103053X17103074" localSheetId="3">GuV!$A$558</definedName>
    <definedName name="pos_31455069_3Y17099245X17103053X17103074" localSheetId="2">Passiva!#REF!</definedName>
    <definedName name="pos_31455069_3Y17099245X17103053X17103074" localSheetId="5">'Steuerlicher Gewinn'!#REF!</definedName>
    <definedName name="pos_31455069_3Y17099245X17103053X17103074">Aktiva!#REF!</definedName>
    <definedName name="pos_31455072_3Y17099245X17103053" localSheetId="4">Ergebnisverwendung!#REF!</definedName>
    <definedName name="pos_31455072_3Y17099245X17103053" localSheetId="3">GuV!$A$553</definedName>
    <definedName name="pos_31455072_3Y17099245X17103053" localSheetId="2">Passiva!#REF!</definedName>
    <definedName name="pos_31455072_3Y17099245X17103053" localSheetId="5">'Steuerlicher Gewinn'!#REF!</definedName>
    <definedName name="pos_31455072_3Y17099245X17103053">Aktiva!#REF!</definedName>
    <definedName name="pos_31455080_3Y17099245X17103690X17102988X17103027" localSheetId="4">Ergebnisverwendung!#REF!</definedName>
    <definedName name="pos_31455080_3Y17099245X17103690X17102988X17103027" localSheetId="3">GuV!$A$552</definedName>
    <definedName name="pos_31455080_3Y17099245X17103690X17102988X17103027" localSheetId="2">Passiva!#REF!</definedName>
    <definedName name="pos_31455080_3Y17099245X17103690X17102988X17103027" localSheetId="5">'Steuerlicher Gewinn'!#REF!</definedName>
    <definedName name="pos_31455080_3Y17099245X17103690X17102988X17103027">Aktiva!#REF!</definedName>
    <definedName name="pos_31455090_3Y17099245X17103053X17103071" localSheetId="4">Ergebnisverwendung!#REF!</definedName>
    <definedName name="pos_31455090_3Y17099245X17103053X17103071" localSheetId="3">GuV!$A$555</definedName>
    <definedName name="pos_31455090_3Y17099245X17103053X17103071" localSheetId="2">Passiva!#REF!</definedName>
    <definedName name="pos_31455090_3Y17099245X17103053X17103071" localSheetId="5">'Steuerlicher Gewinn'!#REF!</definedName>
    <definedName name="pos_31455090_3Y17099245X17103053X17103071">Aktiva!#REF!</definedName>
    <definedName name="pos_31455097_3Y17099245X17103053X17103046" localSheetId="4">Ergebnisverwendung!#REF!</definedName>
    <definedName name="pos_31455097_3Y17099245X17103053X17103046" localSheetId="3">GuV!$A$554</definedName>
    <definedName name="pos_31455097_3Y17099245X17103053X17103046" localSheetId="2">Passiva!#REF!</definedName>
    <definedName name="pos_31455097_3Y17099245X17103053X17103046" localSheetId="5">'Steuerlicher Gewinn'!#REF!</definedName>
    <definedName name="pos_31455097_3Y17099245X17103053X17103046">Aktiva!#REF!</definedName>
    <definedName name="pos_31455119_3Y17099245X17102974" localSheetId="4">Ergebnisverwendung!#REF!</definedName>
    <definedName name="pos_31455119_3Y17099245X17102974" localSheetId="3">GuV!$A$578</definedName>
    <definedName name="pos_31455119_3Y17099245X17102974" localSheetId="2">Passiva!#REF!</definedName>
    <definedName name="pos_31455119_3Y17099245X17102974" localSheetId="5">'Steuerlicher Gewinn'!#REF!</definedName>
    <definedName name="pos_31455119_3Y17099245X17102974">Aktiva!#REF!</definedName>
    <definedName name="pos_31455121_3Y17099245X17102974X17102967X17103240" localSheetId="4">Ergebnisverwendung!#REF!</definedName>
    <definedName name="pos_31455121_3Y17099245X17102974X17102967X17103240" localSheetId="3">GuV!$A$580</definedName>
    <definedName name="pos_31455121_3Y17099245X17102974X17102967X17103240" localSheetId="2">Passiva!#REF!</definedName>
    <definedName name="pos_31455121_3Y17099245X17102974X17102967X17103240" localSheetId="5">'Steuerlicher Gewinn'!#REF!</definedName>
    <definedName name="pos_31455121_3Y17099245X17102974X17102967X17103240">Aktiva!#REF!</definedName>
    <definedName name="pos_31455128_3Y17099245X17102974X17102967" localSheetId="4">Ergebnisverwendung!#REF!</definedName>
    <definedName name="pos_31455128_3Y17099245X17102974X17102967" localSheetId="3">GuV!$A$579</definedName>
    <definedName name="pos_31455128_3Y17099245X17102974X17102967" localSheetId="2">Passiva!#REF!</definedName>
    <definedName name="pos_31455128_3Y17099245X17102974X17102967" localSheetId="5">'Steuerlicher Gewinn'!#REF!</definedName>
    <definedName name="pos_31455128_3Y17099245X17102974X17102967">Aktiva!#REF!</definedName>
    <definedName name="pos_31455141_3Y17099245X17102902X17102955" localSheetId="4">Ergebnisverwendung!#REF!</definedName>
    <definedName name="pos_31455141_3Y17099245X17102902X17102955" localSheetId="3">GuV!$A$575</definedName>
    <definedName name="pos_31455141_3Y17099245X17102902X17102955" localSheetId="2">Passiva!#REF!</definedName>
    <definedName name="pos_31455141_3Y17099245X17102902X17102955" localSheetId="5">'Steuerlicher Gewinn'!#REF!</definedName>
    <definedName name="pos_31455141_3Y17099245X17102902X17102955">Aktiva!#REF!</definedName>
    <definedName name="pos_31455148_3Y17099245X17102902X17102930" localSheetId="4">Ergebnisverwendung!#REF!</definedName>
    <definedName name="pos_31455148_3Y17099245X17102902X17102930" localSheetId="3">GuV!$A$574</definedName>
    <definedName name="pos_31455148_3Y17099245X17102902X17102930" localSheetId="2">Passiva!#REF!</definedName>
    <definedName name="pos_31455148_3Y17099245X17102902X17102930" localSheetId="5">'Steuerlicher Gewinn'!#REF!</definedName>
    <definedName name="pos_31455148_3Y17099245X17102902X17102930">Aktiva!#REF!</definedName>
    <definedName name="pos_31455159_3Y17099245X17102902X17102956X17102949" localSheetId="4">Ergebnisverwendung!#REF!</definedName>
    <definedName name="pos_31455159_3Y17099245X17102902X17102956X17102949" localSheetId="3">GuV!$A$577</definedName>
    <definedName name="pos_31455159_3Y17099245X17102902X17102956X17102949" localSheetId="2">Passiva!#REF!</definedName>
    <definedName name="pos_31455159_3Y17099245X17102902X17102956X17102949" localSheetId="5">'Steuerlicher Gewinn'!#REF!</definedName>
    <definedName name="pos_31455159_3Y17099245X17102902X17102956X17102949">Aktiva!#REF!</definedName>
    <definedName name="pos_31455166_3Y17099245X17102902X17102956" localSheetId="4">Ergebnisverwendung!#REF!</definedName>
    <definedName name="pos_31455166_3Y17099245X17102902X17102956" localSheetId="3">GuV!$A$576</definedName>
    <definedName name="pos_31455166_3Y17099245X17102902X17102956" localSheetId="2">Passiva!#REF!</definedName>
    <definedName name="pos_31455166_3Y17099245X17102902X17102956" localSheetId="5">'Steuerlicher Gewinn'!#REF!</definedName>
    <definedName name="pos_31455166_3Y17099245X17102902X17102956">Aktiva!#REF!</definedName>
    <definedName name="pos_31455169_3Y17099245X17102902X17102927" localSheetId="4">Ergebnisverwendung!#REF!</definedName>
    <definedName name="pos_31455169_3Y17099245X17102902X17102927" localSheetId="3">GuV!$A$571</definedName>
    <definedName name="pos_31455169_3Y17099245X17102902X17102927" localSheetId="2">Passiva!#REF!</definedName>
    <definedName name="pos_31455169_3Y17099245X17102902X17102927" localSheetId="5">'Steuerlicher Gewinn'!#REF!</definedName>
    <definedName name="pos_31455169_3Y17099245X17102902X17102927">Aktiva!#REF!</definedName>
    <definedName name="pos_31455176_3Y17099245X17102902" localSheetId="4">Ergebnisverwendung!#REF!</definedName>
    <definedName name="pos_31455176_3Y17099245X17102902" localSheetId="3">GuV!$A$570</definedName>
    <definedName name="pos_31455176_3Y17099245X17102902" localSheetId="2">Passiva!#REF!</definedName>
    <definedName name="pos_31455176_3Y17099245X17102902" localSheetId="5">'Steuerlicher Gewinn'!#REF!</definedName>
    <definedName name="pos_31455176_3Y17099245X17102902">Aktiva!#REF!</definedName>
    <definedName name="pos_31455187_3Y17099245X17102902X17102937" localSheetId="4">Ergebnisverwendung!#REF!</definedName>
    <definedName name="pos_31455187_3Y17099245X17102902X17102937" localSheetId="3">GuV!$A$573</definedName>
    <definedName name="pos_31455187_3Y17099245X17102902X17102937" localSheetId="2">Passiva!#REF!</definedName>
    <definedName name="pos_31455187_3Y17099245X17102902X17102937" localSheetId="5">'Steuerlicher Gewinn'!#REF!</definedName>
    <definedName name="pos_31455187_3Y17099245X17102902X17102937">Aktiva!#REF!</definedName>
    <definedName name="pos_31455194_3Y17099245X17102902X17102912" localSheetId="4">Ergebnisverwendung!#REF!</definedName>
    <definedName name="pos_31455194_3Y17099245X17102902X17102912" localSheetId="3">GuV!$A$572</definedName>
    <definedName name="pos_31455194_3Y17099245X17102902X17102912" localSheetId="2">Passiva!#REF!</definedName>
    <definedName name="pos_31455194_3Y17099245X17102902X17102912" localSheetId="5">'Steuerlicher Gewinn'!#REF!</definedName>
    <definedName name="pos_31455194_3Y17099245X17102902X17102912">Aktiva!#REF!</definedName>
    <definedName name="pos_31455207_3Y17099245X17103053X17102862X17102865" localSheetId="4">Ergebnisverwendung!#REF!</definedName>
    <definedName name="pos_31455207_3Y17099245X17103053X17102862X17102865" localSheetId="3">GuV!$A$568</definedName>
    <definedName name="pos_31455207_3Y17099245X17103053X17102862X17102865" localSheetId="2">Passiva!#REF!</definedName>
    <definedName name="pos_31455207_3Y17099245X17103053X17102862X17102865" localSheetId="5">'Steuerlicher Gewinn'!#REF!</definedName>
    <definedName name="pos_31455207_3Y17099245X17103053X17102862X17102865">Aktiva!#REF!</definedName>
    <definedName name="pos_31455214_3Y17099245X17103053X17102862X17102872" localSheetId="4">Ergebnisverwendung!#REF!</definedName>
    <definedName name="pos_31455214_3Y17099245X17103053X17102862X17102872" localSheetId="3">GuV!$A$567</definedName>
    <definedName name="pos_31455214_3Y17099245X17103053X17102862X17102872" localSheetId="2">Passiva!#REF!</definedName>
    <definedName name="pos_31455214_3Y17099245X17103053X17102862X17102872" localSheetId="5">'Steuerlicher Gewinn'!#REF!</definedName>
    <definedName name="pos_31455214_3Y17099245X17103053X17102862X17102872">Aktiva!#REF!</definedName>
    <definedName name="pos_31455216_3Y17099245X17103053X17102862X17102890" localSheetId="4">Ergebnisverwendung!#REF!</definedName>
    <definedName name="pos_31455216_3Y17099245X17103053X17102862X17102890" localSheetId="3">GuV!$A$569</definedName>
    <definedName name="pos_31455216_3Y17099245X17103053X17102862X17102890" localSheetId="2">Passiva!#REF!</definedName>
    <definedName name="pos_31455216_3Y17099245X17103053X17102862X17102890" localSheetId="5">'Steuerlicher Gewinn'!#REF!</definedName>
    <definedName name="pos_31455216_3Y17099245X17103053X17102862X17102890">Aktiva!#REF!</definedName>
    <definedName name="pos_31455239_3Y17099245X17099238X17099263X17100188X17100181" localSheetId="4">Ergebnisverwendung!#REF!</definedName>
    <definedName name="pos_31455239_3Y17099245X17099238X17099263X17100188X17100181" localSheetId="3">GuV!$A$146</definedName>
    <definedName name="pos_31455239_3Y17099245X17099238X17099263X17100188X17100181" localSheetId="2">Passiva!#REF!</definedName>
    <definedName name="pos_31455239_3Y17099245X17099238X17099263X17100188X17100181" localSheetId="5">'Steuerlicher Gewinn'!#REF!</definedName>
    <definedName name="pos_31455239_3Y17099245X17099238X17099263X17100188X17100181">Aktiva!#REF!</definedName>
    <definedName name="pos_31455246_3Y17099245X17099238X17099263X17100188" localSheetId="4">Ergebnisverwendung!#REF!</definedName>
    <definedName name="pos_31455246_3Y17099245X17099238X17099263X17100188" localSheetId="3">GuV!$A$145</definedName>
    <definedName name="pos_31455246_3Y17099245X17099238X17099263X17100188" localSheetId="2">Passiva!#REF!</definedName>
    <definedName name="pos_31455246_3Y17099245X17099238X17099263X17100188" localSheetId="5">'Steuerlicher Gewinn'!#REF!</definedName>
    <definedName name="pos_31455246_3Y17099245X17099238X17099263X17100188">Aktiva!#REF!</definedName>
    <definedName name="pos_31455248_3Y17099245X17099238X17099263X17100188X17100181X17100062" localSheetId="4">Ergebnisverwendung!#REF!</definedName>
    <definedName name="pos_31455248_3Y17099245X17099238X17099263X17100188X17100181X17100062" localSheetId="3">GuV!$A$147</definedName>
    <definedName name="pos_31455248_3Y17099245X17099238X17099263X17100188X17100181X17100062" localSheetId="2">Passiva!#REF!</definedName>
    <definedName name="pos_31455248_3Y17099245X17099238X17099263X17100188X17100181X17100062" localSheetId="5">'Steuerlicher Gewinn'!#REF!</definedName>
    <definedName name="pos_31455248_3Y17099245X17099238X17099263X17100188X17100181X17100062">Aktiva!#REF!</definedName>
    <definedName name="pos_31455267_3Y17099245X17099238X17099263X17099801X17099859X17099878X17099903" localSheetId="4">Ergebnisverwendung!#REF!</definedName>
    <definedName name="pos_31455267_3Y17099245X17099238X17099263X17099801X17099859X17099878X17099903" localSheetId="3">GuV!$A$142</definedName>
    <definedName name="pos_31455267_3Y17099245X17099238X17099263X17099801X17099859X17099878X17099903" localSheetId="2">Passiva!#REF!</definedName>
    <definedName name="pos_31455267_3Y17099245X17099238X17099263X17099801X17099859X17099878X17099903" localSheetId="5">'Steuerlicher Gewinn'!#REF!</definedName>
    <definedName name="pos_31455267_3Y17099245X17099238X17099263X17099801X17099859X17099878X17099903">Aktiva!#REF!</definedName>
    <definedName name="pos_31455274_3Y17099245X17099238X17099263X17099801X17099859X17099878X17100169" localSheetId="4">Ergebnisverwendung!#REF!</definedName>
    <definedName name="pos_31455274_3Y17099245X17099238X17099263X17099801X17099859X17099878X17100169" localSheetId="3">GuV!$A$141</definedName>
    <definedName name="pos_31455274_3Y17099245X17099238X17099263X17099801X17099859X17099878X17100169" localSheetId="2">Passiva!#REF!</definedName>
    <definedName name="pos_31455274_3Y17099245X17099238X17099263X17099801X17099859X17099878X17100169" localSheetId="5">'Steuerlicher Gewinn'!#REF!</definedName>
    <definedName name="pos_31455274_3Y17099245X17099238X17099263X17099801X17099859X17099878X17100169">Aktiva!#REF!</definedName>
    <definedName name="pos_31455285_3Y17099245X17099238X17099263X17099801X17099859X17100187" localSheetId="4">Ergebnisverwendung!#REF!</definedName>
    <definedName name="pos_31455285_3Y17099245X17099238X17099263X17099801X17099859X17100187" localSheetId="3">GuV!$A$144</definedName>
    <definedName name="pos_31455285_3Y17099245X17099238X17099263X17099801X17099859X17100187" localSheetId="2">Passiva!#REF!</definedName>
    <definedName name="pos_31455285_3Y17099245X17099238X17099263X17099801X17099859X17100187" localSheetId="5">'Steuerlicher Gewinn'!#REF!</definedName>
    <definedName name="pos_31455285_3Y17099245X17099238X17099263X17099801X17099859X17100187">Aktiva!#REF!</definedName>
    <definedName name="pos_31455292_3Y17099245X17099238X17099263X17099801X17099859X17100162" localSheetId="4">Ergebnisverwendung!#REF!</definedName>
    <definedName name="pos_31455292_3Y17099245X17099238X17099263X17099801X17099859X17100162" localSheetId="3">GuV!$A$143</definedName>
    <definedName name="pos_31455292_3Y17099245X17099238X17099263X17099801X17099859X17100162" localSheetId="2">Passiva!#REF!</definedName>
    <definedName name="pos_31455292_3Y17099245X17099238X17099263X17099801X17099859X17100162" localSheetId="5">'Steuerlicher Gewinn'!#REF!</definedName>
    <definedName name="pos_31455292_3Y17099245X17099238X17099263X17099801X17099859X17100162">Aktiva!#REF!</definedName>
    <definedName name="pos_31455311_3Y17099245X17099238X17099263X17099801X17099859X17099860X17099885" localSheetId="4">Ergebnisverwendung!#REF!</definedName>
    <definedName name="pos_31455311_3Y17099245X17099238X17099263X17099801X17099859X17099860X17099885" localSheetId="3">GuV!$A$138</definedName>
    <definedName name="pos_31455311_3Y17099245X17099238X17099263X17099801X17099859X17099860X17099885" localSheetId="2">Passiva!#REF!</definedName>
    <definedName name="pos_31455311_3Y17099245X17099238X17099263X17099801X17099859X17099860X17099885" localSheetId="5">'Steuerlicher Gewinn'!#REF!</definedName>
    <definedName name="pos_31455311_3Y17099245X17099238X17099263X17099801X17099859X17099860X17099885">Aktiva!#REF!</definedName>
    <definedName name="pos_31455313_3Y17099245X17099238X17099263X17099801X17099859X17099878X17099888" localSheetId="4">Ergebnisverwendung!#REF!</definedName>
    <definedName name="pos_31455313_3Y17099245X17099238X17099263X17099801X17099859X17099878X17099888" localSheetId="3">GuV!$A$140</definedName>
    <definedName name="pos_31455313_3Y17099245X17099238X17099263X17099801X17099859X17099878X17099888" localSheetId="2">Passiva!#REF!</definedName>
    <definedName name="pos_31455313_3Y17099245X17099238X17099263X17099801X17099859X17099878X17099888" localSheetId="5">'Steuerlicher Gewinn'!#REF!</definedName>
    <definedName name="pos_31455313_3Y17099245X17099238X17099263X17099801X17099859X17099878X17099888">Aktiva!#REF!</definedName>
    <definedName name="pos_31455320_3Y17099245X17099238X17099263X17099801X17099859X17099878" localSheetId="4">Ergebnisverwendung!#REF!</definedName>
    <definedName name="pos_31455320_3Y17099245X17099238X17099263X17099801X17099859X17099878" localSheetId="3">GuV!$A$139</definedName>
    <definedName name="pos_31455320_3Y17099245X17099238X17099263X17099801X17099859X17099878" localSheetId="2">Passiva!#REF!</definedName>
    <definedName name="pos_31455320_3Y17099245X17099238X17099263X17099801X17099859X17099878" localSheetId="5">'Steuerlicher Gewinn'!#REF!</definedName>
    <definedName name="pos_31455320_3Y17099245X17099238X17099263X17099801X17099859X17099878">Aktiva!#REF!</definedName>
    <definedName name="pos_31455332_3Y17099245X17099238X17099263X17099801X17099820X17099838" localSheetId="4">Ergebnisverwendung!#REF!</definedName>
    <definedName name="pos_31455332_3Y17099245X17099238X17099263X17099801X17099820X17099838" localSheetId="3">GuV!$A$135</definedName>
    <definedName name="pos_31455332_3Y17099245X17099238X17099263X17099801X17099820X17099838" localSheetId="2">Passiva!#REF!</definedName>
    <definedName name="pos_31455332_3Y17099245X17099238X17099263X17099801X17099820X17099838" localSheetId="5">'Steuerlicher Gewinn'!#REF!</definedName>
    <definedName name="pos_31455332_3Y17099245X17099238X17099263X17099801X17099820X17099838">Aktiva!#REF!</definedName>
    <definedName name="pos_31455339_3Y17099245X17099238X17099263X17099801X17099820X17099813" localSheetId="4">Ergebnisverwendung!#REF!</definedName>
    <definedName name="pos_31455339_3Y17099245X17099238X17099263X17099801X17099820X17099813" localSheetId="3">GuV!$A$134</definedName>
    <definedName name="pos_31455339_3Y17099245X17099238X17099263X17099801X17099820X17099813" localSheetId="2">Passiva!#REF!</definedName>
    <definedName name="pos_31455339_3Y17099245X17099238X17099263X17099801X17099820X17099813" localSheetId="5">'Steuerlicher Gewinn'!#REF!</definedName>
    <definedName name="pos_31455339_3Y17099245X17099238X17099263X17099801X17099820X17099813">Aktiva!#REF!</definedName>
    <definedName name="pos_31455350_3Y17099245X17099238X17099263X17099801X17099859X17099860" localSheetId="4">Ergebnisverwendung!#REF!</definedName>
    <definedName name="pos_31455350_3Y17099245X17099238X17099263X17099801X17099859X17099860" localSheetId="3">GuV!$A$137</definedName>
    <definedName name="pos_31455350_3Y17099245X17099238X17099263X17099801X17099859X17099860" localSheetId="2">Passiva!#REF!</definedName>
    <definedName name="pos_31455350_3Y17099245X17099238X17099263X17099801X17099859X17099860" localSheetId="5">'Steuerlicher Gewinn'!#REF!</definedName>
    <definedName name="pos_31455350_3Y17099245X17099238X17099263X17099801X17099859X17099860">Aktiva!#REF!</definedName>
    <definedName name="pos_31455357_3Y17099245X17099238X17099263X17099801X17099859" localSheetId="4">Ergebnisverwendung!#REF!</definedName>
    <definedName name="pos_31455357_3Y17099245X17099238X17099263X17099801X17099859" localSheetId="3">GuV!$A$136</definedName>
    <definedName name="pos_31455357_3Y17099245X17099238X17099263X17099801X17099859" localSheetId="2">Passiva!#REF!</definedName>
    <definedName name="pos_31455357_3Y17099245X17099238X17099263X17099801X17099859" localSheetId="5">'Steuerlicher Gewinn'!#REF!</definedName>
    <definedName name="pos_31455357_3Y17099245X17099238X17099263X17099801X17099859">Aktiva!#REF!</definedName>
    <definedName name="pos_31455365_3Y17099245X17099238X17102200X17103373X17103420X17103413" localSheetId="4">Ergebnisverwendung!#REF!</definedName>
    <definedName name="pos_31455365_3Y17099245X17099238X17102200X17103373X17103420X17103413" localSheetId="3">GuV!$A$509</definedName>
    <definedName name="pos_31455365_3Y17099245X17099238X17102200X17103373X17103420X17103413" localSheetId="2">Passiva!#REF!</definedName>
    <definedName name="pos_31455365_3Y17099245X17099238X17102200X17103373X17103420X17103413" localSheetId="5">'Steuerlicher Gewinn'!#REF!</definedName>
    <definedName name="pos_31455365_3Y17099245X17099238X17102200X17103373X17103420X17103413">Aktiva!#REF!</definedName>
    <definedName name="pos_31455372_3Y17099245X17099238X17102200X17103373X17103420" localSheetId="4">Ergebnisverwendung!#REF!</definedName>
    <definedName name="pos_31455372_3Y17099245X17099238X17102200X17103373X17103420" localSheetId="3">GuV!$A$508</definedName>
    <definedName name="pos_31455372_3Y17099245X17099238X17102200X17103373X17103420" localSheetId="2">Passiva!#REF!</definedName>
    <definedName name="pos_31455372_3Y17099245X17099238X17102200X17103373X17103420" localSheetId="5">'Steuerlicher Gewinn'!#REF!</definedName>
    <definedName name="pos_31455372_3Y17099245X17099238X17102200X17103373X17103420">Aktiva!#REF!</definedName>
    <definedName name="pos_31455383_3Y17099245X17099238X17102200X17103373X17103420X17103431" localSheetId="4">Ergebnisverwendung!#REF!</definedName>
    <definedName name="pos_31455383_3Y17099245X17099238X17102200X17103373X17103420X17103431" localSheetId="3">GuV!$A$511</definedName>
    <definedName name="pos_31455383_3Y17099245X17099238X17102200X17103373X17103420X17103431" localSheetId="2">Passiva!#REF!</definedName>
    <definedName name="pos_31455383_3Y17099245X17099238X17102200X17103373X17103420X17103431" localSheetId="5">'Steuerlicher Gewinn'!#REF!</definedName>
    <definedName name="pos_31455383_3Y17099245X17099238X17102200X17103373X17103420X17103431">Aktiva!#REF!</definedName>
    <definedName name="pos_31455390_3Y17099245X17099238X17102200X17103373X17103420X17103438" localSheetId="4">Ergebnisverwendung!#REF!</definedName>
    <definedName name="pos_31455390_3Y17099245X17099238X17102200X17103373X17103420X17103438" localSheetId="3">GuV!$A$510</definedName>
    <definedName name="pos_31455390_3Y17099245X17099238X17102200X17103373X17103420X17103438" localSheetId="2">Passiva!#REF!</definedName>
    <definedName name="pos_31455390_3Y17099245X17099238X17102200X17103373X17103420X17103438" localSheetId="5">'Steuerlicher Gewinn'!#REF!</definedName>
    <definedName name="pos_31455390_3Y17099245X17099238X17102200X17103373X17103420X17103438">Aktiva!#REF!</definedName>
    <definedName name="pos_31455393_3Y17099245X17099238X17099263X17100188X17100181X17100253X17100246" localSheetId="4">Ergebnisverwendung!#REF!</definedName>
    <definedName name="pos_31455393_3Y17099245X17099238X17099263X17100188X17100181X17100253X17100246" localSheetId="3">GuV!$A$156</definedName>
    <definedName name="pos_31455393_3Y17099245X17099238X17099263X17100188X17100181X17100253X17100246" localSheetId="2">Passiva!#REF!</definedName>
    <definedName name="pos_31455393_3Y17099245X17099238X17099263X17100188X17100181X17100253X17100246" localSheetId="5">'Steuerlicher Gewinn'!#REF!</definedName>
    <definedName name="pos_31455393_3Y17099245X17099238X17099263X17100188X17100181X17100253X17100246">Aktiva!#REF!</definedName>
    <definedName name="pos_31455400_3Y17099245X17099238X17099263X17100188X17100181X17100253" localSheetId="4">Ergebnisverwendung!#REF!</definedName>
    <definedName name="pos_31455400_3Y17099245X17099238X17099263X17100188X17100181X17100253" localSheetId="3">GuV!$A$155</definedName>
    <definedName name="pos_31455400_3Y17099245X17099238X17099263X17100188X17100181X17100253" localSheetId="2">Passiva!#REF!</definedName>
    <definedName name="pos_31455400_3Y17099245X17099238X17099263X17100188X17100181X17100253" localSheetId="5">'Steuerlicher Gewinn'!#REF!</definedName>
    <definedName name="pos_31455400_3Y17099245X17099238X17099263X17100188X17100181X17100253">Aktiva!#REF!</definedName>
    <definedName name="pos_31455411_3Y17099245X17099238X17099263X17100188X17100181X17100253X17100246X17100281" localSheetId="4">Ergebnisverwendung!#REF!</definedName>
    <definedName name="pos_31455411_3Y17099245X17099238X17099263X17100188X17100181X17100253X17100246X17100281" localSheetId="3">GuV!$A$158</definedName>
    <definedName name="pos_31455411_3Y17099245X17099238X17099263X17100188X17100181X17100253X17100246X17100281" localSheetId="2">Passiva!#REF!</definedName>
    <definedName name="pos_31455411_3Y17099245X17099238X17099263X17100188X17100181X17100253X17100246X17100281" localSheetId="5">'Steuerlicher Gewinn'!#REF!</definedName>
    <definedName name="pos_31455411_3Y17099245X17099238X17099263X17100188X17100181X17100253X17100246X17100281">Aktiva!#REF!</definedName>
    <definedName name="pos_31455418_3Y17099245X17099238X17099263X17100188X17100181X17100253X17100246X17100271" localSheetId="4">Ergebnisverwendung!#REF!</definedName>
    <definedName name="pos_31455418_3Y17099245X17099238X17099263X17100188X17100181X17100253X17100246X17100271" localSheetId="3">GuV!$A$157</definedName>
    <definedName name="pos_31455418_3Y17099245X17099238X17099263X17100188X17100181X17100253X17100246X17100271" localSheetId="2">Passiva!#REF!</definedName>
    <definedName name="pos_31455418_3Y17099245X17099238X17099263X17100188X17100181X17100253X17100246X17100271" localSheetId="5">'Steuerlicher Gewinn'!#REF!</definedName>
    <definedName name="pos_31455418_3Y17099245X17099238X17099263X17100188X17100181X17100253X17100246X17100271">Aktiva!#REF!</definedName>
    <definedName name="pos_31455430_3Y17099245X17099238X17099263X17100188X17100181X17100209X17100227" localSheetId="4">Ergebnisverwendung!#REF!</definedName>
    <definedName name="pos_31455430_3Y17099245X17099238X17099263X17100188X17100181X17100209X17100227" localSheetId="3">GuV!$A$153</definedName>
    <definedName name="pos_31455430_3Y17099245X17099238X17099263X17100188X17100181X17100209X17100227" localSheetId="2">Passiva!#REF!</definedName>
    <definedName name="pos_31455430_3Y17099245X17099238X17099263X17100188X17100181X17100209X17100227" localSheetId="5">'Steuerlicher Gewinn'!#REF!</definedName>
    <definedName name="pos_31455430_3Y17099245X17099238X17099263X17100188X17100181X17100209X17100227">Aktiva!#REF!</definedName>
    <definedName name="pos_31455437_3Y17099245X17099238X17099263X17100188X17100181X17100209X17100234" localSheetId="4">Ergebnisverwendung!#REF!</definedName>
    <definedName name="pos_31455437_3Y17099245X17099238X17099263X17100188X17100181X17100209X17100234" localSheetId="3">GuV!$A$152</definedName>
    <definedName name="pos_31455437_3Y17099245X17099238X17099263X17100188X17100181X17100209X17100234" localSheetId="2">Passiva!#REF!</definedName>
    <definedName name="pos_31455437_3Y17099245X17099238X17099263X17100188X17100181X17100209X17100234" localSheetId="5">'Steuerlicher Gewinn'!#REF!</definedName>
    <definedName name="pos_31455437_3Y17099245X17099238X17099263X17100188X17100181X17100209X17100234">Aktiva!#REF!</definedName>
    <definedName name="pos_31455455_3Y17099245X17099238X17099263X17100188X17100181X17100209X17100228" localSheetId="4">Ergebnisverwendung!#REF!</definedName>
    <definedName name="pos_31455455_3Y17099245X17099238X17099263X17100188X17100181X17100209X17100228" localSheetId="3">GuV!$A$154</definedName>
    <definedName name="pos_31455455_3Y17099245X17099238X17099263X17100188X17100181X17100209X17100228" localSheetId="2">Passiva!#REF!</definedName>
    <definedName name="pos_31455455_3Y17099245X17099238X17099263X17100188X17100181X17100209X17100228" localSheetId="5">'Steuerlicher Gewinn'!#REF!</definedName>
    <definedName name="pos_31455455_3Y17099245X17099238X17099263X17100188X17100181X17100209X17100228">Aktiva!#REF!</definedName>
    <definedName name="pos_31455458_3Y17099245X17099238X17099263X17100188X17100181X17100199" localSheetId="4">Ergebnisverwendung!#REF!</definedName>
    <definedName name="pos_31455458_3Y17099245X17099238X17099263X17100188X17100181X17100199" localSheetId="3">GuV!$A$150</definedName>
    <definedName name="pos_31455458_3Y17099245X17099238X17099263X17100188X17100181X17100199" localSheetId="2">Passiva!#REF!</definedName>
    <definedName name="pos_31455458_3Y17099245X17099238X17099263X17100188X17100181X17100199" localSheetId="5">'Steuerlicher Gewinn'!#REF!</definedName>
    <definedName name="pos_31455458_3Y17099245X17099238X17099263X17100188X17100181X17100199">Aktiva!#REF!</definedName>
    <definedName name="pos_31455465_3Y17099245X17099238X17099263X17100188X17100181X17100206" localSheetId="4">Ergebnisverwendung!#REF!</definedName>
    <definedName name="pos_31455465_3Y17099245X17099238X17099263X17100188X17100181X17100206" localSheetId="3">GuV!$A$148</definedName>
    <definedName name="pos_31455465_3Y17099245X17099238X17099263X17100188X17100181X17100206" localSheetId="2">Passiva!#REF!</definedName>
    <definedName name="pos_31455465_3Y17099245X17099238X17099263X17100188X17100181X17100206" localSheetId="5">'Steuerlicher Gewinn'!#REF!</definedName>
    <definedName name="pos_31455465_3Y17099245X17099238X17099263X17100188X17100181X17100206">Aktiva!#REF!</definedName>
    <definedName name="pos_31455476_3Y17099245X17099238X17099263X17100188X17100181X17100209" localSheetId="4">Ergebnisverwendung!#REF!</definedName>
    <definedName name="pos_31455476_3Y17099245X17099238X17099263X17100188X17100181X17100209" localSheetId="3">GuV!$A$151</definedName>
    <definedName name="pos_31455476_3Y17099245X17099238X17099263X17100188X17100181X17100209" localSheetId="2">Passiva!#REF!</definedName>
    <definedName name="pos_31455476_3Y17099245X17099238X17099263X17100188X17100181X17100209" localSheetId="5">'Steuerlicher Gewinn'!#REF!</definedName>
    <definedName name="pos_31455476_3Y17099245X17099238X17099263X17100188X17100181X17100209">Aktiva!#REF!</definedName>
    <definedName name="pos_31455483_3Y17099245X17099238X17099263X17100188X17100181X17100216" localSheetId="4">Ergebnisverwendung!#REF!</definedName>
    <definedName name="pos_31455483_3Y17099245X17099238X17099263X17100188X17100181X17100216" localSheetId="3">GuV!$A$149</definedName>
    <definedName name="pos_31455483_3Y17099245X17099238X17099263X17100188X17100181X17100216" localSheetId="2">Passiva!#REF!</definedName>
    <definedName name="pos_31455483_3Y17099245X17099238X17099263X17100188X17100181X17100216" localSheetId="5">'Steuerlicher Gewinn'!#REF!</definedName>
    <definedName name="pos_31455483_3Y17099245X17099238X17099263X17100188X17100181X17100216">Aktiva!#REF!</definedName>
    <definedName name="pos_31455491_3Y17099245X17099238X17099263X17100084X17101357" localSheetId="4">Ergebnisverwendung!#REF!</definedName>
    <definedName name="pos_31455491_3Y17099245X17099238X17099263X17100084X17101357" localSheetId="3">GuV!$A$170</definedName>
    <definedName name="pos_31455491_3Y17099245X17099238X17099263X17100084X17101357" localSheetId="2">Passiva!#REF!</definedName>
    <definedName name="pos_31455491_3Y17099245X17099238X17099263X17100084X17101357" localSheetId="5">'Steuerlicher Gewinn'!#REF!</definedName>
    <definedName name="pos_31455491_3Y17099245X17099238X17099263X17100084X17101357">Aktiva!#REF!</definedName>
    <definedName name="pos_31455498_3Y17099245X17099238X17099263X17100084" localSheetId="4">Ergebnisverwendung!#REF!</definedName>
    <definedName name="pos_31455498_3Y17099245X17099238X17099263X17100084" localSheetId="3">GuV!$A$169</definedName>
    <definedName name="pos_31455498_3Y17099245X17099238X17099263X17100084" localSheetId="2">Passiva!#REF!</definedName>
    <definedName name="pos_31455498_3Y17099245X17099238X17099263X17100084" localSheetId="5">'Steuerlicher Gewinn'!#REF!</definedName>
    <definedName name="pos_31455498_3Y17099245X17099238X17099263X17100084">Aktiva!#REF!</definedName>
    <definedName name="pos_31455509_3Y17099245X17099238X17099263X17100084X17100102" localSheetId="4">Ergebnisverwendung!#REF!</definedName>
    <definedName name="pos_31455509_3Y17099245X17099238X17099263X17100084X17100102" localSheetId="3">GuV!$A$172</definedName>
    <definedName name="pos_31455509_3Y17099245X17099238X17099263X17100084X17100102" localSheetId="2">Passiva!#REF!</definedName>
    <definedName name="pos_31455509_3Y17099245X17099238X17099263X17100084X17100102" localSheetId="5">'Steuerlicher Gewinn'!#REF!</definedName>
    <definedName name="pos_31455509_3Y17099245X17099238X17099263X17100084X17100102">Aktiva!#REF!</definedName>
    <definedName name="pos_31455516_3Y17099245X17099238X17099263X17100084X17100109" localSheetId="4">Ergebnisverwendung!#REF!</definedName>
    <definedName name="pos_31455516_3Y17099245X17099238X17099263X17100084X17100109" localSheetId="3">GuV!$A$171</definedName>
    <definedName name="pos_31455516_3Y17099245X17099238X17099263X17100084X17100109" localSheetId="2">Passiva!#REF!</definedName>
    <definedName name="pos_31455516_3Y17099245X17099238X17099263X17100084X17100109" localSheetId="5">'Steuerlicher Gewinn'!#REF!</definedName>
    <definedName name="pos_31455516_3Y17099245X17099238X17099263X17100084X17100109">Aktiva!#REF!</definedName>
    <definedName name="pos_31455535_3Y17099245X17099238X17099263X17100188X17100055X17100065" localSheetId="4">Ergebnisverwendung!#REF!</definedName>
    <definedName name="pos_31455535_3Y17099245X17099238X17099263X17100188X17100055X17100065" localSheetId="3">GuV!$A$166</definedName>
    <definedName name="pos_31455535_3Y17099245X17099238X17099263X17100188X17100055X17100065" localSheetId="2">Passiva!#REF!</definedName>
    <definedName name="pos_31455535_3Y17099245X17099238X17099263X17100188X17100055X17100065" localSheetId="5">'Steuerlicher Gewinn'!#REF!</definedName>
    <definedName name="pos_31455535_3Y17099245X17099238X17099263X17100188X17100055X17100065">Aktiva!#REF!</definedName>
    <definedName name="pos_31455537_3Y17099245X17099238X17099263X17100188X17100055X17100065X17100083" localSheetId="4">Ergebnisverwendung!#REF!</definedName>
    <definedName name="pos_31455537_3Y17099245X17099238X17099263X17100188X17100055X17100065X17100083" localSheetId="3">GuV!$A$168</definedName>
    <definedName name="pos_31455537_3Y17099245X17099238X17099263X17100188X17100055X17100065X17100083" localSheetId="2">Passiva!#REF!</definedName>
    <definedName name="pos_31455537_3Y17099245X17099238X17099263X17100188X17100055X17100065X17100083" localSheetId="5">'Steuerlicher Gewinn'!#REF!</definedName>
    <definedName name="pos_31455537_3Y17099245X17099238X17099263X17100188X17100055X17100065X17100083">Aktiva!#REF!</definedName>
    <definedName name="pos_31455544_3Y17099245X17099238X17099263X17100188X17100055X17100065X17100090" localSheetId="4">Ergebnisverwendung!#REF!</definedName>
    <definedName name="pos_31455544_3Y17099245X17099238X17099263X17100188X17100055X17100065X17100090" localSheetId="3">GuV!$A$167</definedName>
    <definedName name="pos_31455544_3Y17099245X17099238X17099263X17100188X17100055X17100065X17100090" localSheetId="2">Passiva!#REF!</definedName>
    <definedName name="pos_31455544_3Y17099245X17099238X17099263X17100188X17100055X17100065X17100090" localSheetId="5">'Steuerlicher Gewinn'!#REF!</definedName>
    <definedName name="pos_31455544_3Y17099245X17099238X17099263X17100188X17100055X17100065X17100090">Aktiva!#REF!</definedName>
    <definedName name="pos_31455556_3Y17099245X17099238X17099263X17100188X17100181X17100037" localSheetId="4">Ergebnisverwendung!#REF!</definedName>
    <definedName name="pos_31455556_3Y17099245X17099238X17099263X17100188X17100181X17100037" localSheetId="3">GuV!$A$163</definedName>
    <definedName name="pos_31455556_3Y17099245X17099238X17099263X17100188X17100181X17100037" localSheetId="2">Passiva!#REF!</definedName>
    <definedName name="pos_31455556_3Y17099245X17099238X17099263X17100188X17100181X17100037" localSheetId="5">'Steuerlicher Gewinn'!#REF!</definedName>
    <definedName name="pos_31455556_3Y17099245X17099238X17099263X17100188X17100181X17100037">Aktiva!#REF!</definedName>
    <definedName name="pos_31455563_3Y17099245X17099238X17099263X17100188X17100181X17100253X17100044" localSheetId="4">Ergebnisverwendung!#REF!</definedName>
    <definedName name="pos_31455563_3Y17099245X17099238X17099263X17100188X17100181X17100253X17100044" localSheetId="3">GuV!$A$162</definedName>
    <definedName name="pos_31455563_3Y17099245X17099238X17099263X17100188X17100181X17100253X17100044" localSheetId="2">Passiva!#REF!</definedName>
    <definedName name="pos_31455563_3Y17099245X17099238X17099263X17100188X17100181X17100253X17100044" localSheetId="5">'Steuerlicher Gewinn'!#REF!</definedName>
    <definedName name="pos_31455563_3Y17099245X17099238X17099263X17100188X17100181X17100253X17100044">Aktiva!#REF!</definedName>
    <definedName name="pos_31455574_3Y17099245X17099238X17099263X17100188X17100055X17100072" localSheetId="4">Ergebnisverwendung!#REF!</definedName>
    <definedName name="pos_31455574_3Y17099245X17099238X17099263X17100188X17100055X17100072" localSheetId="3">GuV!$A$165</definedName>
    <definedName name="pos_31455574_3Y17099245X17099238X17099263X17100188X17100055X17100072" localSheetId="2">Passiva!#REF!</definedName>
    <definedName name="pos_31455574_3Y17099245X17099238X17099263X17100188X17100055X17100072" localSheetId="5">'Steuerlicher Gewinn'!#REF!</definedName>
    <definedName name="pos_31455574_3Y17099245X17099238X17099263X17100188X17100055X17100072">Aktiva!#REF!</definedName>
    <definedName name="pos_31455581_3Y17099245X17099238X17099263X17100188X17100055" localSheetId="4">Ergebnisverwendung!#REF!</definedName>
    <definedName name="pos_31455581_3Y17099245X17099238X17099263X17100188X17100055" localSheetId="3">GuV!$A$164</definedName>
    <definedName name="pos_31455581_3Y17099245X17099238X17099263X17100188X17100055" localSheetId="2">Passiva!#REF!</definedName>
    <definedName name="pos_31455581_3Y17099245X17099238X17099263X17100188X17100055" localSheetId="5">'Steuerlicher Gewinn'!#REF!</definedName>
    <definedName name="pos_31455581_3Y17099245X17099238X17099263X17100188X17100055">Aktiva!#REF!</definedName>
    <definedName name="pos_31455584_3Y17099245X17099238X17099263X17100188X17100181X17100253X17100246X17100256" localSheetId="4">Ergebnisverwendung!#REF!</definedName>
    <definedName name="pos_31455584_3Y17099245X17099238X17099263X17100188X17100181X17100253X17100246X17100256" localSheetId="3">GuV!$A$159</definedName>
    <definedName name="pos_31455584_3Y17099245X17099238X17099263X17100188X17100181X17100253X17100246X17100256" localSheetId="2">Passiva!#REF!</definedName>
    <definedName name="pos_31455584_3Y17099245X17099238X17099263X17100188X17100181X17100253X17100246X17100256" localSheetId="5">'Steuerlicher Gewinn'!#REF!</definedName>
    <definedName name="pos_31455584_3Y17099245X17099238X17099263X17100188X17100181X17100253X17100246X17100256">Aktiva!#REF!</definedName>
    <definedName name="pos_31455602_3Y17099245X17099238X17099263X17100188X17100181X17100253X17100043" localSheetId="4">Ergebnisverwendung!#REF!</definedName>
    <definedName name="pos_31455602_3Y17099245X17099238X17099263X17100188X17100181X17100253X17100043" localSheetId="3">GuV!$A$161</definedName>
    <definedName name="pos_31455602_3Y17099245X17099238X17099263X17100188X17100181X17100253X17100043" localSheetId="2">Passiva!#REF!</definedName>
    <definedName name="pos_31455602_3Y17099245X17099238X17099263X17100188X17100181X17100253X17100043" localSheetId="5">'Steuerlicher Gewinn'!#REF!</definedName>
    <definedName name="pos_31455602_3Y17099245X17099238X17099263X17100188X17100181X17100253X17100043">Aktiva!#REF!</definedName>
    <definedName name="pos_31455609_3Y17099245X17099238X17099263X17100188X17100181X17100253X17100246X17100274" localSheetId="4">Ergebnisverwendung!#REF!</definedName>
    <definedName name="pos_31455609_3Y17099245X17099238X17099263X17100188X17100181X17100253X17100246X17100274" localSheetId="3">GuV!$A$160</definedName>
    <definedName name="pos_31455609_3Y17099245X17099238X17099263X17100188X17100181X17100253X17100246X17100274" localSheetId="2">Passiva!#REF!</definedName>
    <definedName name="pos_31455609_3Y17099245X17099238X17099263X17100188X17100181X17100253X17100246X17100274" localSheetId="5">'Steuerlicher Gewinn'!#REF!</definedName>
    <definedName name="pos_31455609_3Y17099245X17099238X17099263X17100188X17100181X17100253X17100246X17100274">Aktiva!#REF!</definedName>
    <definedName name="pos_31455617_3Y17099245X17099238X17099263X17100084X17100149" localSheetId="4">Ergebnisverwendung!#REF!</definedName>
    <definedName name="pos_31455617_3Y17099245X17099238X17099263X17100084X17100149" localSheetId="3">GuV!$A$177</definedName>
    <definedName name="pos_31455617_3Y17099245X17099238X17099263X17100084X17100149" localSheetId="2">Passiva!#REF!</definedName>
    <definedName name="pos_31455617_3Y17099245X17099238X17099263X17100084X17100149" localSheetId="5">'Steuerlicher Gewinn'!#REF!</definedName>
    <definedName name="pos_31455617_3Y17099245X17099238X17099263X17100084X17100149">Aktiva!#REF!</definedName>
    <definedName name="pos_31455624_3Y17099245X17099238X17099263X17100084X17101350X17101385" localSheetId="4">Ergebnisverwendung!#REF!</definedName>
    <definedName name="pos_31455624_3Y17099245X17099238X17099263X17100084X17101350X17101385" localSheetId="3">GuV!$A$181</definedName>
    <definedName name="pos_31455624_3Y17099245X17099238X17099263X17100084X17101350X17101385" localSheetId="2">Passiva!#REF!</definedName>
    <definedName name="pos_31455624_3Y17099245X17099238X17099263X17100084X17101350X17101385" localSheetId="5">'Steuerlicher Gewinn'!#REF!</definedName>
    <definedName name="pos_31455624_3Y17099245X17099238X17099263X17100084X17101350X17101385">Aktiva!#REF!</definedName>
    <definedName name="pos_31455635_3Y17099245X17099238X17099263X17100084X17101700" localSheetId="4">Ergebnisverwendung!#REF!</definedName>
    <definedName name="pos_31455635_3Y17099245X17099238X17099263X17100084X17101700" localSheetId="3">GuV!$A$202</definedName>
    <definedName name="pos_31455635_3Y17099245X17099238X17099263X17100084X17101700" localSheetId="2">Passiva!#REF!</definedName>
    <definedName name="pos_31455635_3Y17099245X17099238X17099263X17100084X17101700" localSheetId="5">'Steuerlicher Gewinn'!#REF!</definedName>
    <definedName name="pos_31455635_3Y17099245X17099238X17099263X17100084X17101700">Aktiva!#REF!</definedName>
    <definedName name="pos_31455642_3Y17099245X17099238X17099263X17100084X17101454" localSheetId="4">Ergebnisverwendung!#REF!</definedName>
    <definedName name="pos_31455642_3Y17099245X17099238X17099263X17100084X17101454" localSheetId="3">GuV!$A$201</definedName>
    <definedName name="pos_31455642_3Y17099245X17099238X17099263X17100084X17101454" localSheetId="2">Passiva!#REF!</definedName>
    <definedName name="pos_31455642_3Y17099245X17099238X17099263X17100084X17101454" localSheetId="5">'Steuerlicher Gewinn'!#REF!</definedName>
    <definedName name="pos_31455642_3Y17099245X17099238X17099263X17100084X17101454">Aktiva!#REF!</definedName>
    <definedName name="pos_31455654_3Y17099245X17099238X17099263X17100084X17101350X17101375" localSheetId="4">Ergebnisverwendung!#REF!</definedName>
    <definedName name="pos_31455654_3Y17099245X17099238X17099263X17100084X17101350X17101375" localSheetId="3">GuV!$A$179</definedName>
    <definedName name="pos_31455654_3Y17099245X17099238X17099263X17100084X17101350X17101375" localSheetId="2">Passiva!#REF!</definedName>
    <definedName name="pos_31455654_3Y17099245X17099238X17099263X17100084X17101350X17101375" localSheetId="5">'Steuerlicher Gewinn'!#REF!</definedName>
    <definedName name="pos_31455654_3Y17099245X17099238X17099263X17100084X17101350X17101375">Aktiva!#REF!</definedName>
    <definedName name="pos_31455661_3Y17099245X17099238X17099263X17100084X17101350" localSheetId="4">Ergebnisverwendung!#REF!</definedName>
    <definedName name="pos_31455661_3Y17099245X17099238X17099263X17100084X17101350" localSheetId="3">GuV!$A$178</definedName>
    <definedName name="pos_31455661_3Y17099245X17099238X17099263X17100084X17101350" localSheetId="2">Passiva!#REF!</definedName>
    <definedName name="pos_31455661_3Y17099245X17099238X17099263X17100084X17101350" localSheetId="5">'Steuerlicher Gewinn'!#REF!</definedName>
    <definedName name="pos_31455661_3Y17099245X17099238X17099263X17100084X17101350">Aktiva!#REF!</definedName>
    <definedName name="pos_31455679_3Y17099245X17099238X17099263X17100084X17101350X17101360" localSheetId="4">Ergebnisverwendung!#REF!</definedName>
    <definedName name="pos_31455679_3Y17099245X17099238X17099263X17100084X17101350X17101360" localSheetId="3">GuV!$A$180</definedName>
    <definedName name="pos_31455679_3Y17099245X17099238X17099263X17100084X17101350X17101360" localSheetId="2">Passiva!#REF!</definedName>
    <definedName name="pos_31455679_3Y17099245X17099238X17099263X17100084X17101350X17101360" localSheetId="5">'Steuerlicher Gewinn'!#REF!</definedName>
    <definedName name="pos_31455679_3Y17099245X17099238X17099263X17100084X17101350X17101360">Aktiva!#REF!</definedName>
    <definedName name="pos_31455682_3Y17099245X17099238X17099263X17100084X17100130" localSheetId="4">Ergebnisverwendung!#REF!</definedName>
    <definedName name="pos_31455682_3Y17099245X17099238X17099263X17100084X17100130" localSheetId="3">GuV!$A$182</definedName>
    <definedName name="pos_31455682_3Y17099245X17099238X17099263X17100084X17100130" localSheetId="2">Passiva!#REF!</definedName>
    <definedName name="pos_31455682_3Y17099245X17099238X17099263X17100084X17100130" localSheetId="5">'Steuerlicher Gewinn'!#REF!</definedName>
    <definedName name="pos_31455682_3Y17099245X17099238X17099263X17100084X17100130">Aktiva!#REF!</definedName>
    <definedName name="pos_31455689_3Y17099245X17099238X17099263X17100084X17101378" localSheetId="4">Ergebnisverwendung!#REF!</definedName>
    <definedName name="pos_31455689_3Y17099245X17099238X17099263X17100084X17101378" localSheetId="3">GuV!$A$176</definedName>
    <definedName name="pos_31455689_3Y17099245X17099238X17099263X17100084X17101378" localSheetId="2">Passiva!#REF!</definedName>
    <definedName name="pos_31455689_3Y17099245X17099238X17099263X17100084X17101378" localSheetId="5">'Steuerlicher Gewinn'!#REF!</definedName>
    <definedName name="pos_31455689_3Y17099245X17099238X17099263X17100084X17101378">Aktiva!#REF!</definedName>
    <definedName name="pos_31455700_3Y17099245X17099238X17099263X17100084X17100130X17100156" localSheetId="4">Ergebnisverwendung!#REF!</definedName>
    <definedName name="pos_31455700_3Y17099245X17099238X17099263X17100084X17100130X17100156" localSheetId="3">GuV!$A$184</definedName>
    <definedName name="pos_31455700_3Y17099245X17099238X17099263X17100084X17100130X17100156" localSheetId="2">Passiva!#REF!</definedName>
    <definedName name="pos_31455700_3Y17099245X17099238X17099263X17100084X17100130X17100156" localSheetId="5">'Steuerlicher Gewinn'!#REF!</definedName>
    <definedName name="pos_31455700_3Y17099245X17099238X17099263X17100084X17100130X17100156">Aktiva!#REF!</definedName>
    <definedName name="pos_31455707_3Y17099245X17099238X17099263X17100084X17100130X17100155" localSheetId="4">Ergebnisverwendung!#REF!</definedName>
    <definedName name="pos_31455707_3Y17099245X17099238X17099263X17100084X17100130X17100155" localSheetId="3">GuV!$A$183</definedName>
    <definedName name="pos_31455707_3Y17099245X17099238X17099263X17100084X17100130X17100155" localSheetId="2">Passiva!#REF!</definedName>
    <definedName name="pos_31455707_3Y17099245X17099238X17099263X17100084X17100130X17100155" localSheetId="5">'Steuerlicher Gewinn'!#REF!</definedName>
    <definedName name="pos_31455707_3Y17099245X17099238X17099263X17100084X17100130X17100155">Aktiva!#REF!</definedName>
    <definedName name="pos_31455719_3Y17099245X17099238X17099263X17100084X17100102X17100112" localSheetId="4">Ergebnisverwendung!#REF!</definedName>
    <definedName name="pos_31455719_3Y17099245X17099238X17099263X17100084X17100102X17100112" localSheetId="3">GuV!$A$174</definedName>
    <definedName name="pos_31455719_3Y17099245X17099238X17099263X17100084X17100102X17100112" localSheetId="2">Passiva!#REF!</definedName>
    <definedName name="pos_31455719_3Y17099245X17099238X17099263X17100084X17100102X17100112" localSheetId="5">'Steuerlicher Gewinn'!#REF!</definedName>
    <definedName name="pos_31455719_3Y17099245X17099238X17099263X17100084X17100102X17100112">Aktiva!#REF!</definedName>
    <definedName name="pos_31455726_3Y17099245X17099238X17099263X17100084X17100102X17100127" localSheetId="4">Ergebnisverwendung!#REF!</definedName>
    <definedName name="pos_31455726_3Y17099245X17099238X17099263X17100084X17100102X17100127" localSheetId="3">GuV!$A$173</definedName>
    <definedName name="pos_31455726_3Y17099245X17099238X17099263X17100084X17100102X17100127" localSheetId="2">Passiva!#REF!</definedName>
    <definedName name="pos_31455726_3Y17099245X17099238X17099263X17100084X17100102X17100127" localSheetId="5">'Steuerlicher Gewinn'!#REF!</definedName>
    <definedName name="pos_31455726_3Y17099245X17099238X17099263X17100084X17100102X17100127">Aktiva!#REF!</definedName>
    <definedName name="pos_31455728_3Y17099245X17099238X17099263X17100084X17100102X17100137" localSheetId="4">Ergebnisverwendung!#REF!</definedName>
    <definedName name="pos_31455728_3Y17099245X17099238X17099263X17100084X17100102X17100137" localSheetId="3">GuV!$A$175</definedName>
    <definedName name="pos_31455728_3Y17099245X17099238X17099263X17100084X17100102X17100137" localSheetId="2">Passiva!#REF!</definedName>
    <definedName name="pos_31455728_3Y17099245X17099238X17099263X17100084X17100102X17100137" localSheetId="5">'Steuerlicher Gewinn'!#REF!</definedName>
    <definedName name="pos_31455728_3Y17099245X17099238X17099263X17100084X17100102X17100137">Aktiva!#REF!</definedName>
    <definedName name="pos_31455759_3Y17099245X17099238X17099263X17100084X17101403X17101422" localSheetId="4">Ergebnisverwendung!#REF!</definedName>
    <definedName name="pos_31455759_3Y17099245X17099238X17099263X17100084X17101403X17101422" localSheetId="3">GuV!$A$192</definedName>
    <definedName name="pos_31455759_3Y17099245X17099238X17099263X17100084X17101403X17101422" localSheetId="2">Passiva!#REF!</definedName>
    <definedName name="pos_31455759_3Y17099245X17099238X17099263X17100084X17101403X17101422" localSheetId="5">'Steuerlicher Gewinn'!#REF!</definedName>
    <definedName name="pos_31455759_3Y17099245X17099238X17099263X17100084X17101403X17101422">Aktiva!#REF!</definedName>
    <definedName name="pos_31455761_3Y17099245X17099238X17099263X17100084X17101403X17101415X17101432" localSheetId="4">Ergebnisverwendung!#REF!</definedName>
    <definedName name="pos_31455761_3Y17099245X17099238X17099263X17100084X17101403X17101415X17101432" localSheetId="3">GuV!$A$194</definedName>
    <definedName name="pos_31455761_3Y17099245X17099238X17099263X17100084X17101403X17101415X17101432" localSheetId="2">Passiva!#REF!</definedName>
    <definedName name="pos_31455761_3Y17099245X17099238X17099263X17100084X17101403X17101415X17101432" localSheetId="5">'Steuerlicher Gewinn'!#REF!</definedName>
    <definedName name="pos_31455761_3Y17099245X17099238X17099263X17100084X17101403X17101415X17101432">Aktiva!#REF!</definedName>
    <definedName name="pos_31455768_3Y17099245X17099238X17099263X17100084X17101403X17101415" localSheetId="4">Ergebnisverwendung!#REF!</definedName>
    <definedName name="pos_31455768_3Y17099245X17099238X17099263X17100084X17101403X17101415" localSheetId="3">GuV!$A$193</definedName>
    <definedName name="pos_31455768_3Y17099245X17099238X17099263X17100084X17101403X17101415" localSheetId="2">Passiva!#REF!</definedName>
    <definedName name="pos_31455768_3Y17099245X17099238X17099263X17100084X17101403X17101415" localSheetId="5">'Steuerlicher Gewinn'!#REF!</definedName>
    <definedName name="pos_31455768_3Y17099245X17099238X17099263X17100084X17101403X17101415">Aktiva!#REF!</definedName>
    <definedName name="pos_31455780_3Y17099245X17099238X17099263X17100084X17101403" localSheetId="4">Ergebnisverwendung!#REF!</definedName>
    <definedName name="pos_31455780_3Y17099245X17099238X17099263X17100084X17101403" localSheetId="3">GuV!$A$189</definedName>
    <definedName name="pos_31455780_3Y17099245X17099238X17099263X17100084X17101403" localSheetId="2">Passiva!#REF!</definedName>
    <definedName name="pos_31455780_3Y17099245X17099238X17099263X17100084X17101403" localSheetId="5">'Steuerlicher Gewinn'!#REF!</definedName>
    <definedName name="pos_31455780_3Y17099245X17099238X17099263X17100084X17101403">Aktiva!#REF!</definedName>
    <definedName name="pos_31455787_3Y17099245X17099238X17099263X17100084X17101476" localSheetId="4">Ergebnisverwendung!#REF!</definedName>
    <definedName name="pos_31455787_3Y17099245X17099238X17099263X17100084X17101476" localSheetId="3">GuV!$A$188</definedName>
    <definedName name="pos_31455787_3Y17099245X17099238X17099263X17100084X17101476" localSheetId="2">Passiva!#REF!</definedName>
    <definedName name="pos_31455787_3Y17099245X17099238X17099263X17100084X17101476" localSheetId="5">'Steuerlicher Gewinn'!#REF!</definedName>
    <definedName name="pos_31455787_3Y17099245X17099238X17099263X17100084X17101476">Aktiva!#REF!</definedName>
    <definedName name="pos_31455798_3Y17099245X17099238X17099263X17100084X17101403X17101397" localSheetId="4">Ergebnisverwendung!#REF!</definedName>
    <definedName name="pos_31455798_3Y17099245X17099238X17099263X17100084X17101403X17101397" localSheetId="3">GuV!$A$191</definedName>
    <definedName name="pos_31455798_3Y17099245X17099238X17099263X17100084X17101403X17101397" localSheetId="2">Passiva!#REF!</definedName>
    <definedName name="pos_31455798_3Y17099245X17099238X17099263X17100084X17101403X17101397" localSheetId="5">'Steuerlicher Gewinn'!#REF!</definedName>
    <definedName name="pos_31455798_3Y17099245X17099238X17099263X17100084X17101403X17101397">Aktiva!#REF!</definedName>
    <definedName name="pos_31455805_3Y17099245X17099238X17099263X17100084X17101403X17101404" localSheetId="4">Ergebnisverwendung!#REF!</definedName>
    <definedName name="pos_31455805_3Y17099245X17099238X17099263X17100084X17101403X17101404" localSheetId="3">GuV!$A$190</definedName>
    <definedName name="pos_31455805_3Y17099245X17099238X17099263X17100084X17101403X17101404" localSheetId="2">Passiva!#REF!</definedName>
    <definedName name="pos_31455805_3Y17099245X17099238X17099263X17100084X17101403X17101404" localSheetId="5">'Steuerlicher Gewinn'!#REF!</definedName>
    <definedName name="pos_31455805_3Y17099245X17099238X17099263X17100084X17101403X17101404">Aktiva!#REF!</definedName>
    <definedName name="pos_31455808_3Y17099245X17099238X17099263X17100084X17101482" localSheetId="4">Ergebnisverwendung!#REF!</definedName>
    <definedName name="pos_31455808_3Y17099245X17099238X17099263X17100084X17101482" localSheetId="3">GuV!$A$198</definedName>
    <definedName name="pos_31455808_3Y17099245X17099238X17099263X17100084X17101482" localSheetId="2">Passiva!#REF!</definedName>
    <definedName name="pos_31455808_3Y17099245X17099238X17099263X17100084X17101482" localSheetId="5">'Steuerlicher Gewinn'!#REF!</definedName>
    <definedName name="pos_31455808_3Y17099245X17099238X17099263X17100084X17101482">Aktiva!#REF!</definedName>
    <definedName name="pos_31455826_3Y17099245X17099238X17099263X17100084X17101699" localSheetId="4">Ergebnisverwendung!#REF!</definedName>
    <definedName name="pos_31455826_3Y17099245X17099238X17099263X17100084X17101699" localSheetId="3">GuV!$A$200</definedName>
    <definedName name="pos_31455826_3Y17099245X17099238X17099263X17100084X17101699" localSheetId="2">Passiva!#REF!</definedName>
    <definedName name="pos_31455826_3Y17099245X17099238X17099263X17100084X17101699" localSheetId="5">'Steuerlicher Gewinn'!#REF!</definedName>
    <definedName name="pos_31455826_3Y17099245X17099238X17099263X17100084X17101699">Aktiva!#REF!</definedName>
    <definedName name="pos_31455833_3Y17099245X17099238X17099263X17100084X17101475" localSheetId="4">Ergebnisverwendung!#REF!</definedName>
    <definedName name="pos_31455833_3Y17099245X17099238X17099263X17100084X17101475" localSheetId="3">GuV!$A$199</definedName>
    <definedName name="pos_31455833_3Y17099245X17099238X17099263X17100084X17101475" localSheetId="2">Passiva!#REF!</definedName>
    <definedName name="pos_31455833_3Y17099245X17099238X17099263X17100084X17101475" localSheetId="5">'Steuerlicher Gewinn'!#REF!</definedName>
    <definedName name="pos_31455833_3Y17099245X17099238X17099263X17100084X17101475">Aktiva!#REF!</definedName>
    <definedName name="pos_31455845_3Y17099245X17099238X17099263X17100084X17101447" localSheetId="4">Ergebnisverwendung!#REF!</definedName>
    <definedName name="pos_31455845_3Y17099245X17099238X17099263X17100084X17101447" localSheetId="3">GuV!$A$186</definedName>
    <definedName name="pos_31455845_3Y17099245X17099238X17099263X17100084X17101447" localSheetId="2">Passiva!#REF!</definedName>
    <definedName name="pos_31455845_3Y17099245X17099238X17099263X17100084X17101447" localSheetId="5">'Steuerlicher Gewinn'!#REF!</definedName>
    <definedName name="pos_31455845_3Y17099245X17099238X17099263X17100084X17101447">Aktiva!#REF!</definedName>
    <definedName name="pos_31455852_3Y17099245X17099238X17099263X17100084X17101725" localSheetId="4">Ergebnisverwendung!#REF!</definedName>
    <definedName name="pos_31455852_3Y17099245X17099238X17099263X17100084X17101725" localSheetId="3">GuV!$A$203</definedName>
    <definedName name="pos_31455852_3Y17099245X17099238X17099263X17100084X17101725" localSheetId="2">Passiva!#REF!</definedName>
    <definedName name="pos_31455852_3Y17099245X17099238X17099263X17100084X17101725" localSheetId="5">'Steuerlicher Gewinn'!#REF!</definedName>
    <definedName name="pos_31455852_3Y17099245X17099238X17099263X17100084X17101725">Aktiva!#REF!</definedName>
    <definedName name="pos_31455863_3Y17099245X17099238X17099263X17100084X17101457" localSheetId="4">Ergebnisverwendung!#REF!</definedName>
    <definedName name="pos_31455863_3Y17099245X17099238X17099263X17100084X17101457" localSheetId="3">GuV!$A$187</definedName>
    <definedName name="pos_31455863_3Y17099245X17099238X17099263X17100084X17101457" localSheetId="2">Passiva!#REF!</definedName>
    <definedName name="pos_31455863_3Y17099245X17099238X17099263X17100084X17101457" localSheetId="5">'Steuerlicher Gewinn'!#REF!</definedName>
    <definedName name="pos_31455863_3Y17099245X17099238X17099263X17100084X17101457">Aktiva!#REF!</definedName>
    <definedName name="pos_31455870_3Y17099245X17099238X17099263X17100084X17101464" localSheetId="4">Ergebnisverwendung!#REF!</definedName>
    <definedName name="pos_31455870_3Y17099245X17099238X17099263X17100084X17101464" localSheetId="3">GuV!$A$204</definedName>
    <definedName name="pos_31455870_3Y17099245X17099238X17099263X17100084X17101464" localSheetId="2">Passiva!#REF!</definedName>
    <definedName name="pos_31455870_3Y17099245X17099238X17099263X17100084X17101464" localSheetId="5">'Steuerlicher Gewinn'!#REF!</definedName>
    <definedName name="pos_31455870_3Y17099245X17099238X17099263X17100084X17101464">Aktiva!#REF!</definedName>
    <definedName name="pos_31455878_3Y17099245X17099238X17099263X17100084X17101529X17101566" localSheetId="4">Ergebnisverwendung!#REF!</definedName>
    <definedName name="pos_31455878_3Y17099245X17099238X17099263X17100084X17101529X17101566" localSheetId="3">GuV!$A$210</definedName>
    <definedName name="pos_31455878_3Y17099245X17099238X17099263X17100084X17101529X17101566" localSheetId="2">Passiva!#REF!</definedName>
    <definedName name="pos_31455878_3Y17099245X17099238X17099263X17100084X17101529X17101566" localSheetId="5">'Steuerlicher Gewinn'!#REF!</definedName>
    <definedName name="pos_31455878_3Y17099245X17099238X17099263X17100084X17101529X17101566">Aktiva!#REF!</definedName>
    <definedName name="pos_31455885_3Y17099245X17099238X17099263X17100084X17101529X17101541" localSheetId="4">Ergebnisverwendung!#REF!</definedName>
    <definedName name="pos_31455885_3Y17099245X17099238X17099263X17100084X17101529X17101541" localSheetId="3">GuV!$A$209</definedName>
    <definedName name="pos_31455885_3Y17099245X17099238X17099263X17100084X17101529X17101541" localSheetId="2">Passiva!#REF!</definedName>
    <definedName name="pos_31455885_3Y17099245X17099238X17099263X17100084X17101529X17101541" localSheetId="5">'Steuerlicher Gewinn'!#REF!</definedName>
    <definedName name="pos_31455885_3Y17099245X17099238X17099263X17100084X17101529X17101541">Aktiva!#REF!</definedName>
    <definedName name="pos_31455903_3Y17099245X17099238X17099263X17100084X17101718" localSheetId="4">Ergebnisverwendung!#REF!</definedName>
    <definedName name="pos_31455903_3Y17099245X17099238X17099263X17100084X17101718" localSheetId="3">GuV!$A$211</definedName>
    <definedName name="pos_31455903_3Y17099245X17099238X17099263X17100084X17101718" localSheetId="2">Passiva!#REF!</definedName>
    <definedName name="pos_31455903_3Y17099245X17099238X17099263X17100084X17101718" localSheetId="5">'Steuerlicher Gewinn'!#REF!</definedName>
    <definedName name="pos_31455903_3Y17099245X17099238X17099263X17100084X17101718">Aktiva!#REF!</definedName>
    <definedName name="pos_31455906_3Y17099245X17099238X17099263X17100084X17101529X17101522" localSheetId="4">Ergebnisverwendung!#REF!</definedName>
    <definedName name="pos_31455906_3Y17099245X17099238X17099263X17100084X17101529X17101522" localSheetId="3">GuV!$A$206</definedName>
    <definedName name="pos_31455906_3Y17099245X17099238X17099263X17100084X17101529X17101522" localSheetId="2">Passiva!#REF!</definedName>
    <definedName name="pos_31455906_3Y17099245X17099238X17099263X17100084X17101529X17101522" localSheetId="5">'Steuerlicher Gewinn'!#REF!</definedName>
    <definedName name="pos_31455906_3Y17099245X17099238X17099263X17100084X17101529X17101522">Aktiva!#REF!</definedName>
    <definedName name="pos_31455913_3Y17099245X17099238X17099263X17100084X17101529" localSheetId="4">Ergebnisverwendung!#REF!</definedName>
    <definedName name="pos_31455913_3Y17099245X17099238X17099263X17100084X17101529" localSheetId="3">GuV!$A$205</definedName>
    <definedName name="pos_31455913_3Y17099245X17099238X17099263X17100084X17101529" localSheetId="2">Passiva!#REF!</definedName>
    <definedName name="pos_31455913_3Y17099245X17099238X17099263X17100084X17101529" localSheetId="5">'Steuerlicher Gewinn'!#REF!</definedName>
    <definedName name="pos_31455913_3Y17099245X17099238X17099263X17100084X17101529">Aktiva!#REF!</definedName>
    <definedName name="pos_31455924_3Y17099245X17099238X17099263X17100084X17101529X17101548" localSheetId="4">Ergebnisverwendung!#REF!</definedName>
    <definedName name="pos_31455924_3Y17099245X17099238X17099263X17100084X17101529X17101548" localSheetId="3">GuV!$A$208</definedName>
    <definedName name="pos_31455924_3Y17099245X17099238X17099263X17100084X17101529X17101548" localSheetId="2">Passiva!#REF!</definedName>
    <definedName name="pos_31455924_3Y17099245X17099238X17099263X17100084X17101529X17101548" localSheetId="5">'Steuerlicher Gewinn'!#REF!</definedName>
    <definedName name="pos_31455924_3Y17099245X17099238X17099263X17100084X17101529X17101548">Aktiva!#REF!</definedName>
    <definedName name="pos_31455931_3Y17099245X17099238X17099263X17100084X17101529X17101547" localSheetId="4">Ergebnisverwendung!#REF!</definedName>
    <definedName name="pos_31455931_3Y17099245X17099238X17099263X17100084X17101529X17101547" localSheetId="3">GuV!$A$207</definedName>
    <definedName name="pos_31455931_3Y17099245X17099238X17099263X17100084X17101529X17101547" localSheetId="2">Passiva!#REF!</definedName>
    <definedName name="pos_31455931_3Y17099245X17099238X17099263X17100084X17101529X17101547" localSheetId="5">'Steuerlicher Gewinn'!#REF!</definedName>
    <definedName name="pos_31455931_3Y17099245X17099238X17099263X17100084X17101529X17101547">Aktiva!#REF!</definedName>
    <definedName name="pos_31455943_3Y17099245X17099238X17099263X17100084X17101519" localSheetId="4">Ergebnisverwendung!#REF!</definedName>
    <definedName name="pos_31455943_3Y17099245X17099238X17099263X17100084X17101519" localSheetId="3">GuV!$A$219</definedName>
    <definedName name="pos_31455943_3Y17099245X17099238X17099263X17100084X17101519" localSheetId="2">Passiva!#REF!</definedName>
    <definedName name="pos_31455943_3Y17099245X17099238X17099263X17100084X17101519" localSheetId="5">'Steuerlicher Gewinn'!#REF!</definedName>
    <definedName name="pos_31455943_3Y17099245X17099238X17099263X17100084X17101519">Aktiva!#REF!</definedName>
    <definedName name="pos_31455950_3Y17099245X17099238X17099263X17100084X17101494" localSheetId="4">Ergebnisverwendung!#REF!</definedName>
    <definedName name="pos_31455950_3Y17099245X17099238X17099263X17100084X17101494" localSheetId="3">GuV!$A$216</definedName>
    <definedName name="pos_31455950_3Y17099245X17099238X17099263X17100084X17101494" localSheetId="2">Passiva!#REF!</definedName>
    <definedName name="pos_31455950_3Y17099245X17099238X17099263X17100084X17101494" localSheetId="5">'Steuerlicher Gewinn'!#REF!</definedName>
    <definedName name="pos_31455950_3Y17099245X17099238X17099263X17100084X17101494">Aktiva!#REF!</definedName>
    <definedName name="pos_31455952_3Y17099245X17099238X17099263X17100084X17101504" localSheetId="4">Ergebnisverwendung!#REF!</definedName>
    <definedName name="pos_31455952_3Y17099245X17099238X17099263X17100084X17101504" localSheetId="3">GuV!$A$222</definedName>
    <definedName name="pos_31455952_3Y17099245X17099238X17099263X17100084X17101504" localSheetId="2">Passiva!#REF!</definedName>
    <definedName name="pos_31455952_3Y17099245X17099238X17099263X17100084X17101504" localSheetId="5">'Steuerlicher Gewinn'!#REF!</definedName>
    <definedName name="pos_31455952_3Y17099245X17099238X17099263X17100084X17101504">Aktiva!#REF!</definedName>
    <definedName name="pos_31455971_3Y17099245X17099238X17099263X17100084X17101706" localSheetId="4">Ergebnisverwendung!#REF!</definedName>
    <definedName name="pos_31455971_3Y17099245X17099238X17099263X17100084X17101706" localSheetId="3">GuV!$A$196</definedName>
    <definedName name="pos_31455971_3Y17099245X17099238X17099263X17100084X17101706" localSheetId="2">Passiva!#REF!</definedName>
    <definedName name="pos_31455971_3Y17099245X17099238X17099263X17100084X17101706" localSheetId="5">'Steuerlicher Gewinn'!#REF!</definedName>
    <definedName name="pos_31455971_3Y17099245X17099238X17099263X17100084X17101706">Aktiva!#REF!</definedName>
    <definedName name="pos_31455978_3Y17099245X17099238X17099263X17100084X17101403X17101415X17101425" localSheetId="4">Ergebnisverwendung!#REF!</definedName>
    <definedName name="pos_31455978_3Y17099245X17099238X17099263X17100084X17101403X17101415X17101425" localSheetId="3">GuV!$A$195</definedName>
    <definedName name="pos_31455978_3Y17099245X17099238X17099263X17100084X17101403X17101415X17101425" localSheetId="2">Passiva!#REF!</definedName>
    <definedName name="pos_31455978_3Y17099245X17099238X17099263X17100084X17101403X17101415X17101425" localSheetId="5">'Steuerlicher Gewinn'!#REF!</definedName>
    <definedName name="pos_31455978_3Y17099245X17099238X17099263X17100084X17101403X17101415X17101425">Aktiva!#REF!</definedName>
    <definedName name="pos_31455989_3Y17099245X17099238X17099263X17100084X17101501" localSheetId="4">Ergebnisverwendung!#REF!</definedName>
    <definedName name="pos_31455989_3Y17099245X17099238X17099263X17100084X17101501" localSheetId="3">GuV!$A$185</definedName>
    <definedName name="pos_31455989_3Y17099245X17099238X17099263X17100084X17101501" localSheetId="2">Passiva!#REF!</definedName>
    <definedName name="pos_31455989_3Y17099245X17099238X17099263X17100084X17101501" localSheetId="5">'Steuerlicher Gewinn'!#REF!</definedName>
    <definedName name="pos_31455989_3Y17099245X17099238X17099263X17100084X17101501">Aktiva!#REF!</definedName>
    <definedName name="pos_31455996_3Y17099245X17099238X17099263X17100084X17101771" localSheetId="4">Ergebnisverwendung!#REF!</definedName>
    <definedName name="pos_31455996_3Y17099245X17099238X17099263X17100084X17101771" localSheetId="3">GuV!$A$197</definedName>
    <definedName name="pos_31455996_3Y17099245X17099238X17099263X17100084X17101771" localSheetId="2">Passiva!#REF!</definedName>
    <definedName name="pos_31455996_3Y17099245X17099238X17099263X17100084X17101771" localSheetId="5">'Steuerlicher Gewinn'!#REF!</definedName>
    <definedName name="pos_31455996_3Y17099245X17099238X17099263X17100084X17101771">Aktiva!#REF!</definedName>
    <definedName name="pos_31456004_3Y17099245X17099238X17099263X17100084X17101331X17101332" localSheetId="4">Ergebnisverwendung!#REF!</definedName>
    <definedName name="pos_31456004_3Y17099245X17099238X17099263X17100084X17101331X17101332" localSheetId="3">GuV!$A$224</definedName>
    <definedName name="pos_31456004_3Y17099245X17099238X17099263X17100084X17101331X17101332" localSheetId="2">Passiva!#REF!</definedName>
    <definedName name="pos_31456004_3Y17099245X17099238X17099263X17100084X17101331X17101332" localSheetId="5">'Steuerlicher Gewinn'!#REF!</definedName>
    <definedName name="pos_31456004_3Y17099245X17099238X17099263X17100084X17101331X17101332">Aktiva!#REF!</definedName>
    <definedName name="pos_31456011_3Y17099245X17099238X17099263X17100084X17101331" localSheetId="4">Ergebnisverwendung!#REF!</definedName>
    <definedName name="pos_31456011_3Y17099245X17099238X17099263X17100084X17101331" localSheetId="3">GuV!$A$223</definedName>
    <definedName name="pos_31456011_3Y17099245X17099238X17099263X17100084X17101331" localSheetId="2">Passiva!#REF!</definedName>
    <definedName name="pos_31456011_3Y17099245X17099238X17099263X17100084X17101331" localSheetId="5">'Steuerlicher Gewinn'!#REF!</definedName>
    <definedName name="pos_31456011_3Y17099245X17099238X17099263X17100084X17101331">Aktiva!#REF!</definedName>
    <definedName name="pos_31456021_3Y17099245X17099238X17099263X17101772X17101765" localSheetId="4">Ergebnisverwendung!#REF!</definedName>
    <definedName name="pos_31456021_3Y17099245X17099238X17099263X17101772X17101765" localSheetId="3">GuV!$A$226</definedName>
    <definedName name="pos_31456021_3Y17099245X17099238X17099263X17101772X17101765" localSheetId="2">Passiva!#REF!</definedName>
    <definedName name="pos_31456021_3Y17099245X17099238X17099263X17101772X17101765" localSheetId="5">'Steuerlicher Gewinn'!#REF!</definedName>
    <definedName name="pos_31456021_3Y17099245X17099238X17099263X17101772X17101765">Aktiva!#REF!</definedName>
    <definedName name="pos_31456028_3Y17099245X17099238X17099263X17101772" localSheetId="4">Ergebnisverwendung!#REF!</definedName>
    <definedName name="pos_31456028_3Y17099245X17099238X17099263X17101772" localSheetId="3">GuV!$A$225</definedName>
    <definedName name="pos_31456028_3Y17099245X17099238X17099263X17101772" localSheetId="2">Passiva!#REF!</definedName>
    <definedName name="pos_31456028_3Y17099245X17099238X17099263X17101772" localSheetId="5">'Steuerlicher Gewinn'!#REF!</definedName>
    <definedName name="pos_31456028_3Y17099245X17099238X17099263X17101772">Aktiva!#REF!</definedName>
    <definedName name="pos_31456050_3Y17099245X17099238X17099263X17100084X17101338" localSheetId="4">Ergebnisverwendung!#REF!</definedName>
    <definedName name="pos_31456050_3Y17099245X17099238X17099263X17100084X17101338" localSheetId="3">GuV!$A$221</definedName>
    <definedName name="pos_31456050_3Y17099245X17099238X17099263X17100084X17101338" localSheetId="2">Passiva!#REF!</definedName>
    <definedName name="pos_31456050_3Y17099245X17099238X17099263X17100084X17101338" localSheetId="5">'Steuerlicher Gewinn'!#REF!</definedName>
    <definedName name="pos_31456050_3Y17099245X17099238X17099263X17100084X17101338">Aktiva!#REF!</definedName>
    <definedName name="pos_31456057_3Y17099245X17099238X17099263X17100084X17101313" localSheetId="4">Ergebnisverwendung!#REF!</definedName>
    <definedName name="pos_31456057_3Y17099245X17099238X17099263X17100084X17101313" localSheetId="3">GuV!$A$220</definedName>
    <definedName name="pos_31456057_3Y17099245X17099238X17099263X17100084X17101313" localSheetId="2">Passiva!#REF!</definedName>
    <definedName name="pos_31456057_3Y17099245X17099238X17099263X17100084X17101313" localSheetId="5">'Steuerlicher Gewinn'!#REF!</definedName>
    <definedName name="pos_31456057_3Y17099245X17099238X17099263X17100084X17101313">Aktiva!#REF!</definedName>
    <definedName name="pos_31456069_3Y17099245X17099238X17099263X17100084X17101320" localSheetId="4">Ergebnisverwendung!#REF!</definedName>
    <definedName name="pos_31456069_3Y17099245X17099238X17099263X17100084X17101320" localSheetId="3">GuV!$A$218</definedName>
    <definedName name="pos_31456069_3Y17099245X17099238X17099263X17100084X17101320" localSheetId="2">Passiva!#REF!</definedName>
    <definedName name="pos_31456069_3Y17099245X17099238X17099263X17100084X17101320" localSheetId="5">'Steuerlicher Gewinn'!#REF!</definedName>
    <definedName name="pos_31456069_3Y17099245X17099238X17099263X17100084X17101320">Aktiva!#REF!</definedName>
    <definedName name="pos_31456076_3Y17099245X17099238X17099263X17100084X17101559" localSheetId="4">Ergebnisverwendung!#REF!</definedName>
    <definedName name="pos_31456076_3Y17099245X17099238X17099263X17100084X17101559" localSheetId="3">GuV!$A$217</definedName>
    <definedName name="pos_31456076_3Y17099245X17099238X17099263X17100084X17101559" localSheetId="2">Passiva!#REF!</definedName>
    <definedName name="pos_31456076_3Y17099245X17099238X17099263X17100084X17101559" localSheetId="5">'Steuerlicher Gewinn'!#REF!</definedName>
    <definedName name="pos_31456076_3Y17099245X17099238X17099263X17100084X17101559">Aktiva!#REF!</definedName>
    <definedName name="pos_31456097_3Y17099245X17099238X17099263X17100084X17101743X17101728" localSheetId="4">Ergebnisverwendung!#REF!</definedName>
    <definedName name="pos_31456097_3Y17099245X17099238X17099263X17100084X17101743X17101728" localSheetId="3">GuV!$A$213</definedName>
    <definedName name="pos_31456097_3Y17099245X17099238X17099263X17100084X17101743X17101728" localSheetId="2">Passiva!#REF!</definedName>
    <definedName name="pos_31456097_3Y17099245X17099238X17099263X17100084X17101743X17101728" localSheetId="5">'Steuerlicher Gewinn'!#REF!</definedName>
    <definedName name="pos_31456097_3Y17099245X17099238X17099263X17100084X17101743X17101728">Aktiva!#REF!</definedName>
    <definedName name="pos_31456104_3Y17099245X17099238X17099263X17100084X17101743" localSheetId="4">Ergebnisverwendung!#REF!</definedName>
    <definedName name="pos_31456104_3Y17099245X17099238X17099263X17100084X17101743" localSheetId="3">GuV!$A$212</definedName>
    <definedName name="pos_31456104_3Y17099245X17099238X17099263X17100084X17101743" localSheetId="2">Passiva!#REF!</definedName>
    <definedName name="pos_31456104_3Y17099245X17099238X17099263X17100084X17101743" localSheetId="5">'Steuerlicher Gewinn'!#REF!</definedName>
    <definedName name="pos_31456104_3Y17099245X17099238X17099263X17100084X17101743">Aktiva!#REF!</definedName>
    <definedName name="pos_31456115_3Y17099245X17099238X17099263X17100084X17101743X17101746" localSheetId="4">Ergebnisverwendung!#REF!</definedName>
    <definedName name="pos_31456115_3Y17099245X17099238X17099263X17100084X17101743X17101746" localSheetId="3">GuV!$A$215</definedName>
    <definedName name="pos_31456115_3Y17099245X17099238X17099263X17100084X17101743X17101746" localSheetId="2">Passiva!#REF!</definedName>
    <definedName name="pos_31456115_3Y17099245X17099238X17099263X17100084X17101743X17101746" localSheetId="5">'Steuerlicher Gewinn'!#REF!</definedName>
    <definedName name="pos_31456115_3Y17099245X17099238X17099263X17100084X17101743X17101746">Aktiva!#REF!</definedName>
    <definedName name="pos_31456122_3Y17099245X17099238X17099263X17100084X17101743X17101753" localSheetId="4">Ergebnisverwendung!#REF!</definedName>
    <definedName name="pos_31456122_3Y17099245X17099238X17099263X17100084X17101743X17101753" localSheetId="3">GuV!$A$214</definedName>
    <definedName name="pos_31456122_3Y17099245X17099238X17099263X17100084X17101743X17101753" localSheetId="2">Passiva!#REF!</definedName>
    <definedName name="pos_31456122_3Y17099245X17099238X17099263X17100084X17101743X17101753" localSheetId="5">'Steuerlicher Gewinn'!#REF!</definedName>
    <definedName name="pos_31456122_3Y17099245X17099238X17099263X17100084X17101743X17101753">Aktiva!#REF!</definedName>
    <definedName name="pos_31456129_3Y17099245X17099238X17101790X17101783X17101800X17101793X17101609" localSheetId="4">Ergebnisverwendung!#REF!</definedName>
    <definedName name="pos_31456129_3Y17099245X17099238X17101790X17101783X17101800X17101793X17101609" localSheetId="3">GuV!$A$238</definedName>
    <definedName name="pos_31456129_3Y17099245X17099238X17101790X17101783X17101800X17101793X17101609" localSheetId="2">Passiva!#REF!</definedName>
    <definedName name="pos_31456129_3Y17099245X17099238X17101790X17101783X17101800X17101793X17101609" localSheetId="5">'Steuerlicher Gewinn'!#REF!</definedName>
    <definedName name="pos_31456129_3Y17099245X17099238X17101790X17101783X17101800X17101793X17101609">Aktiva!#REF!</definedName>
    <definedName name="pos_31456136_3Y17099245X17099238X17101790X17101783X17101800X17101793X17101584" localSheetId="4">Ergebnisverwendung!#REF!</definedName>
    <definedName name="pos_31456136_3Y17099245X17099238X17101790X17101783X17101800X17101793X17101584" localSheetId="3">GuV!$A$237</definedName>
    <definedName name="pos_31456136_3Y17099245X17099238X17101790X17101783X17101800X17101793X17101584" localSheetId="2">Passiva!#REF!</definedName>
    <definedName name="pos_31456136_3Y17099245X17099238X17101790X17101783X17101800X17101793X17101584" localSheetId="5">'Steuerlicher Gewinn'!#REF!</definedName>
    <definedName name="pos_31456136_3Y17099245X17099238X17101790X17101783X17101800X17101793X17101584">Aktiva!#REF!</definedName>
    <definedName name="pos_31456147_3Y17099245X17099238X17101790X17101783X17101800X17101793X17101627" localSheetId="4">Ergebnisverwendung!#REF!</definedName>
    <definedName name="pos_31456147_3Y17099245X17099238X17101790X17101783X17101800X17101793X17101627" localSheetId="3">GuV!$A$240</definedName>
    <definedName name="pos_31456147_3Y17099245X17099238X17101790X17101783X17101800X17101793X17101627" localSheetId="2">Passiva!#REF!</definedName>
    <definedName name="pos_31456147_3Y17099245X17099238X17101790X17101783X17101800X17101793X17101627" localSheetId="5">'Steuerlicher Gewinn'!#REF!</definedName>
    <definedName name="pos_31456147_3Y17099245X17099238X17101790X17101783X17101800X17101793X17101627">Aktiva!#REF!</definedName>
    <definedName name="pos_31456154_3Y17099245X17099238X17101790X17101783X17101800X17101793X17101602" localSheetId="4">Ergebnisverwendung!#REF!</definedName>
    <definedName name="pos_31456154_3Y17099245X17099238X17101790X17101783X17101800X17101793X17101602" localSheetId="3">GuV!$A$239</definedName>
    <definedName name="pos_31456154_3Y17099245X17099238X17101790X17101783X17101800X17101793X17101602" localSheetId="2">Passiva!#REF!</definedName>
    <definedName name="pos_31456154_3Y17099245X17099238X17101790X17101783X17101800X17101793X17101602" localSheetId="5">'Steuerlicher Gewinn'!#REF!</definedName>
    <definedName name="pos_31456154_3Y17099245X17099238X17101790X17101783X17101800X17101793X17101602">Aktiva!#REF!</definedName>
    <definedName name="pos_31456166_3Y17099245X17099238X17101790X17101783X17101800X17101793X17101574" localSheetId="4">Ergebnisverwendung!#REF!</definedName>
    <definedName name="pos_31456166_3Y17099245X17099238X17101790X17101783X17101800X17101793X17101574" localSheetId="3">GuV!$A$235</definedName>
    <definedName name="pos_31456166_3Y17099245X17099238X17101790X17101783X17101800X17101793X17101574" localSheetId="2">Passiva!#REF!</definedName>
    <definedName name="pos_31456166_3Y17099245X17099238X17101790X17101783X17101800X17101793X17101574" localSheetId="5">'Steuerlicher Gewinn'!#REF!</definedName>
    <definedName name="pos_31456166_3Y17099245X17099238X17101790X17101783X17101800X17101793X17101574">Aktiva!#REF!</definedName>
    <definedName name="pos_31456173_3Y17099245X17099238X17101790X17101783X17101800X17101793X17101581" localSheetId="4">Ergebnisverwendung!#REF!</definedName>
    <definedName name="pos_31456173_3Y17099245X17099238X17101790X17101783X17101800X17101793X17101581" localSheetId="3">GuV!$A$234</definedName>
    <definedName name="pos_31456173_3Y17099245X17099238X17101790X17101783X17101800X17101793X17101581" localSheetId="2">Passiva!#REF!</definedName>
    <definedName name="pos_31456173_3Y17099245X17099238X17101790X17101783X17101800X17101793X17101581" localSheetId="5">'Steuerlicher Gewinn'!#REF!</definedName>
    <definedName name="pos_31456173_3Y17099245X17099238X17101790X17101783X17101800X17101793X17101581">Aktiva!#REF!</definedName>
    <definedName name="pos_31456191_3Y17099245X17099238X17101790X17101783X17101800X17101793X17101599" localSheetId="4">Ergebnisverwendung!#REF!</definedName>
    <definedName name="pos_31456191_3Y17099245X17099238X17101790X17101783X17101800X17101793X17101599" localSheetId="3">GuV!$A$236</definedName>
    <definedName name="pos_31456191_3Y17099245X17099238X17101790X17101783X17101800X17101793X17101599" localSheetId="2">Passiva!#REF!</definedName>
    <definedName name="pos_31456191_3Y17099245X17099238X17101790X17101783X17101800X17101793X17101599" localSheetId="5">'Steuerlicher Gewinn'!#REF!</definedName>
    <definedName name="pos_31456191_3Y17099245X17099238X17101790X17101783X17101800X17101793X17101599">Aktiva!#REF!</definedName>
    <definedName name="pos_31456194_3Y17099245X17099238X17101790X17101783X17101800X17101793X17101818" localSheetId="4">Ergebnisverwendung!#REF!</definedName>
    <definedName name="pos_31456194_3Y17099245X17099238X17101790X17101783X17101800X17101793X17101818" localSheetId="3">GuV!$A$231</definedName>
    <definedName name="pos_31456194_3Y17099245X17099238X17101790X17101783X17101800X17101793X17101818" localSheetId="2">Passiva!#REF!</definedName>
    <definedName name="pos_31456194_3Y17099245X17099238X17101790X17101783X17101800X17101793X17101818" localSheetId="5">'Steuerlicher Gewinn'!#REF!</definedName>
    <definedName name="pos_31456194_3Y17099245X17099238X17101790X17101783X17101800X17101793X17101818">Aktiva!#REF!</definedName>
    <definedName name="pos_31456201_3Y17099245X17099238X17101790X17101783X17101800X17101793" localSheetId="4">Ergebnisverwendung!#REF!</definedName>
    <definedName name="pos_31456201_3Y17099245X17099238X17101790X17101783X17101800X17101793" localSheetId="3">GuV!$A$230</definedName>
    <definedName name="pos_31456201_3Y17099245X17099238X17101790X17101783X17101800X17101793" localSheetId="2">Passiva!#REF!</definedName>
    <definedName name="pos_31456201_3Y17099245X17099238X17101790X17101783X17101800X17101793" localSheetId="5">'Steuerlicher Gewinn'!#REF!</definedName>
    <definedName name="pos_31456201_3Y17099245X17099238X17101790X17101783X17101800X17101793">Aktiva!#REF!</definedName>
    <definedName name="pos_31456212_3Y17099245X17099238X17101790X17101783X17101800X17101793X17101812" localSheetId="4">Ergebnisverwendung!#REF!</definedName>
    <definedName name="pos_31456212_3Y17099245X17099238X17101790X17101783X17101800X17101793X17101812" localSheetId="3">GuV!$A$233</definedName>
    <definedName name="pos_31456212_3Y17099245X17099238X17101790X17101783X17101800X17101793X17101812" localSheetId="2">Passiva!#REF!</definedName>
    <definedName name="pos_31456212_3Y17099245X17099238X17101790X17101783X17101800X17101793X17101812" localSheetId="5">'Steuerlicher Gewinn'!#REF!</definedName>
    <definedName name="pos_31456212_3Y17099245X17099238X17101790X17101783X17101800X17101793X17101812">Aktiva!#REF!</definedName>
    <definedName name="pos_31456219_3Y17099245X17099238X17101790X17101783X17101800X17101793X17101811" localSheetId="4">Ergebnisverwendung!#REF!</definedName>
    <definedName name="pos_31456219_3Y17099245X17099238X17101790X17101783X17101800X17101793X17101811" localSheetId="3">GuV!$A$232</definedName>
    <definedName name="pos_31456219_3Y17099245X17099238X17101790X17101783X17101800X17101793X17101811" localSheetId="2">Passiva!#REF!</definedName>
    <definedName name="pos_31456219_3Y17099245X17099238X17101790X17101783X17101800X17101793X17101811" localSheetId="5">'Steuerlicher Gewinn'!#REF!</definedName>
    <definedName name="pos_31456219_3Y17099245X17099238X17101790X17101783X17101800X17101793X17101811">Aktiva!#REF!</definedName>
    <definedName name="pos_31456231_3Y17099245X17099238X17101790X17101783" localSheetId="4">Ergebnisverwendung!#REF!</definedName>
    <definedName name="pos_31456231_3Y17099245X17099238X17101790X17101783" localSheetId="3">GuV!$A$228</definedName>
    <definedName name="pos_31456231_3Y17099245X17099238X17101790X17101783" localSheetId="2">Passiva!#REF!</definedName>
    <definedName name="pos_31456231_3Y17099245X17099238X17101790X17101783" localSheetId="5">'Steuerlicher Gewinn'!#REF!</definedName>
    <definedName name="pos_31456231_3Y17099245X17099238X17101790X17101783">Aktiva!#REF!</definedName>
    <definedName name="pos_31456238_3Y17099245X17099238X17101790" localSheetId="4">Ergebnisverwendung!#REF!</definedName>
    <definedName name="pos_31456238_3Y17099245X17099238X17101790" localSheetId="3">GuV!$A$227</definedName>
    <definedName name="pos_31456238_3Y17099245X17099238X17101790" localSheetId="2">Passiva!#REF!</definedName>
    <definedName name="pos_31456238_3Y17099245X17099238X17101790" localSheetId="5">'Steuerlicher Gewinn'!#REF!</definedName>
    <definedName name="pos_31456238_3Y17099245X17099238X17101790">Aktiva!#REF!</definedName>
    <definedName name="pos_31456240_3Y17099245X17099238X17101790X17101783X17101800" localSheetId="4">Ergebnisverwendung!#REF!</definedName>
    <definedName name="pos_31456240_3Y17099245X17099238X17101790X17101783X17101800" localSheetId="3">GuV!$A$229</definedName>
    <definedName name="pos_31456240_3Y17099245X17099238X17101790X17101783X17101800" localSheetId="2">Passiva!#REF!</definedName>
    <definedName name="pos_31456240_3Y17099245X17099238X17101790X17101783X17101800" localSheetId="5">'Steuerlicher Gewinn'!#REF!</definedName>
    <definedName name="pos_31456240_3Y17099245X17099238X17101790X17101783X17101800">Aktiva!#REF!</definedName>
    <definedName name="pos_31456271_3Y17099245X17099238X17101790X17101783X17101800X17101646X17101656" localSheetId="4">Ergebnisverwendung!#REF!</definedName>
    <definedName name="pos_31456271_3Y17099245X17099238X17101790X17101783X17101800X17101646X17101656" localSheetId="3">GuV!$A$252</definedName>
    <definedName name="pos_31456271_3Y17099245X17099238X17101790X17101783X17101800X17101646X17101656" localSheetId="2">Passiva!#REF!</definedName>
    <definedName name="pos_31456271_3Y17099245X17099238X17101790X17101783X17101800X17101646X17101656" localSheetId="5">'Steuerlicher Gewinn'!#REF!</definedName>
    <definedName name="pos_31456271_3Y17099245X17099238X17101790X17101783X17101800X17101646X17101656">Aktiva!#REF!</definedName>
    <definedName name="pos_31456273_3Y17099245X17099238X17101790X17101783X17101800X17101646X17101674" localSheetId="4">Ergebnisverwendung!#REF!</definedName>
    <definedName name="pos_31456273_3Y17099245X17099238X17101790X17101783X17101800X17101646X17101674" localSheetId="3">GuV!$A$254</definedName>
    <definedName name="pos_31456273_3Y17099245X17099238X17101790X17101783X17101800X17101646X17101674" localSheetId="2">Passiva!#REF!</definedName>
    <definedName name="pos_31456273_3Y17099245X17099238X17101790X17101783X17101800X17101646X17101674" localSheetId="5">'Steuerlicher Gewinn'!#REF!</definedName>
    <definedName name="pos_31456273_3Y17099245X17099238X17101790X17101783X17101800X17101646X17101674">Aktiva!#REF!</definedName>
    <definedName name="pos_31456280_3Y17099245X17099238X17101790X17101783X17101800X17101646X17101649" localSheetId="4">Ergebnisverwendung!#REF!</definedName>
    <definedName name="pos_31456280_3Y17099245X17099238X17101790X17101783X17101800X17101646X17101649" localSheetId="3">GuV!$A$253</definedName>
    <definedName name="pos_31456280_3Y17099245X17099238X17101790X17101783X17101800X17101646X17101649" localSheetId="2">Passiva!#REF!</definedName>
    <definedName name="pos_31456280_3Y17099245X17099238X17101790X17101783X17101800X17101646X17101649" localSheetId="5">'Steuerlicher Gewinn'!#REF!</definedName>
    <definedName name="pos_31456280_3Y17099245X17099238X17101790X17101783X17101800X17101646X17101649">Aktiva!#REF!</definedName>
    <definedName name="pos_31456292_3Y17099245X17099238X17101790X17101783X17101800X17101646X17100953" localSheetId="4">Ergebnisverwendung!#REF!</definedName>
    <definedName name="pos_31456292_3Y17099245X17099238X17101790X17101783X17101800X17101646X17100953" localSheetId="3">GuV!$A$249</definedName>
    <definedName name="pos_31456292_3Y17099245X17099238X17101790X17101783X17101800X17101646X17100953" localSheetId="2">Passiva!#REF!</definedName>
    <definedName name="pos_31456292_3Y17099245X17099238X17101790X17101783X17101800X17101646X17100953" localSheetId="5">'Steuerlicher Gewinn'!#REF!</definedName>
    <definedName name="pos_31456292_3Y17099245X17099238X17101790X17101783X17101800X17101646X17100953">Aktiva!#REF!</definedName>
    <definedName name="pos_31456299_3Y17099245X17099238X17101790X17101783X17101800X17101646X17100928" localSheetId="4">Ergebnisverwendung!#REF!</definedName>
    <definedName name="pos_31456299_3Y17099245X17099238X17101790X17101783X17101800X17101646X17100928" localSheetId="3">GuV!$A$248</definedName>
    <definedName name="pos_31456299_3Y17099245X17099238X17101790X17101783X17101800X17101646X17100928" localSheetId="2">Passiva!#REF!</definedName>
    <definedName name="pos_31456299_3Y17099245X17099238X17101790X17101783X17101800X17101646X17100928" localSheetId="5">'Steuerlicher Gewinn'!#REF!</definedName>
    <definedName name="pos_31456299_3Y17099245X17099238X17101790X17101783X17101800X17101646X17100928">Aktiva!#REF!</definedName>
    <definedName name="pos_31456310_3Y17099245X17099238X17101790X17101783X17101800X17101646X17101639" localSheetId="4">Ergebnisverwendung!#REF!</definedName>
    <definedName name="pos_31456310_3Y17099245X17099238X17101790X17101783X17101800X17101646X17101639" localSheetId="3">GuV!$A$251</definedName>
    <definedName name="pos_31456310_3Y17099245X17099238X17101790X17101783X17101800X17101646X17101639" localSheetId="2">Passiva!#REF!</definedName>
    <definedName name="pos_31456310_3Y17099245X17099238X17101790X17101783X17101800X17101646X17101639" localSheetId="5">'Steuerlicher Gewinn'!#REF!</definedName>
    <definedName name="pos_31456310_3Y17099245X17099238X17101790X17101783X17101800X17101646X17101639">Aktiva!#REF!</definedName>
    <definedName name="pos_31456317_3Y17099245X17099238X17101790X17101783X17101800X17101646X17100946" localSheetId="4">Ergebnisverwendung!#REF!</definedName>
    <definedName name="pos_31456317_3Y17099245X17099238X17101790X17101783X17101800X17101646X17100946" localSheetId="3">GuV!$A$250</definedName>
    <definedName name="pos_31456317_3Y17099245X17099238X17101790X17101783X17101800X17101646X17100946" localSheetId="2">Passiva!#REF!</definedName>
    <definedName name="pos_31456317_3Y17099245X17099238X17101790X17101783X17101800X17101646X17100946" localSheetId="5">'Steuerlicher Gewinn'!#REF!</definedName>
    <definedName name="pos_31456317_3Y17099245X17099238X17101790X17101783X17101800X17101646X17100946">Aktiva!#REF!</definedName>
    <definedName name="pos_31456320_3Y17099245X17099238X17101790X17101783X17101800X17101646X17101693" localSheetId="4">Ergebnisverwendung!#REF!</definedName>
    <definedName name="pos_31456320_3Y17099245X17099238X17101790X17101783X17101800X17101646X17101693" localSheetId="3">GuV!$A$245</definedName>
    <definedName name="pos_31456320_3Y17099245X17099238X17101790X17101783X17101800X17101646X17101693" localSheetId="2">Passiva!#REF!</definedName>
    <definedName name="pos_31456320_3Y17099245X17099238X17101790X17101783X17101800X17101646X17101693" localSheetId="5">'Steuerlicher Gewinn'!#REF!</definedName>
    <definedName name="pos_31456320_3Y17099245X17099238X17101790X17101783X17101800X17101646X17101693">Aktiva!#REF!</definedName>
    <definedName name="pos_31456338_3Y17099245X17099238X17101790X17101783X17101800X17101646X17100943" localSheetId="4">Ergebnisverwendung!#REF!</definedName>
    <definedName name="pos_31456338_3Y17099245X17099238X17101790X17101783X17101800X17101646X17100943" localSheetId="3">GuV!$A$247</definedName>
    <definedName name="pos_31456338_3Y17099245X17099238X17101790X17101783X17101800X17101646X17100943" localSheetId="2">Passiva!#REF!</definedName>
    <definedName name="pos_31456338_3Y17099245X17099238X17101790X17101783X17101800X17101646X17100943" localSheetId="5">'Steuerlicher Gewinn'!#REF!</definedName>
    <definedName name="pos_31456338_3Y17099245X17099238X17101790X17101783X17101800X17101646X17100943">Aktiva!#REF!</definedName>
    <definedName name="pos_31456345_3Y17099245X17099238X17101790X17101783X17101800X17101646X17101686" localSheetId="4">Ergebnisverwendung!#REF!</definedName>
    <definedName name="pos_31456345_3Y17099245X17099238X17101790X17101783X17101800X17101646X17101686" localSheetId="3">GuV!$A$246</definedName>
    <definedName name="pos_31456345_3Y17099245X17099238X17101790X17101783X17101800X17101646X17101686" localSheetId="2">Passiva!#REF!</definedName>
    <definedName name="pos_31456345_3Y17099245X17099238X17101790X17101783X17101800X17101646X17101686" localSheetId="5">'Steuerlicher Gewinn'!#REF!</definedName>
    <definedName name="pos_31456345_3Y17099245X17099238X17101790X17101783X17101800X17101646X17101686">Aktiva!#REF!</definedName>
    <definedName name="pos_31456357_3Y17099245X17099238X17101790X17101783X17101800X17101793X17101621" localSheetId="4">Ergebnisverwendung!#REF!</definedName>
    <definedName name="pos_31456357_3Y17099245X17099238X17101790X17101783X17101800X17101793X17101621" localSheetId="3">GuV!$A$242</definedName>
    <definedName name="pos_31456357_3Y17099245X17099238X17101790X17101783X17101800X17101793X17101621" localSheetId="2">Passiva!#REF!</definedName>
    <definedName name="pos_31456357_3Y17099245X17099238X17101790X17101783X17101800X17101793X17101621" localSheetId="5">'Steuerlicher Gewinn'!#REF!</definedName>
    <definedName name="pos_31456357_3Y17099245X17099238X17101790X17101783X17101800X17101793X17101621">Aktiva!#REF!</definedName>
    <definedName name="pos_31456364_3Y17099245X17099238X17101790X17101783X17101800X17101793X17101628" localSheetId="4">Ergebnisverwendung!#REF!</definedName>
    <definedName name="pos_31456364_3Y17099245X17099238X17101790X17101783X17101800X17101793X17101628" localSheetId="3">GuV!$A$241</definedName>
    <definedName name="pos_31456364_3Y17099245X17099238X17101790X17101783X17101800X17101793X17101628" localSheetId="2">Passiva!#REF!</definedName>
    <definedName name="pos_31456364_3Y17099245X17099238X17101790X17101783X17101800X17101793X17101628" localSheetId="5">'Steuerlicher Gewinn'!#REF!</definedName>
    <definedName name="pos_31456364_3Y17099245X17099238X17101790X17101783X17101800X17101793X17101628">Aktiva!#REF!</definedName>
    <definedName name="pos_31456375_3Y17099245X17099238X17101790X17101783X17101800X17101646X17101668" localSheetId="4">Ergebnisverwendung!#REF!</definedName>
    <definedName name="pos_31456375_3Y17099245X17099238X17101790X17101783X17101800X17101646X17101668" localSheetId="3">GuV!$A$244</definedName>
    <definedName name="pos_31456375_3Y17099245X17099238X17101790X17101783X17101800X17101646X17101668" localSheetId="2">Passiva!#REF!</definedName>
    <definedName name="pos_31456375_3Y17099245X17099238X17101790X17101783X17101800X17101646X17101668" localSheetId="5">'Steuerlicher Gewinn'!#REF!</definedName>
    <definedName name="pos_31456375_3Y17099245X17099238X17101790X17101783X17101800X17101646X17101668">Aktiva!#REF!</definedName>
    <definedName name="pos_31456382_3Y17099245X17099238X17101790X17101783X17101800X17101646" localSheetId="4">Ergebnisverwendung!#REF!</definedName>
    <definedName name="pos_31456382_3Y17099245X17099238X17101790X17101783X17101800X17101646" localSheetId="3">GuV!$A$243</definedName>
    <definedName name="pos_31456382_3Y17099245X17099238X17101790X17101783X17101800X17101646" localSheetId="2">Passiva!#REF!</definedName>
    <definedName name="pos_31456382_3Y17099245X17099238X17101790X17101783X17101800X17101646" localSheetId="5">'Steuerlicher Gewinn'!#REF!</definedName>
    <definedName name="pos_31456382_3Y17099245X17099238X17101790X17101783X17101800X17101646">Aktiva!#REF!</definedName>
    <definedName name="pos_31456390_3Y17099245X17099238X17101790X17101783X17100983X17101030" localSheetId="4">Ergebnisverwendung!#REF!</definedName>
    <definedName name="pos_31456390_3Y17099245X17099238X17101790X17101783X17100983X17101030" localSheetId="3">GuV!$A$267</definedName>
    <definedName name="pos_31456390_3Y17099245X17099238X17101790X17101783X17100983X17101030" localSheetId="2">Passiva!#REF!</definedName>
    <definedName name="pos_31456390_3Y17099245X17099238X17101790X17101783X17100983X17101030" localSheetId="5">'Steuerlicher Gewinn'!#REF!</definedName>
    <definedName name="pos_31456390_3Y17099245X17099238X17101790X17101783X17100983X17101030">Aktiva!#REF!</definedName>
    <definedName name="pos_31456397_3Y17099245X17099238X17101790X17101783X17100983X17101037" localSheetId="4">Ergebnisverwendung!#REF!</definedName>
    <definedName name="pos_31456397_3Y17099245X17099238X17101790X17101783X17100983X17101037" localSheetId="3">GuV!$A$266</definedName>
    <definedName name="pos_31456397_3Y17099245X17099238X17101790X17101783X17100983X17101037" localSheetId="2">Passiva!#REF!</definedName>
    <definedName name="pos_31456397_3Y17099245X17099238X17101790X17101783X17100983X17101037" localSheetId="5">'Steuerlicher Gewinn'!#REF!</definedName>
    <definedName name="pos_31456397_3Y17099245X17099238X17101790X17101783X17100983X17101037">Aktiva!#REF!</definedName>
    <definedName name="pos_31456415_3Y17099245X17099238X17101790X17101783X17100983X17101055" localSheetId="4">Ergebnisverwendung!#REF!</definedName>
    <definedName name="pos_31456415_3Y17099245X17099238X17101790X17101783X17100983X17101055" localSheetId="3">GuV!$A$268</definedName>
    <definedName name="pos_31456415_3Y17099245X17099238X17101790X17101783X17100983X17101055" localSheetId="2">Passiva!#REF!</definedName>
    <definedName name="pos_31456415_3Y17099245X17099238X17101790X17101783X17100983X17101055" localSheetId="5">'Steuerlicher Gewinn'!#REF!</definedName>
    <definedName name="pos_31456415_3Y17099245X17099238X17101790X17101783X17100983X17101055">Aktiva!#REF!</definedName>
    <definedName name="pos_31456418_3Y17099245X17099238X17101790X17101783X17100983X17101018" localSheetId="4">Ergebnisverwendung!#REF!</definedName>
    <definedName name="pos_31456418_3Y17099245X17099238X17101790X17101783X17100983X17101018" localSheetId="3">GuV!$A$263</definedName>
    <definedName name="pos_31456418_3Y17099245X17099238X17101790X17101783X17100983X17101018" localSheetId="2">Passiva!#REF!</definedName>
    <definedName name="pos_31456418_3Y17099245X17099238X17101790X17101783X17100983X17101018" localSheetId="5">'Steuerlicher Gewinn'!#REF!</definedName>
    <definedName name="pos_31456418_3Y17099245X17099238X17101790X17101783X17100983X17101018">Aktiva!#REF!</definedName>
    <definedName name="pos_31456425_3Y17099245X17099238X17101790X17101783X17100983X17100993" localSheetId="4">Ergebnisverwendung!#REF!</definedName>
    <definedName name="pos_31456425_3Y17099245X17099238X17101790X17101783X17100983X17100993" localSheetId="3">GuV!$A$262</definedName>
    <definedName name="pos_31456425_3Y17099245X17099238X17101790X17101783X17100983X17100993" localSheetId="2">Passiva!#REF!</definedName>
    <definedName name="pos_31456425_3Y17099245X17099238X17101790X17101783X17100983X17100993" localSheetId="5">'Steuerlicher Gewinn'!#REF!</definedName>
    <definedName name="pos_31456425_3Y17099245X17099238X17101790X17101783X17100983X17100993">Aktiva!#REF!</definedName>
    <definedName name="pos_31456436_3Y17099245X17099238X17101790X17101783X17100983X17101012" localSheetId="4">Ergebnisverwendung!#REF!</definedName>
    <definedName name="pos_31456436_3Y17099245X17099238X17101790X17101783X17100983X17101012" localSheetId="3">GuV!$A$265</definedName>
    <definedName name="pos_31456436_3Y17099245X17099238X17101790X17101783X17100983X17101012" localSheetId="2">Passiva!#REF!</definedName>
    <definedName name="pos_31456436_3Y17099245X17099238X17101790X17101783X17100983X17101012" localSheetId="5">'Steuerlicher Gewinn'!#REF!</definedName>
    <definedName name="pos_31456436_3Y17099245X17099238X17101790X17101783X17100983X17101012">Aktiva!#REF!</definedName>
    <definedName name="pos_31456443_3Y17099245X17099238X17101790X17101783X17100983X17101011" localSheetId="4">Ergebnisverwendung!#REF!</definedName>
    <definedName name="pos_31456443_3Y17099245X17099238X17101790X17101783X17100983X17101011" localSheetId="3">GuV!$A$264</definedName>
    <definedName name="pos_31456443_3Y17099245X17099238X17101790X17101783X17100983X17101011" localSheetId="2">Passiva!#REF!</definedName>
    <definedName name="pos_31456443_3Y17099245X17099238X17101790X17101783X17100983X17101011" localSheetId="5">'Steuerlicher Gewinn'!#REF!</definedName>
    <definedName name="pos_31456443_3Y17099245X17099238X17101790X17101783X17100983X17101011">Aktiva!#REF!</definedName>
    <definedName name="pos_31456455_3Y17099245X17099238X17101790X17101783X17100983" localSheetId="4">Ergebnisverwendung!#REF!</definedName>
    <definedName name="pos_31456455_3Y17099245X17099238X17101790X17101783X17100983" localSheetId="3">GuV!$A$260</definedName>
    <definedName name="pos_31456455_3Y17099245X17099238X17101790X17101783X17100983" localSheetId="2">Passiva!#REF!</definedName>
    <definedName name="pos_31456455_3Y17099245X17099238X17101790X17101783X17100983" localSheetId="5">'Steuerlicher Gewinn'!#REF!</definedName>
    <definedName name="pos_31456455_3Y17099245X17099238X17101790X17101783X17100983">Aktiva!#REF!</definedName>
    <definedName name="pos_31456462_3Y17099245X17099238X17101790X17101783X17101800X17100990" localSheetId="4">Ergebnisverwendung!#REF!</definedName>
    <definedName name="pos_31456462_3Y17099245X17099238X17101790X17101783X17101800X17100990" localSheetId="3">GuV!$A$259</definedName>
    <definedName name="pos_31456462_3Y17099245X17099238X17101790X17101783X17101800X17100990" localSheetId="2">Passiva!#REF!</definedName>
    <definedName name="pos_31456462_3Y17099245X17099238X17101790X17101783X17101800X17100990" localSheetId="5">'Steuerlicher Gewinn'!#REF!</definedName>
    <definedName name="pos_31456462_3Y17099245X17099238X17101790X17101783X17101800X17100990">Aktiva!#REF!</definedName>
    <definedName name="pos_31456464_3Y17099245X17099238X17101790X17101783X17100983X17101000" localSheetId="4">Ergebnisverwendung!#REF!</definedName>
    <definedName name="pos_31456464_3Y17099245X17099238X17101790X17101783X17100983X17101000" localSheetId="3">GuV!$A$261</definedName>
    <definedName name="pos_31456464_3Y17099245X17099238X17101790X17101783X17100983X17101000" localSheetId="2">Passiva!#REF!</definedName>
    <definedName name="pos_31456464_3Y17099245X17099238X17101790X17101783X17100983X17101000" localSheetId="5">'Steuerlicher Gewinn'!#REF!</definedName>
    <definedName name="pos_31456464_3Y17099245X17099238X17101790X17101783X17100983X17101000">Aktiva!#REF!</definedName>
    <definedName name="pos_31456483_3Y17099245X17099238X17101790X17101783X17101800X17100971" localSheetId="4">Ergebnisverwendung!#REF!</definedName>
    <definedName name="pos_31456483_3Y17099245X17099238X17101790X17101783X17101800X17100971" localSheetId="3">GuV!$A$256</definedName>
    <definedName name="pos_31456483_3Y17099245X17099238X17101790X17101783X17101800X17100971" localSheetId="2">Passiva!#REF!</definedName>
    <definedName name="pos_31456483_3Y17099245X17099238X17101790X17101783X17101800X17100971" localSheetId="5">'Steuerlicher Gewinn'!#REF!</definedName>
    <definedName name="pos_31456483_3Y17099245X17099238X17101790X17101783X17101800X17100971">Aktiva!#REF!</definedName>
    <definedName name="pos_31456490_3Y17099245X17099238X17101790X17101783X17101800X17101646X17101667" localSheetId="4">Ergebnisverwendung!#REF!</definedName>
    <definedName name="pos_31456490_3Y17099245X17099238X17101790X17101783X17101800X17101646X17101667" localSheetId="3">GuV!$A$255</definedName>
    <definedName name="pos_31456490_3Y17099245X17099238X17101790X17101783X17101800X17101646X17101667" localSheetId="2">Passiva!#REF!</definedName>
    <definedName name="pos_31456490_3Y17099245X17099238X17101790X17101783X17101800X17101646X17101667" localSheetId="5">'Steuerlicher Gewinn'!#REF!</definedName>
    <definedName name="pos_31456490_3Y17099245X17099238X17101790X17101783X17101800X17101646X17101667">Aktiva!#REF!</definedName>
    <definedName name="pos_31456501_3Y17099245X17099238X17101790X17101783X17101800X17100965" localSheetId="4">Ergebnisverwendung!#REF!</definedName>
    <definedName name="pos_31456501_3Y17099245X17099238X17101790X17101783X17101800X17100965" localSheetId="3">GuV!$A$258</definedName>
    <definedName name="pos_31456501_3Y17099245X17099238X17101790X17101783X17101800X17100965" localSheetId="2">Passiva!#REF!</definedName>
    <definedName name="pos_31456501_3Y17099245X17099238X17101790X17101783X17101800X17100965" localSheetId="5">'Steuerlicher Gewinn'!#REF!</definedName>
    <definedName name="pos_31456501_3Y17099245X17099238X17101790X17101783X17101800X17100965">Aktiva!#REF!</definedName>
    <definedName name="pos_31456508_3Y17099245X17099238X17101790X17101783X17101800X17100972" localSheetId="4">Ergebnisverwendung!#REF!</definedName>
    <definedName name="pos_31456508_3Y17099245X17099238X17101790X17101783X17101800X17100972" localSheetId="3">GuV!$A$257</definedName>
    <definedName name="pos_31456508_3Y17099245X17099238X17101790X17101783X17101800X17100972" localSheetId="2">Passiva!#REF!</definedName>
    <definedName name="pos_31456508_3Y17099245X17099238X17101790X17101783X17101800X17100972" localSheetId="5">'Steuerlicher Gewinn'!#REF!</definedName>
    <definedName name="pos_31456508_3Y17099245X17099238X17101790X17101783X17101800X17100972">Aktiva!#REF!</definedName>
    <definedName name="pos_31456516_3Y17099245X17099238X17101790X17100867X17100868" localSheetId="4">Ergebnisverwendung!#REF!</definedName>
    <definedName name="pos_31456516_3Y17099245X17099238X17101790X17100867X17100868" localSheetId="3">GuV!$A$281</definedName>
    <definedName name="pos_31456516_3Y17099245X17099238X17101790X17100867X17100868" localSheetId="2">Passiva!#REF!</definedName>
    <definedName name="pos_31456516_3Y17099245X17099238X17101790X17100867X17100868" localSheetId="5">'Steuerlicher Gewinn'!#REF!</definedName>
    <definedName name="pos_31456516_3Y17099245X17099238X17101790X17100867X17100868">Aktiva!#REF!</definedName>
    <definedName name="pos_31456523_3Y17099245X17099238X17101790X17100867" localSheetId="4">Ergebnisverwendung!#REF!</definedName>
    <definedName name="pos_31456523_3Y17099245X17099238X17101790X17100867" localSheetId="3">GuV!$A$280</definedName>
    <definedName name="pos_31456523_3Y17099245X17099238X17101790X17100867" localSheetId="2">Passiva!#REF!</definedName>
    <definedName name="pos_31456523_3Y17099245X17099238X17101790X17100867" localSheetId="5">'Steuerlicher Gewinn'!#REF!</definedName>
    <definedName name="pos_31456523_3Y17099245X17099238X17101790X17100867">Aktiva!#REF!</definedName>
    <definedName name="pos_31456534_3Y17099245X17099238X17101790X17100867X17100886" localSheetId="4">Ergebnisverwendung!#REF!</definedName>
    <definedName name="pos_31456534_3Y17099245X17099238X17101790X17100867X17100886" localSheetId="3">GuV!$A$283</definedName>
    <definedName name="pos_31456534_3Y17099245X17099238X17101790X17100867X17100886" localSheetId="2">Passiva!#REF!</definedName>
    <definedName name="pos_31456534_3Y17099245X17099238X17101790X17100867X17100886" localSheetId="5">'Steuerlicher Gewinn'!#REF!</definedName>
    <definedName name="pos_31456534_3Y17099245X17099238X17101790X17100867X17100886">Aktiva!#REF!</definedName>
    <definedName name="pos_31456541_3Y17099245X17099238X17101790X17100867X17100893" localSheetId="4">Ergebnisverwendung!#REF!</definedName>
    <definedName name="pos_31456541_3Y17099245X17099238X17101790X17100867X17100893" localSheetId="3">GuV!$A$282</definedName>
    <definedName name="pos_31456541_3Y17099245X17099238X17101790X17100867X17100893" localSheetId="2">Passiva!#REF!</definedName>
    <definedName name="pos_31456541_3Y17099245X17099238X17101790X17100867X17100893" localSheetId="5">'Steuerlicher Gewinn'!#REF!</definedName>
    <definedName name="pos_31456541_3Y17099245X17099238X17101790X17100867X17100893">Aktiva!#REF!</definedName>
    <definedName name="pos_31456544_3Y17099245X17099238X17101790X17100827X17100856" localSheetId="4">Ergebnisverwendung!#REF!</definedName>
    <definedName name="pos_31456544_3Y17099245X17099238X17101790X17100827X17100856" localSheetId="3">GuV!$A$277</definedName>
    <definedName name="pos_31456544_3Y17099245X17099238X17101790X17100827X17100856" localSheetId="2">Passiva!#REF!</definedName>
    <definedName name="pos_31456544_3Y17099245X17099238X17101790X17100827X17100856" localSheetId="5">'Steuerlicher Gewinn'!#REF!</definedName>
    <definedName name="pos_31456544_3Y17099245X17099238X17101790X17100827X17100856">Aktiva!#REF!</definedName>
    <definedName name="pos_31456562_3Y17099245X17099238X17101790X17100827X17100874" localSheetId="4">Ergebnisverwendung!#REF!</definedName>
    <definedName name="pos_31456562_3Y17099245X17099238X17101790X17100827X17100874" localSheetId="3">GuV!$A$279</definedName>
    <definedName name="pos_31456562_3Y17099245X17099238X17101790X17100827X17100874" localSheetId="2">Passiva!#REF!</definedName>
    <definedName name="pos_31456562_3Y17099245X17099238X17101790X17100827X17100874" localSheetId="5">'Steuerlicher Gewinn'!#REF!</definedName>
    <definedName name="pos_31456562_3Y17099245X17099238X17101790X17100827X17100874">Aktiva!#REF!</definedName>
    <definedName name="pos_31456569_3Y17099245X17099238X17101790X17100827X17100849" localSheetId="4">Ergebnisverwendung!#REF!</definedName>
    <definedName name="pos_31456569_3Y17099245X17099238X17101790X17100827X17100849" localSheetId="3">GuV!$A$278</definedName>
    <definedName name="pos_31456569_3Y17099245X17099238X17101790X17100827X17100849" localSheetId="2">Passiva!#REF!</definedName>
    <definedName name="pos_31456569_3Y17099245X17099238X17101790X17100827X17100849" localSheetId="5">'Steuerlicher Gewinn'!#REF!</definedName>
    <definedName name="pos_31456569_3Y17099245X17099238X17101790X17100827X17100849">Aktiva!#REF!</definedName>
    <definedName name="pos_31456581_3Y17099245X17099238X17101790X17100827X17100821" localSheetId="4">Ergebnisverwendung!#REF!</definedName>
    <definedName name="pos_31456581_3Y17099245X17099238X17101790X17100827X17100821" localSheetId="3">GuV!$A$274</definedName>
    <definedName name="pos_31456581_3Y17099245X17099238X17101790X17100827X17100821" localSheetId="2">Passiva!#REF!</definedName>
    <definedName name="pos_31456581_3Y17099245X17099238X17101790X17100827X17100821" localSheetId="5">'Steuerlicher Gewinn'!#REF!</definedName>
    <definedName name="pos_31456581_3Y17099245X17099238X17101790X17100827X17100821">Aktiva!#REF!</definedName>
    <definedName name="pos_31456588_3Y17099245X17099238X17101790X17100827X17100828" localSheetId="4">Ergebnisverwendung!#REF!</definedName>
    <definedName name="pos_31456588_3Y17099245X17099238X17101790X17100827X17100828" localSheetId="3">GuV!$A$273</definedName>
    <definedName name="pos_31456588_3Y17099245X17099238X17101790X17100827X17100828" localSheetId="2">Passiva!#REF!</definedName>
    <definedName name="pos_31456588_3Y17099245X17099238X17101790X17100827X17100828" localSheetId="5">'Steuerlicher Gewinn'!#REF!</definedName>
    <definedName name="pos_31456588_3Y17099245X17099238X17101790X17100827X17100828">Aktiva!#REF!</definedName>
    <definedName name="pos_31456599_3Y17099245X17099238X17101790X17100827X17100839" localSheetId="4">Ergebnisverwendung!#REF!</definedName>
    <definedName name="pos_31456599_3Y17099245X17099238X17101790X17100827X17100839" localSheetId="3">GuV!$A$276</definedName>
    <definedName name="pos_31456599_3Y17099245X17099238X17101790X17100827X17100839" localSheetId="2">Passiva!#REF!</definedName>
    <definedName name="pos_31456599_3Y17099245X17099238X17101790X17100827X17100839" localSheetId="5">'Steuerlicher Gewinn'!#REF!</definedName>
    <definedName name="pos_31456599_3Y17099245X17099238X17101790X17100827X17100839">Aktiva!#REF!</definedName>
    <definedName name="pos_31456606_3Y17099245X17099238X17101790X17100827X17100846" localSheetId="4">Ergebnisverwendung!#REF!</definedName>
    <definedName name="pos_31456606_3Y17099245X17099238X17101790X17100827X17100846" localSheetId="3">GuV!$A$275</definedName>
    <definedName name="pos_31456606_3Y17099245X17099238X17101790X17100827X17100846" localSheetId="2">Passiva!#REF!</definedName>
    <definedName name="pos_31456606_3Y17099245X17099238X17101790X17100827X17100846" localSheetId="5">'Steuerlicher Gewinn'!#REF!</definedName>
    <definedName name="pos_31456606_3Y17099245X17099238X17101790X17100827X17100846">Aktiva!#REF!</definedName>
    <definedName name="pos_31456609_3Y17099245X17099238X17101790X17101783X17100983X17100809" localSheetId="4">Ergebnisverwendung!#REF!</definedName>
    <definedName name="pos_31456609_3Y17099245X17099238X17101790X17101783X17100983X17100809" localSheetId="3">GuV!$A$270</definedName>
    <definedName name="pos_31456609_3Y17099245X17099238X17101790X17101783X17100983X17100809" localSheetId="2">Passiva!#REF!</definedName>
    <definedName name="pos_31456609_3Y17099245X17099238X17101790X17101783X17100983X17100809" localSheetId="5">'Steuerlicher Gewinn'!#REF!</definedName>
    <definedName name="pos_31456609_3Y17099245X17099238X17101790X17101783X17100983X17100809">Aktiva!#REF!</definedName>
    <definedName name="pos_31456616_3Y17099245X17099238X17101790X17101783X17100983X17101040" localSheetId="4">Ergebnisverwendung!#REF!</definedName>
    <definedName name="pos_31456616_3Y17099245X17099238X17101790X17101783X17100983X17101040" localSheetId="3">GuV!$A$269</definedName>
    <definedName name="pos_31456616_3Y17099245X17099238X17101790X17101783X17100983X17101040" localSheetId="2">Passiva!#REF!</definedName>
    <definedName name="pos_31456616_3Y17099245X17099238X17101790X17101783X17100983X17101040" localSheetId="5">'Steuerlicher Gewinn'!#REF!</definedName>
    <definedName name="pos_31456616_3Y17099245X17099238X17101790X17101783X17100983X17101040">Aktiva!#REF!</definedName>
    <definedName name="pos_31456627_3Y17099245X17099238X17101790X17100827" localSheetId="4">Ergebnisverwendung!#REF!</definedName>
    <definedName name="pos_31456627_3Y17099245X17099238X17101790X17100827" localSheetId="3">GuV!$A$272</definedName>
    <definedName name="pos_31456627_3Y17099245X17099238X17101790X17100827" localSheetId="2">Passiva!#REF!</definedName>
    <definedName name="pos_31456627_3Y17099245X17099238X17101790X17100827" localSheetId="5">'Steuerlicher Gewinn'!#REF!</definedName>
    <definedName name="pos_31456627_3Y17099245X17099238X17101790X17100827">Aktiva!#REF!</definedName>
    <definedName name="pos_31456634_3Y17099245X17099238X17101790X17101783X17100983X17100802" localSheetId="4">Ergebnisverwendung!#REF!</definedName>
    <definedName name="pos_31456634_3Y17099245X17099238X17101790X17101783X17100983X17100802" localSheetId="3">GuV!$A$271</definedName>
    <definedName name="pos_31456634_3Y17099245X17099238X17101790X17101783X17100983X17100802" localSheetId="2">Passiva!#REF!</definedName>
    <definedName name="pos_31456634_3Y17099245X17099238X17101790X17101783X17100983X17100802" localSheetId="5">'Steuerlicher Gewinn'!#REF!</definedName>
    <definedName name="pos_31456634_3Y17099245X17099238X17101790X17101783X17100983X17100802">Aktiva!#REF!</definedName>
    <definedName name="pos_31456642_3Y17099245X17099238X17101790X17100896X17101214X17101217" localSheetId="4">Ergebnisverwendung!#REF!</definedName>
    <definedName name="pos_31456642_3Y17099245X17099238X17101790X17100896X17101214X17101217" localSheetId="3">GuV!$A$295</definedName>
    <definedName name="pos_31456642_3Y17099245X17099238X17101790X17100896X17101214X17101217" localSheetId="2">Passiva!#REF!</definedName>
    <definedName name="pos_31456642_3Y17099245X17099238X17101790X17100896X17101214X17101217" localSheetId="5">'Steuerlicher Gewinn'!#REF!</definedName>
    <definedName name="pos_31456642_3Y17099245X17099238X17101790X17100896X17101214X17101217">Aktiva!#REF!</definedName>
    <definedName name="pos_31456649_3Y17099245X17099238X17101790X17100896X17101214X17101224" localSheetId="4">Ergebnisverwendung!#REF!</definedName>
    <definedName name="pos_31456649_3Y17099245X17099238X17101790X17100896X17101214X17101224" localSheetId="3">GuV!$A$294</definedName>
    <definedName name="pos_31456649_3Y17099245X17099238X17101790X17100896X17101214X17101224" localSheetId="2">Passiva!#REF!</definedName>
    <definedName name="pos_31456649_3Y17099245X17099238X17101790X17100896X17101214X17101224" localSheetId="5">'Steuerlicher Gewinn'!#REF!</definedName>
    <definedName name="pos_31456649_3Y17099245X17099238X17101790X17100896X17101214X17101224">Aktiva!#REF!</definedName>
    <definedName name="pos_31456660_3Y17099245X17099238X17101790X17100896X17101214X17101235" localSheetId="4">Ergebnisverwendung!#REF!</definedName>
    <definedName name="pos_31456660_3Y17099245X17099238X17101790X17100896X17101214X17101235" localSheetId="3">GuV!$A$297</definedName>
    <definedName name="pos_31456660_3Y17099245X17099238X17101790X17100896X17101214X17101235" localSheetId="2">Passiva!#REF!</definedName>
    <definedName name="pos_31456660_3Y17099245X17099238X17101790X17100896X17101214X17101235" localSheetId="5">'Steuerlicher Gewinn'!#REF!</definedName>
    <definedName name="pos_31456660_3Y17099245X17099238X17101790X17100896X17101214X17101235">Aktiva!#REF!</definedName>
    <definedName name="pos_31456667_3Y17099245X17099238X17101790X17100896X17101214X17101242" localSheetId="4">Ergebnisverwendung!#REF!</definedName>
    <definedName name="pos_31456667_3Y17099245X17099238X17101790X17100896X17101214X17101242" localSheetId="3">GuV!$A$296</definedName>
    <definedName name="pos_31456667_3Y17099245X17099238X17101790X17100896X17101214X17101242" localSheetId="2">Passiva!#REF!</definedName>
    <definedName name="pos_31456667_3Y17099245X17099238X17101790X17100896X17101214X17101242" localSheetId="5">'Steuerlicher Gewinn'!#REF!</definedName>
    <definedName name="pos_31456667_3Y17099245X17099238X17101790X17100896X17101214X17101242">Aktiva!#REF!</definedName>
    <definedName name="pos_31456679_3Y17099245X17099238X17101790X17100896X17101214" localSheetId="4">Ergebnisverwendung!#REF!</definedName>
    <definedName name="pos_31456679_3Y17099245X17099238X17101790X17100896X17101214" localSheetId="3">GuV!$A$292</definedName>
    <definedName name="pos_31456679_3Y17099245X17099238X17101790X17100896X17101214" localSheetId="2">Passiva!#REF!</definedName>
    <definedName name="pos_31456679_3Y17099245X17099238X17101790X17100896X17101214" localSheetId="5">'Steuerlicher Gewinn'!#REF!</definedName>
    <definedName name="pos_31456679_3Y17099245X17099238X17101790X17100896X17101214">Aktiva!#REF!</definedName>
    <definedName name="pos_31456686_3Y17099245X17099238X17101790X17100896X17101189" localSheetId="4">Ergebnisverwendung!#REF!</definedName>
    <definedName name="pos_31456686_3Y17099245X17099238X17101790X17100896X17101189" localSheetId="3">GuV!$A$291</definedName>
    <definedName name="pos_31456686_3Y17099245X17099238X17101790X17100896X17101189" localSheetId="2">Passiva!#REF!</definedName>
    <definedName name="pos_31456686_3Y17099245X17099238X17101790X17100896X17101189" localSheetId="5">'Steuerlicher Gewinn'!#REF!</definedName>
    <definedName name="pos_31456686_3Y17099245X17099238X17101790X17100896X17101189">Aktiva!#REF!</definedName>
    <definedName name="pos_31456688_3Y17099245X17099238X17101790X17100896X17101214X17101207" localSheetId="4">Ergebnisverwendung!#REF!</definedName>
    <definedName name="pos_31456688_3Y17099245X17099238X17101790X17100896X17101214X17101207" localSheetId="3">GuV!$A$293</definedName>
    <definedName name="pos_31456688_3Y17099245X17099238X17101790X17100896X17101214X17101207" localSheetId="2">Passiva!#REF!</definedName>
    <definedName name="pos_31456688_3Y17099245X17099238X17101790X17100896X17101214X17101207" localSheetId="5">'Steuerlicher Gewinn'!#REF!</definedName>
    <definedName name="pos_31456688_3Y17099245X17099238X17101790X17100896X17101214X17101207">Aktiva!#REF!</definedName>
    <definedName name="pos_31456707_3Y17099245X17099238X17101790X17100896X17100914" localSheetId="4">Ergebnisverwendung!#REF!</definedName>
    <definedName name="pos_31456707_3Y17099245X17099238X17101790X17100896X17100914" localSheetId="3">GuV!$A$288</definedName>
    <definedName name="pos_31456707_3Y17099245X17099238X17101790X17100896X17100914" localSheetId="2">Passiva!#REF!</definedName>
    <definedName name="pos_31456707_3Y17099245X17099238X17101790X17100896X17100914" localSheetId="5">'Steuerlicher Gewinn'!#REF!</definedName>
    <definedName name="pos_31456707_3Y17099245X17099238X17101790X17100896X17100914">Aktiva!#REF!</definedName>
    <definedName name="pos_31456714_3Y17099245X17099238X17101790X17100896X17101175" localSheetId="4">Ergebnisverwendung!#REF!</definedName>
    <definedName name="pos_31456714_3Y17099245X17099238X17101790X17100896X17101175" localSheetId="3">GuV!$A$287</definedName>
    <definedName name="pos_31456714_3Y17099245X17099238X17101790X17100896X17101175" localSheetId="2">Passiva!#REF!</definedName>
    <definedName name="pos_31456714_3Y17099245X17099238X17101790X17100896X17101175" localSheetId="5">'Steuerlicher Gewinn'!#REF!</definedName>
    <definedName name="pos_31456714_3Y17099245X17099238X17101790X17100896X17101175">Aktiva!#REF!</definedName>
    <definedName name="pos_31456725_3Y17099245X17099238X17101790X17100896X17101196" localSheetId="4">Ergebnisverwendung!#REF!</definedName>
    <definedName name="pos_31456725_3Y17099245X17099238X17101790X17100896X17101196" localSheetId="3">GuV!$A$290</definedName>
    <definedName name="pos_31456725_3Y17099245X17099238X17101790X17100896X17101196" localSheetId="2">Passiva!#REF!</definedName>
    <definedName name="pos_31456725_3Y17099245X17099238X17101790X17100896X17101196" localSheetId="5">'Steuerlicher Gewinn'!#REF!</definedName>
    <definedName name="pos_31456725_3Y17099245X17099238X17101790X17100896X17101196">Aktiva!#REF!</definedName>
    <definedName name="pos_31456732_3Y17099245X17099238X17101790X17100896X17100914X17101195" localSheetId="4">Ergebnisverwendung!#REF!</definedName>
    <definedName name="pos_31456732_3Y17099245X17099238X17101790X17100896X17100914X17101195" localSheetId="3">GuV!$A$289</definedName>
    <definedName name="pos_31456732_3Y17099245X17099238X17101790X17100896X17100914X17101195" localSheetId="2">Passiva!#REF!</definedName>
    <definedName name="pos_31456732_3Y17099245X17099238X17101790X17100896X17100914X17101195" localSheetId="5">'Steuerlicher Gewinn'!#REF!</definedName>
    <definedName name="pos_31456732_3Y17099245X17099238X17101790X17100896X17100914X17101195">Aktiva!#REF!</definedName>
    <definedName name="pos_31456751_3Y17099245X17099238X17101790X17100867X17100911" localSheetId="4">Ergebnisverwendung!#REF!</definedName>
    <definedName name="pos_31456751_3Y17099245X17099238X17101790X17100867X17100911" localSheetId="3">GuV!$A$284</definedName>
    <definedName name="pos_31456751_3Y17099245X17099238X17101790X17100867X17100911" localSheetId="2">Passiva!#REF!</definedName>
    <definedName name="pos_31456751_3Y17099245X17099238X17101790X17100867X17100911" localSheetId="5">'Steuerlicher Gewinn'!#REF!</definedName>
    <definedName name="pos_31456751_3Y17099245X17099238X17101790X17100867X17100911">Aktiva!#REF!</definedName>
    <definedName name="pos_31456753_3Y17099245X17099238X17101790X17100896X17100921" localSheetId="4">Ergebnisverwendung!#REF!</definedName>
    <definedName name="pos_31456753_3Y17099245X17099238X17101790X17100896X17100921" localSheetId="3">GuV!$A$286</definedName>
    <definedName name="pos_31456753_3Y17099245X17099238X17101790X17100896X17100921" localSheetId="2">Passiva!#REF!</definedName>
    <definedName name="pos_31456753_3Y17099245X17099238X17101790X17100896X17100921" localSheetId="5">'Steuerlicher Gewinn'!#REF!</definedName>
    <definedName name="pos_31456753_3Y17099245X17099238X17101790X17100896X17100921">Aktiva!#REF!</definedName>
    <definedName name="pos_31456760_3Y17099245X17099238X17101790X17100896" localSheetId="4">Ergebnisverwendung!#REF!</definedName>
    <definedName name="pos_31456760_3Y17099245X17099238X17101790X17100896" localSheetId="3">GuV!$A$285</definedName>
    <definedName name="pos_31456760_3Y17099245X17099238X17101790X17100896" localSheetId="2">Passiva!#REF!</definedName>
    <definedName name="pos_31456760_3Y17099245X17099238X17101790X17100896" localSheetId="5">'Steuerlicher Gewinn'!#REF!</definedName>
    <definedName name="pos_31456760_3Y17099245X17099238X17101790X17100896">Aktiva!#REF!</definedName>
    <definedName name="pos_31456783_3Y17099245X17099238X17101790X17100896X17101307X17101308" localSheetId="4">Ergebnisverwendung!#REF!</definedName>
    <definedName name="pos_31456783_3Y17099245X17099238X17101790X17100896X17101307X17101308" localSheetId="3">GuV!$A$306</definedName>
    <definedName name="pos_31456783_3Y17099245X17099238X17101790X17100896X17101307X17101308" localSheetId="2">Passiva!#REF!</definedName>
    <definedName name="pos_31456783_3Y17099245X17099238X17101790X17100896X17101307X17101308" localSheetId="5">'Steuerlicher Gewinn'!#REF!</definedName>
    <definedName name="pos_31456783_3Y17099245X17099238X17101790X17100896X17101307X17101308">Aktiva!#REF!</definedName>
    <definedName name="pos_31456785_3Y17099245X17099238X17101790X17100896X17101307X17101070" localSheetId="4">Ergebnisverwendung!#REF!</definedName>
    <definedName name="pos_31456785_3Y17099245X17099238X17101790X17100896X17101307X17101070" localSheetId="3">GuV!$A$308</definedName>
    <definedName name="pos_31456785_3Y17099245X17099238X17101790X17100896X17101307X17101070" localSheetId="2">Passiva!#REF!</definedName>
    <definedName name="pos_31456785_3Y17099245X17099238X17101790X17100896X17101307X17101070" localSheetId="5">'Steuerlicher Gewinn'!#REF!</definedName>
    <definedName name="pos_31456785_3Y17099245X17099238X17101790X17100896X17101307X17101070">Aktiva!#REF!</definedName>
    <definedName name="pos_31456792_3Y17099245X17099238X17101790X17100896X17101307X17101301" localSheetId="4">Ergebnisverwendung!#REF!</definedName>
    <definedName name="pos_31456792_3Y17099245X17099238X17101790X17100896X17101307X17101301" localSheetId="3">GuV!$A$307</definedName>
    <definedName name="pos_31456792_3Y17099245X17099238X17101790X17100896X17101307X17101301" localSheetId="2">Passiva!#REF!</definedName>
    <definedName name="pos_31456792_3Y17099245X17099238X17101790X17100896X17101307X17101301" localSheetId="5">'Steuerlicher Gewinn'!#REF!</definedName>
    <definedName name="pos_31456792_3Y17099245X17099238X17101790X17100896X17101307X17101301">Aktiva!#REF!</definedName>
    <definedName name="pos_31456804_3Y17099245X17099238X17101790X17100896X17101289" localSheetId="4">Ergebnisverwendung!#REF!</definedName>
    <definedName name="pos_31456804_3Y17099245X17099238X17101790X17100896X17101289" localSheetId="3">GuV!$A$303</definedName>
    <definedName name="pos_31456804_3Y17099245X17099238X17101790X17100896X17101289" localSheetId="2">Passiva!#REF!</definedName>
    <definedName name="pos_31456804_3Y17099245X17099238X17101790X17100896X17101289" localSheetId="5">'Steuerlicher Gewinn'!#REF!</definedName>
    <definedName name="pos_31456804_3Y17099245X17099238X17101790X17100896X17101289">Aktiva!#REF!</definedName>
    <definedName name="pos_31456811_3Y17099245X17099238X17101790X17100896X17101264" localSheetId="4">Ergebnisverwendung!#REF!</definedName>
    <definedName name="pos_31456811_3Y17099245X17099238X17101790X17100896X17101264" localSheetId="3">GuV!$A$302</definedName>
    <definedName name="pos_31456811_3Y17099245X17099238X17101790X17100896X17101264" localSheetId="2">Passiva!#REF!</definedName>
    <definedName name="pos_31456811_3Y17099245X17099238X17101790X17100896X17101264" localSheetId="5">'Steuerlicher Gewinn'!#REF!</definedName>
    <definedName name="pos_31456811_3Y17099245X17099238X17101790X17100896X17101264">Aktiva!#REF!</definedName>
    <definedName name="pos_31456822_3Y17099245X17099238X17101790X17100896X17101307" localSheetId="4">Ergebnisverwendung!#REF!</definedName>
    <definedName name="pos_31456822_3Y17099245X17099238X17101790X17100896X17101307" localSheetId="3">GuV!$A$305</definedName>
    <definedName name="pos_31456822_3Y17099245X17099238X17101790X17100896X17101307" localSheetId="2">Passiva!#REF!</definedName>
    <definedName name="pos_31456822_3Y17099245X17099238X17101790X17100896X17101307" localSheetId="5">'Steuerlicher Gewinn'!#REF!</definedName>
    <definedName name="pos_31456822_3Y17099245X17099238X17101790X17100896X17101307">Aktiva!#REF!</definedName>
    <definedName name="pos_31456829_3Y17099245X17099238X17101790X17100896X17101282" localSheetId="4">Ergebnisverwendung!#REF!</definedName>
    <definedName name="pos_31456829_3Y17099245X17099238X17101790X17100896X17101282" localSheetId="3">GuV!$A$304</definedName>
    <definedName name="pos_31456829_3Y17099245X17099238X17101790X17100896X17101282" localSheetId="2">Passiva!#REF!</definedName>
    <definedName name="pos_31456829_3Y17099245X17099238X17101790X17100896X17101282" localSheetId="5">'Steuerlicher Gewinn'!#REF!</definedName>
    <definedName name="pos_31456829_3Y17099245X17099238X17101790X17100896X17101282">Aktiva!#REF!</definedName>
    <definedName name="pos_31456870_3Y17099245X17099238X17101790X17100896X17101214X17101236X17101261" localSheetId="4">Ergebnisverwendung!#REF!</definedName>
    <definedName name="pos_31456870_3Y17099245X17099238X17101790X17100896X17101214X17101236X17101261" localSheetId="3">GuV!$A$299</definedName>
    <definedName name="pos_31456870_3Y17099245X17099238X17101790X17100896X17101214X17101236X17101261" localSheetId="2">Passiva!#REF!</definedName>
    <definedName name="pos_31456870_3Y17099245X17099238X17101790X17100896X17101214X17101236X17101261" localSheetId="5">'Steuerlicher Gewinn'!#REF!</definedName>
    <definedName name="pos_31456870_3Y17099245X17099238X17101790X17100896X17101214X17101236X17101261">Aktiva!#REF!</definedName>
    <definedName name="pos_31456877_3Y17099245X17099238X17101790X17100896X17101214X17101236" localSheetId="4">Ergebnisverwendung!#REF!</definedName>
    <definedName name="pos_31456877_3Y17099245X17099238X17101790X17100896X17101214X17101236" localSheetId="3">GuV!$A$298</definedName>
    <definedName name="pos_31456877_3Y17099245X17099238X17101790X17100896X17101214X17101236" localSheetId="2">Passiva!#REF!</definedName>
    <definedName name="pos_31456877_3Y17099245X17099238X17101790X17100896X17101214X17101236" localSheetId="5">'Steuerlicher Gewinn'!#REF!</definedName>
    <definedName name="pos_31456877_3Y17099245X17099238X17101790X17100896X17101214X17101236">Aktiva!#REF!</definedName>
    <definedName name="pos_31456887_3Y17099245X17099238X17101790X17100896X17101279" localSheetId="4">Ergebnisverwendung!#REF!</definedName>
    <definedName name="pos_31456887_3Y17099245X17099238X17101790X17100896X17101279" localSheetId="3">GuV!$A$301</definedName>
    <definedName name="pos_31456887_3Y17099245X17099238X17101790X17100896X17101279" localSheetId="2">Passiva!#REF!</definedName>
    <definedName name="pos_31456887_3Y17099245X17099238X17101790X17100896X17101279" localSheetId="5">'Steuerlicher Gewinn'!#REF!</definedName>
    <definedName name="pos_31456887_3Y17099245X17099238X17101790X17100896X17101279">Aktiva!#REF!</definedName>
    <definedName name="pos_31456894_3Y17099245X17099238X17101790X17100896X17101254" localSheetId="4">Ergebnisverwendung!#REF!</definedName>
    <definedName name="pos_31456894_3Y17099245X17099238X17101790X17100896X17101254" localSheetId="3">GuV!$A$300</definedName>
    <definedName name="pos_31456894_3Y17099245X17099238X17101790X17100896X17101254" localSheetId="2">Passiva!#REF!</definedName>
    <definedName name="pos_31456894_3Y17099245X17099238X17101790X17100896X17101254" localSheetId="5">'Steuerlicher Gewinn'!#REF!</definedName>
    <definedName name="pos_31456894_3Y17099245X17099238X17101790X17100896X17101254">Aktiva!#REF!</definedName>
    <definedName name="pos_31456902_3Y17099245X17099238X17101790X17100896X17101120X17101163" localSheetId="4">Ergebnisverwendung!#REF!</definedName>
    <definedName name="pos_31456902_3Y17099245X17099238X17101790X17100896X17101120X17101163" localSheetId="3">GuV!$A$321</definedName>
    <definedName name="pos_31456902_3Y17099245X17099238X17101790X17100896X17101120X17101163" localSheetId="2">Passiva!#REF!</definedName>
    <definedName name="pos_31456902_3Y17099245X17099238X17101790X17100896X17101120X17101163" localSheetId="5">'Steuerlicher Gewinn'!#REF!</definedName>
    <definedName name="pos_31456902_3Y17099245X17099238X17101790X17100896X17101120X17101163">Aktiva!#REF!</definedName>
    <definedName name="pos_31456909_3Y17099245X17099238X17101790X17100896X17101120X17101138" localSheetId="4">Ergebnisverwendung!#REF!</definedName>
    <definedName name="pos_31456909_3Y17099245X17099238X17101790X17100896X17101120X17101138" localSheetId="3">GuV!$A$320</definedName>
    <definedName name="pos_31456909_3Y17099245X17099238X17101790X17100896X17101120X17101138" localSheetId="2">Passiva!#REF!</definedName>
    <definedName name="pos_31456909_3Y17099245X17099238X17101790X17100896X17101120X17101138" localSheetId="5">'Steuerlicher Gewinn'!#REF!</definedName>
    <definedName name="pos_31456909_3Y17099245X17099238X17101790X17100896X17101120X17101138">Aktiva!#REF!</definedName>
    <definedName name="pos_31456927_3Y17099245X17099238X17101790X17100896X17101120X17101164" localSheetId="4">Ergebnisverwendung!#REF!</definedName>
    <definedName name="pos_31456927_3Y17099245X17099238X17101790X17100896X17101120X17101164" localSheetId="3">GuV!$A$322</definedName>
    <definedName name="pos_31456927_3Y17099245X17099238X17101790X17100896X17101120X17101164" localSheetId="2">Passiva!#REF!</definedName>
    <definedName name="pos_31456927_3Y17099245X17099238X17101790X17100896X17101120X17101164" localSheetId="5">'Steuerlicher Gewinn'!#REF!</definedName>
    <definedName name="pos_31456927_3Y17099245X17099238X17101790X17100896X17101120X17101164">Aktiva!#REF!</definedName>
    <definedName name="pos_31456930_3Y17099245X17099238X17101790X17100896X17101135" localSheetId="4">Ergebnisverwendung!#REF!</definedName>
    <definedName name="pos_31456930_3Y17099245X17099238X17101790X17100896X17101135" localSheetId="3">GuV!$A$317</definedName>
    <definedName name="pos_31456930_3Y17099245X17099238X17101790X17100896X17101135" localSheetId="2">Passiva!#REF!</definedName>
    <definedName name="pos_31456930_3Y17099245X17099238X17101790X17100896X17101135" localSheetId="5">'Steuerlicher Gewinn'!#REF!</definedName>
    <definedName name="pos_31456930_3Y17099245X17099238X17101790X17100896X17101135">Aktiva!#REF!</definedName>
    <definedName name="pos_31456937_3Y17099245X17099238X17101790X17100896X17101110" localSheetId="4">Ergebnisverwendung!#REF!</definedName>
    <definedName name="pos_31456937_3Y17099245X17099238X17101790X17100896X17101110" localSheetId="3">GuV!$A$316</definedName>
    <definedName name="pos_31456937_3Y17099245X17099238X17101790X17100896X17101110" localSheetId="2">Passiva!#REF!</definedName>
    <definedName name="pos_31456937_3Y17099245X17099238X17101790X17100896X17101110" localSheetId="5">'Steuerlicher Gewinn'!#REF!</definedName>
    <definedName name="pos_31456937_3Y17099245X17099238X17101790X17100896X17101110">Aktiva!#REF!</definedName>
    <definedName name="pos_31456948_3Y17099245X17099238X17101790X17100896X17101120X17101145" localSheetId="4">Ergebnisverwendung!#REF!</definedName>
    <definedName name="pos_31456948_3Y17099245X17099238X17101790X17100896X17101120X17101145" localSheetId="3">GuV!$A$319</definedName>
    <definedName name="pos_31456948_3Y17099245X17099238X17101790X17100896X17101120X17101145" localSheetId="2">Passiva!#REF!</definedName>
    <definedName name="pos_31456948_3Y17099245X17099238X17101790X17100896X17101120X17101145" localSheetId="5">'Steuerlicher Gewinn'!#REF!</definedName>
    <definedName name="pos_31456948_3Y17099245X17099238X17101790X17100896X17101120X17101145">Aktiva!#REF!</definedName>
    <definedName name="pos_31456955_3Y17099245X17099238X17101790X17100896X17101120" localSheetId="4">Ergebnisverwendung!#REF!</definedName>
    <definedName name="pos_31456955_3Y17099245X17099238X17101790X17100896X17101120" localSheetId="3">GuV!$A$318</definedName>
    <definedName name="pos_31456955_3Y17099245X17099238X17101790X17100896X17101120" localSheetId="2">Passiva!#REF!</definedName>
    <definedName name="pos_31456955_3Y17099245X17099238X17101790X17100896X17101120" localSheetId="5">'Steuerlicher Gewinn'!#REF!</definedName>
    <definedName name="pos_31456955_3Y17099245X17099238X17101790X17100896X17101120">Aktiva!#REF!</definedName>
    <definedName name="pos_31456967_3Y17099245X17099238X17101790X17100896X17101092" localSheetId="4">Ergebnisverwendung!#REF!</definedName>
    <definedName name="pos_31456967_3Y17099245X17099238X17101790X17100896X17101092" localSheetId="3">GuV!$A$314</definedName>
    <definedName name="pos_31456967_3Y17099245X17099238X17101790X17100896X17101092" localSheetId="2">Passiva!#REF!</definedName>
    <definedName name="pos_31456967_3Y17099245X17099238X17101790X17100896X17101092" localSheetId="5">'Steuerlicher Gewinn'!#REF!</definedName>
    <definedName name="pos_31456967_3Y17099245X17099238X17101790X17100896X17101092">Aktiva!#REF!</definedName>
    <definedName name="pos_31456974_3Y17099245X17099238X17101790X17100896X17101091" localSheetId="4">Ergebnisverwendung!#REF!</definedName>
    <definedName name="pos_31456974_3Y17099245X17099238X17101790X17100896X17101091" localSheetId="3">GuV!$A$313</definedName>
    <definedName name="pos_31456974_3Y17099245X17099238X17101790X17100896X17101091" localSheetId="2">Passiva!#REF!</definedName>
    <definedName name="pos_31456974_3Y17099245X17099238X17101790X17100896X17101091" localSheetId="5">'Steuerlicher Gewinn'!#REF!</definedName>
    <definedName name="pos_31456974_3Y17099245X17099238X17101790X17100896X17101091">Aktiva!#REF!</definedName>
    <definedName name="pos_31456976_3Y17099245X17099238X17101790X17100896X17101117" localSheetId="4">Ergebnisverwendung!#REF!</definedName>
    <definedName name="pos_31456976_3Y17099245X17099238X17101790X17100896X17101117" localSheetId="3">GuV!$A$315</definedName>
    <definedName name="pos_31456976_3Y17099245X17099238X17101790X17100896X17101117" localSheetId="2">Passiva!#REF!</definedName>
    <definedName name="pos_31456976_3Y17099245X17099238X17101790X17100896X17101117" localSheetId="5">'Steuerlicher Gewinn'!#REF!</definedName>
    <definedName name="pos_31456976_3Y17099245X17099238X17101790X17100896X17101117">Aktiva!#REF!</definedName>
    <definedName name="pos_31456995_3Y17099245X17099238X17101790X17100896X17101080" localSheetId="4">Ergebnisverwendung!#REF!</definedName>
    <definedName name="pos_31456995_3Y17099245X17099238X17101790X17100896X17101080" localSheetId="3">GuV!$A$310</definedName>
    <definedName name="pos_31456995_3Y17099245X17099238X17101790X17100896X17101080" localSheetId="2">Passiva!#REF!</definedName>
    <definedName name="pos_31456995_3Y17099245X17099238X17101790X17100896X17101080" localSheetId="5">'Steuerlicher Gewinn'!#REF!</definedName>
    <definedName name="pos_31456995_3Y17099245X17099238X17101790X17100896X17101080">Aktiva!#REF!</definedName>
    <definedName name="pos_31457002_3Y17099245X17099238X17101790X17100896X17101063" localSheetId="4">Ergebnisverwendung!#REF!</definedName>
    <definedName name="pos_31457002_3Y17099245X17099238X17101790X17100896X17101063" localSheetId="3">GuV!$A$309</definedName>
    <definedName name="pos_31457002_3Y17099245X17099238X17101790X17100896X17101063" localSheetId="2">Passiva!#REF!</definedName>
    <definedName name="pos_31457002_3Y17099245X17099238X17101790X17100896X17101063" localSheetId="5">'Steuerlicher Gewinn'!#REF!</definedName>
    <definedName name="pos_31457002_3Y17099245X17099238X17101790X17100896X17101063">Aktiva!#REF!</definedName>
    <definedName name="pos_31457013_3Y17099245X17099238X17101790X17100896X17101098" localSheetId="4">Ergebnisverwendung!#REF!</definedName>
    <definedName name="pos_31457013_3Y17099245X17099238X17101790X17100896X17101098" localSheetId="3">GuV!$A$312</definedName>
    <definedName name="pos_31457013_3Y17099245X17099238X17101790X17100896X17101098" localSheetId="2">Passiva!#REF!</definedName>
    <definedName name="pos_31457013_3Y17099245X17099238X17101790X17100896X17101098" localSheetId="5">'Steuerlicher Gewinn'!#REF!</definedName>
    <definedName name="pos_31457013_3Y17099245X17099238X17101790X17100896X17101098">Aktiva!#REF!</definedName>
    <definedName name="pos_31457020_3Y17099245X17099238X17101790X17100896X17101073" localSheetId="4">Ergebnisverwendung!#REF!</definedName>
    <definedName name="pos_31457020_3Y17099245X17099238X17101790X17100896X17101073" localSheetId="3">GuV!$A$311</definedName>
    <definedName name="pos_31457020_3Y17099245X17099238X17101790X17100896X17101073" localSheetId="2">Passiva!#REF!</definedName>
    <definedName name="pos_31457020_3Y17099245X17099238X17101790X17100896X17101073" localSheetId="5">'Steuerlicher Gewinn'!#REF!</definedName>
    <definedName name="pos_31457020_3Y17099245X17099238X17101790X17100896X17101073">Aktiva!#REF!</definedName>
    <definedName name="pos_31457027_3Y17099245X17099238X17101790X17102472X17102512X17102537" localSheetId="4">Ergebnisverwendung!#REF!</definedName>
    <definedName name="pos_31457027_3Y17099245X17099238X17101790X17102472X17102512X17102537" localSheetId="3">GuV!$A$335</definedName>
    <definedName name="pos_31457027_3Y17099245X17099238X17101790X17102472X17102512X17102537" localSheetId="2">Passiva!#REF!</definedName>
    <definedName name="pos_31457027_3Y17099245X17099238X17101790X17102472X17102512X17102537" localSheetId="5">'Steuerlicher Gewinn'!#REF!</definedName>
    <definedName name="pos_31457027_3Y17099245X17099238X17101790X17102472X17102512X17102537">Aktiva!#REF!</definedName>
    <definedName name="pos_31457034_3Y17099245X17099238X17101790X17102472X17102512" localSheetId="4">Ergebnisverwendung!#REF!</definedName>
    <definedName name="pos_31457034_3Y17099245X17099238X17101790X17102472X17102512" localSheetId="3">GuV!$A$334</definedName>
    <definedName name="pos_31457034_3Y17099245X17099238X17101790X17102472X17102512" localSheetId="2">Passiva!#REF!</definedName>
    <definedName name="pos_31457034_3Y17099245X17099238X17101790X17102472X17102512" localSheetId="5">'Steuerlicher Gewinn'!#REF!</definedName>
    <definedName name="pos_31457034_3Y17099245X17099238X17101790X17102472X17102512">Aktiva!#REF!</definedName>
    <definedName name="pos_31457044_3Y17099245X17099238X17101790X17102555X17102556" localSheetId="4">Ergebnisverwendung!#REF!</definedName>
    <definedName name="pos_31457044_3Y17099245X17099238X17101790X17102555X17102556" localSheetId="3">GuV!$A$337</definedName>
    <definedName name="pos_31457044_3Y17099245X17099238X17101790X17102555X17102556" localSheetId="2">Passiva!#REF!</definedName>
    <definedName name="pos_31457044_3Y17099245X17099238X17101790X17102555X17102556" localSheetId="5">'Steuerlicher Gewinn'!#REF!</definedName>
    <definedName name="pos_31457044_3Y17099245X17099238X17101790X17102555X17102556">Aktiva!#REF!</definedName>
    <definedName name="pos_31457051_3Y17099245X17099238X17101790X17102555" localSheetId="4">Ergebnisverwendung!#REF!</definedName>
    <definedName name="pos_31457051_3Y17099245X17099238X17101790X17102555" localSheetId="3">GuV!$A$336</definedName>
    <definedName name="pos_31457051_3Y17099245X17099238X17101790X17102555" localSheetId="2">Passiva!#REF!</definedName>
    <definedName name="pos_31457051_3Y17099245X17099238X17101790X17102555" localSheetId="5">'Steuerlicher Gewinn'!#REF!</definedName>
    <definedName name="pos_31457051_3Y17099245X17099238X17101790X17102555">Aktiva!#REF!</definedName>
    <definedName name="pos_31457071_3Y17099245X17099238X17101790X17102472X17102509" localSheetId="4">Ergebnisverwendung!#REF!</definedName>
    <definedName name="pos_31457071_3Y17099245X17099238X17101790X17102472X17102509" localSheetId="3">GuV!$A$331</definedName>
    <definedName name="pos_31457071_3Y17099245X17099238X17101790X17102472X17102509" localSheetId="2">Passiva!#REF!</definedName>
    <definedName name="pos_31457071_3Y17099245X17099238X17101790X17102472X17102509" localSheetId="5">'Steuerlicher Gewinn'!#REF!</definedName>
    <definedName name="pos_31457071_3Y17099245X17099238X17101790X17102472X17102509">Aktiva!#REF!</definedName>
    <definedName name="pos_31457073_3Y17099245X17099238X17101790X17102472X17102527" localSheetId="4">Ergebnisverwendung!#REF!</definedName>
    <definedName name="pos_31457073_3Y17099245X17099238X17101790X17102472X17102527" localSheetId="3">GuV!$A$333</definedName>
    <definedName name="pos_31457073_3Y17099245X17099238X17101790X17102472X17102527" localSheetId="2">Passiva!#REF!</definedName>
    <definedName name="pos_31457073_3Y17099245X17099238X17101790X17102472X17102527" localSheetId="5">'Steuerlicher Gewinn'!#REF!</definedName>
    <definedName name="pos_31457073_3Y17099245X17099238X17101790X17102472X17102527">Aktiva!#REF!</definedName>
    <definedName name="pos_31457080_3Y17099245X17099238X17101790X17102472X17102502" localSheetId="4">Ergebnisverwendung!#REF!</definedName>
    <definedName name="pos_31457080_3Y17099245X17099238X17101790X17102472X17102502" localSheetId="3">GuV!$A$332</definedName>
    <definedName name="pos_31457080_3Y17099245X17099238X17101790X17102472X17102502" localSheetId="2">Passiva!#REF!</definedName>
    <definedName name="pos_31457080_3Y17099245X17099238X17101790X17102472X17102502" localSheetId="5">'Steuerlicher Gewinn'!#REF!</definedName>
    <definedName name="pos_31457080_3Y17099245X17099238X17101790X17102472X17102502">Aktiva!#REF!</definedName>
    <definedName name="pos_31457092_3Y17099245X17099238X17101790X17102472X17102490" localSheetId="4">Ergebnisverwendung!#REF!</definedName>
    <definedName name="pos_31457092_3Y17099245X17099238X17101790X17102472X17102490" localSheetId="3">GuV!$A$328</definedName>
    <definedName name="pos_31457092_3Y17099245X17099238X17101790X17102472X17102490" localSheetId="2">Passiva!#REF!</definedName>
    <definedName name="pos_31457092_3Y17099245X17099238X17101790X17102472X17102490" localSheetId="5">'Steuerlicher Gewinn'!#REF!</definedName>
    <definedName name="pos_31457092_3Y17099245X17099238X17101790X17102472X17102490">Aktiva!#REF!</definedName>
    <definedName name="pos_31457099_3Y17099245X17099238X17101790X17102472X17102530" localSheetId="4">Ergebnisverwendung!#REF!</definedName>
    <definedName name="pos_31457099_3Y17099245X17099238X17101790X17102472X17102530" localSheetId="3">GuV!$A$327</definedName>
    <definedName name="pos_31457099_3Y17099245X17099238X17101790X17102472X17102530" localSheetId="2">Passiva!#REF!</definedName>
    <definedName name="pos_31457099_3Y17099245X17099238X17101790X17102472X17102530" localSheetId="5">'Steuerlicher Gewinn'!#REF!</definedName>
    <definedName name="pos_31457099_3Y17099245X17099238X17101790X17102472X17102530">Aktiva!#REF!</definedName>
    <definedName name="pos_31457110_3Y17099245X17099238X17101790X17102472X17102484" localSheetId="4">Ergebnisverwendung!#REF!</definedName>
    <definedName name="pos_31457110_3Y17099245X17099238X17101790X17102472X17102484" localSheetId="3">GuV!$A$330</definedName>
    <definedName name="pos_31457110_3Y17099245X17099238X17101790X17102472X17102484" localSheetId="2">Passiva!#REF!</definedName>
    <definedName name="pos_31457110_3Y17099245X17099238X17101790X17102472X17102484" localSheetId="5">'Steuerlicher Gewinn'!#REF!</definedName>
    <definedName name="pos_31457110_3Y17099245X17099238X17101790X17102472X17102484">Aktiva!#REF!</definedName>
    <definedName name="pos_31457117_3Y17099245X17099238X17101790X17102472X17102483" localSheetId="4">Ergebnisverwendung!#REF!</definedName>
    <definedName name="pos_31457117_3Y17099245X17099238X17101790X17102472X17102483" localSheetId="3">GuV!$A$329</definedName>
    <definedName name="pos_31457117_3Y17099245X17099238X17101790X17102472X17102483" localSheetId="2">Passiva!#REF!</definedName>
    <definedName name="pos_31457117_3Y17099245X17099238X17101790X17102472X17102483" localSheetId="5">'Steuerlicher Gewinn'!#REF!</definedName>
    <definedName name="pos_31457117_3Y17099245X17099238X17101790X17102472X17102483">Aktiva!#REF!</definedName>
    <definedName name="pos_31457121_3Y17099245X17099238X17101790X17100896X17101157X17101182" localSheetId="4">Ergebnisverwendung!#REF!</definedName>
    <definedName name="pos_31457121_3Y17099245X17099238X17101790X17100896X17101157X17101182" localSheetId="3">GuV!$A$324</definedName>
    <definedName name="pos_31457121_3Y17099245X17099238X17101790X17100896X17101157X17101182" localSheetId="2">Passiva!#REF!</definedName>
    <definedName name="pos_31457121_3Y17099245X17099238X17101790X17100896X17101157X17101182" localSheetId="5">'Steuerlicher Gewinn'!#REF!</definedName>
    <definedName name="pos_31457121_3Y17099245X17099238X17101790X17100896X17101157X17101182">Aktiva!#REF!</definedName>
    <definedName name="pos_31457128_3Y17099245X17099238X17101790X17100896X17101157" localSheetId="4">Ergebnisverwendung!#REF!</definedName>
    <definedName name="pos_31457128_3Y17099245X17099238X17101790X17100896X17101157" localSheetId="3">GuV!$A$323</definedName>
    <definedName name="pos_31457128_3Y17099245X17099238X17101790X17100896X17101157" localSheetId="2">Passiva!#REF!</definedName>
    <definedName name="pos_31457128_3Y17099245X17099238X17101790X17100896X17101157" localSheetId="5">'Steuerlicher Gewinn'!#REF!</definedName>
    <definedName name="pos_31457128_3Y17099245X17099238X17101790X17100896X17101157">Aktiva!#REF!</definedName>
    <definedName name="pos_31457138_3Y17099245X17099238X17101790X17102472X17102465" localSheetId="4">Ergebnisverwendung!#REF!</definedName>
    <definedName name="pos_31457138_3Y17099245X17099238X17101790X17102472X17102465" localSheetId="3">GuV!$A$326</definedName>
    <definedName name="pos_31457138_3Y17099245X17099238X17101790X17102472X17102465" localSheetId="2">Passiva!#REF!</definedName>
    <definedName name="pos_31457138_3Y17099245X17099238X17101790X17102472X17102465" localSheetId="5">'Steuerlicher Gewinn'!#REF!</definedName>
    <definedName name="pos_31457138_3Y17099245X17099238X17101790X17102472X17102465">Aktiva!#REF!</definedName>
    <definedName name="pos_31457145_3Y17099245X17099238X17101790X17102472" localSheetId="4">Ergebnisverwendung!#REF!</definedName>
    <definedName name="pos_31457145_3Y17099245X17099238X17101790X17102472" localSheetId="3">GuV!$A$325</definedName>
    <definedName name="pos_31457145_3Y17099245X17099238X17101790X17102472" localSheetId="2">Passiva!#REF!</definedName>
    <definedName name="pos_31457145_3Y17099245X17099238X17101790X17102472" localSheetId="5">'Steuerlicher Gewinn'!#REF!</definedName>
    <definedName name="pos_31457145_3Y17099245X17099238X17101790X17102472">Aktiva!#REF!</definedName>
    <definedName name="pos_31457152_3Y17099245X17099238X17101790X17102339X17102340X17102405X17102423" localSheetId="4">Ergebnisverwendung!#REF!</definedName>
    <definedName name="pos_31457152_3Y17099245X17099238X17101790X17102339X17102340X17102405X17102423" localSheetId="3">GuV!$A$349</definedName>
    <definedName name="pos_31457152_3Y17099245X17099238X17101790X17102339X17102340X17102405X17102423" localSheetId="2">Passiva!#REF!</definedName>
    <definedName name="pos_31457152_3Y17099245X17099238X17101790X17102339X17102340X17102405X17102423" localSheetId="5">'Steuerlicher Gewinn'!#REF!</definedName>
    <definedName name="pos_31457152_3Y17099245X17099238X17101790X17102339X17102340X17102405X17102423">Aktiva!#REF!</definedName>
    <definedName name="pos_31457170_3Y17099245X17099238X17101790X17102339X17102340X17102405X17102433" localSheetId="4">Ergebnisverwendung!#REF!</definedName>
    <definedName name="pos_31457170_3Y17099245X17099238X17101790X17102339X17102340X17102405X17102433" localSheetId="3">GuV!$A$351</definedName>
    <definedName name="pos_31457170_3Y17099245X17099238X17101790X17102339X17102340X17102405X17102433" localSheetId="2">Passiva!#REF!</definedName>
    <definedName name="pos_31457170_3Y17099245X17099238X17101790X17102339X17102340X17102405X17102433" localSheetId="5">'Steuerlicher Gewinn'!#REF!</definedName>
    <definedName name="pos_31457170_3Y17099245X17099238X17101790X17102339X17102340X17102405X17102433">Aktiva!#REF!</definedName>
    <definedName name="pos_31457177_3Y17099245X17099238X17101790X17102339X17102340X17102405X17102440" localSheetId="4">Ergebnisverwendung!#REF!</definedName>
    <definedName name="pos_31457177_3Y17099245X17099238X17101790X17102339X17102340X17102405X17102440" localSheetId="3">GuV!$A$350</definedName>
    <definedName name="pos_31457177_3Y17099245X17099238X17101790X17102339X17102340X17102405X17102440" localSheetId="2">Passiva!#REF!</definedName>
    <definedName name="pos_31457177_3Y17099245X17099238X17101790X17102339X17102340X17102405X17102440" localSheetId="5">'Steuerlicher Gewinn'!#REF!</definedName>
    <definedName name="pos_31457177_3Y17099245X17099238X17101790X17102339X17102340X17102405X17102440">Aktiva!#REF!</definedName>
    <definedName name="pos_31457189_3Y17099245X17099238X17101790X17102339X17102340X17102412" localSheetId="4">Ergebnisverwendung!#REF!</definedName>
    <definedName name="pos_31457189_3Y17099245X17099238X17101790X17102339X17102340X17102412" localSheetId="3">GuV!$A$346</definedName>
    <definedName name="pos_31457189_3Y17099245X17099238X17101790X17102339X17102340X17102412" localSheetId="2">Passiva!#REF!</definedName>
    <definedName name="pos_31457189_3Y17099245X17099238X17101790X17102339X17102340X17102412" localSheetId="5">'Steuerlicher Gewinn'!#REF!</definedName>
    <definedName name="pos_31457189_3Y17099245X17099238X17101790X17102339X17102340X17102412">Aktiva!#REF!</definedName>
    <definedName name="pos_31457196_3Y17099245X17099238X17101790X17102339X17102340" localSheetId="4">Ergebnisverwendung!#REF!</definedName>
    <definedName name="pos_31457196_3Y17099245X17099238X17101790X17102339X17102340" localSheetId="3">GuV!$A$345</definedName>
    <definedName name="pos_31457196_3Y17099245X17099238X17101790X17102339X17102340" localSheetId="2">Passiva!#REF!</definedName>
    <definedName name="pos_31457196_3Y17099245X17099238X17101790X17102339X17102340" localSheetId="5">'Steuerlicher Gewinn'!#REF!</definedName>
    <definedName name="pos_31457196_3Y17099245X17099238X17101790X17102339X17102340">Aktiva!#REF!</definedName>
    <definedName name="pos_31457207_3Y17099245X17099238X17101790X17102339X17102340X17102405X17102430" localSheetId="4">Ergebnisverwendung!#REF!</definedName>
    <definedName name="pos_31457207_3Y17099245X17099238X17101790X17102339X17102340X17102405X17102430" localSheetId="3">GuV!$A$348</definedName>
    <definedName name="pos_31457207_3Y17099245X17099238X17101790X17102339X17102340X17102405X17102430" localSheetId="2">Passiva!#REF!</definedName>
    <definedName name="pos_31457207_3Y17099245X17099238X17101790X17102339X17102340X17102405X17102430" localSheetId="5">'Steuerlicher Gewinn'!#REF!</definedName>
    <definedName name="pos_31457207_3Y17099245X17099238X17101790X17102339X17102340X17102405X17102430">Aktiva!#REF!</definedName>
    <definedName name="pos_31457214_3Y17099245X17099238X17101790X17102339X17102340X17102405" localSheetId="4">Ergebnisverwendung!#REF!</definedName>
    <definedName name="pos_31457214_3Y17099245X17099238X17101790X17102339X17102340X17102405" localSheetId="3">GuV!$A$347</definedName>
    <definedName name="pos_31457214_3Y17099245X17099238X17101790X17102339X17102340X17102405" localSheetId="2">Passiva!#REF!</definedName>
    <definedName name="pos_31457214_3Y17099245X17099238X17101790X17102339X17102340X17102405" localSheetId="5">'Steuerlicher Gewinn'!#REF!</definedName>
    <definedName name="pos_31457214_3Y17099245X17099238X17101790X17102339X17102340X17102405">Aktiva!#REF!</definedName>
    <definedName name="pos_31457217_3Y17099245X17099238X17101790X17102567X17102577" localSheetId="4">Ergebnisverwendung!#REF!</definedName>
    <definedName name="pos_31457217_3Y17099245X17099238X17101790X17102567X17102577" localSheetId="3">GuV!$A$342</definedName>
    <definedName name="pos_31457217_3Y17099245X17099238X17101790X17102567X17102577" localSheetId="2">Passiva!#REF!</definedName>
    <definedName name="pos_31457217_3Y17099245X17099238X17101790X17102567X17102577" localSheetId="5">'Steuerlicher Gewinn'!#REF!</definedName>
    <definedName name="pos_31457217_3Y17099245X17099238X17101790X17102567X17102577">Aktiva!#REF!</definedName>
    <definedName name="pos_31457224_3Y17099245X17099238X17101790X17102567X17102584" localSheetId="4">Ergebnisverwendung!#REF!</definedName>
    <definedName name="pos_31457224_3Y17099245X17099238X17101790X17102567X17102584" localSheetId="3">GuV!$A$341</definedName>
    <definedName name="pos_31457224_3Y17099245X17099238X17101790X17102567X17102584" localSheetId="2">Passiva!#REF!</definedName>
    <definedName name="pos_31457224_3Y17099245X17099238X17101790X17102567X17102584" localSheetId="5">'Steuerlicher Gewinn'!#REF!</definedName>
    <definedName name="pos_31457224_3Y17099245X17099238X17101790X17102567X17102584">Aktiva!#REF!</definedName>
    <definedName name="pos_31457235_3Y17099245X17099238X17101790X17102339" localSheetId="4">Ergebnisverwendung!#REF!</definedName>
    <definedName name="pos_31457235_3Y17099245X17099238X17101790X17102339" localSheetId="3">GuV!$A$344</definedName>
    <definedName name="pos_31457235_3Y17099245X17099238X17101790X17102339" localSheetId="2">Passiva!#REF!</definedName>
    <definedName name="pos_31457235_3Y17099245X17099238X17101790X17102339" localSheetId="5">'Steuerlicher Gewinn'!#REF!</definedName>
    <definedName name="pos_31457235_3Y17099245X17099238X17101790X17102339">Aktiva!#REF!</definedName>
    <definedName name="pos_31457242_3Y17099245X17099238X17101790X17102567X17102346" localSheetId="4">Ergebnisverwendung!#REF!</definedName>
    <definedName name="pos_31457242_3Y17099245X17099238X17101790X17102567X17102346" localSheetId="3">GuV!$A$343</definedName>
    <definedName name="pos_31457242_3Y17099245X17099238X17101790X17102567X17102346" localSheetId="2">Passiva!#REF!</definedName>
    <definedName name="pos_31457242_3Y17099245X17099238X17101790X17102567X17102346" localSheetId="5">'Steuerlicher Gewinn'!#REF!</definedName>
    <definedName name="pos_31457242_3Y17099245X17099238X17101790X17102567X17102346">Aktiva!#REF!</definedName>
    <definedName name="pos_31457254_3Y17099245X17099238X17101790X17102555X17102574" localSheetId="4">Ergebnisverwendung!#REF!</definedName>
    <definedName name="pos_31457254_3Y17099245X17099238X17101790X17102555X17102574" localSheetId="3">GuV!$A$339</definedName>
    <definedName name="pos_31457254_3Y17099245X17099238X17101790X17102555X17102574" localSheetId="2">Passiva!#REF!</definedName>
    <definedName name="pos_31457254_3Y17099245X17099238X17101790X17102555X17102574" localSheetId="5">'Steuerlicher Gewinn'!#REF!</definedName>
    <definedName name="pos_31457254_3Y17099245X17099238X17101790X17102555X17102574">Aktiva!#REF!</definedName>
    <definedName name="pos_31457261_3Y17099245X17099238X17101790X17102555X17102549" localSheetId="4">Ergebnisverwendung!#REF!</definedName>
    <definedName name="pos_31457261_3Y17099245X17099238X17101790X17102555X17102549" localSheetId="3">GuV!$A$338</definedName>
    <definedName name="pos_31457261_3Y17099245X17099238X17101790X17102555X17102549" localSheetId="2">Passiva!#REF!</definedName>
    <definedName name="pos_31457261_3Y17099245X17099238X17101790X17102555X17102549" localSheetId="5">'Steuerlicher Gewinn'!#REF!</definedName>
    <definedName name="pos_31457261_3Y17099245X17099238X17101790X17102555X17102549">Aktiva!#REF!</definedName>
    <definedName name="pos_31457279_3Y17099245X17099238X17101790X17102567" localSheetId="4">Ergebnisverwendung!#REF!</definedName>
    <definedName name="pos_31457279_3Y17099245X17099238X17101790X17102567" localSheetId="3">GuV!$A$340</definedName>
    <definedName name="pos_31457279_3Y17099245X17099238X17101790X17102567" localSheetId="2">Passiva!#REF!</definedName>
    <definedName name="pos_31457279_3Y17099245X17099238X17101790X17102567" localSheetId="5">'Steuerlicher Gewinn'!#REF!</definedName>
    <definedName name="pos_31457279_3Y17099245X17099238X17101790X17102567">Aktiva!#REF!</definedName>
    <definedName name="pos_5156864_6Y22845797X22845447" localSheetId="4">Ergebnisverwendung!#REF!</definedName>
    <definedName name="pos_5156864_6Y22845797X22845447" localSheetId="3">GuV!#REF!</definedName>
    <definedName name="pos_5156864_6Y22845797X22845447" localSheetId="2">Passiva!#REF!</definedName>
    <definedName name="pos_5156864_6Y22845797X22845447" localSheetId="5">'Steuerlicher Gewinn'!#REF!</definedName>
    <definedName name="pos_5156864_6Y22845797X22845447">Aktiva!#REF!</definedName>
    <definedName name="pos_5156879_6Y22845797X22845447X22845470" localSheetId="4">Ergebnisverwendung!#REF!</definedName>
    <definedName name="pos_5156879_6Y22845797X22845447X22845470" localSheetId="3">GuV!#REF!</definedName>
    <definedName name="pos_5156879_6Y22845797X22845447X22845470" localSheetId="2">Passiva!#REF!</definedName>
    <definedName name="pos_5156879_6Y22845797X22845447X22845470" localSheetId="5">'Steuerlicher Gewinn'!#REF!</definedName>
    <definedName name="pos_5156879_6Y22845797X22845447X22845470">Aktiva!#REF!</definedName>
    <definedName name="pos_5156885_6Y22845797X22845447X22845457" localSheetId="4">Ergebnisverwendung!#REF!</definedName>
    <definedName name="pos_5156885_6Y22845797X22845447X22845457" localSheetId="3">GuV!#REF!</definedName>
    <definedName name="pos_5156885_6Y22845797X22845447X22845457" localSheetId="2">Passiva!#REF!</definedName>
    <definedName name="pos_5156885_6Y22845797X22845447X22845457" localSheetId="5">'Steuerlicher Gewinn'!#REF!</definedName>
    <definedName name="pos_5156885_6Y22845797X22845447X22845457">Aktiva!#REF!</definedName>
    <definedName name="pos_5156899_6Y22845797X22845447X22845457X22845480" localSheetId="4">Ergebnisverwendung!#REF!</definedName>
    <definedName name="pos_5156899_6Y22845797X22845447X22845457X22845480" localSheetId="3">GuV!#REF!</definedName>
    <definedName name="pos_5156899_6Y22845797X22845447X22845457X22845480" localSheetId="2">Passiva!#REF!</definedName>
    <definedName name="pos_5156899_6Y22845797X22845447X22845457X22845480" localSheetId="5">'Steuerlicher Gewinn'!#REF!</definedName>
    <definedName name="pos_5156899_6Y22845797X22845447X22845457X22845480">Aktiva!#REF!</definedName>
    <definedName name="pos_5156906_6Y22845797X22845447X22845475" localSheetId="4">Ergebnisverwendung!#REF!</definedName>
    <definedName name="pos_5156906_6Y22845797X22845447X22845475" localSheetId="3">GuV!#REF!</definedName>
    <definedName name="pos_5156906_6Y22845797X22845447X22845475" localSheetId="2">Passiva!#REF!</definedName>
    <definedName name="pos_5156906_6Y22845797X22845447X22845475" localSheetId="5">'Steuerlicher Gewinn'!#REF!</definedName>
    <definedName name="pos_5156906_6Y22845797X22845447X22845475">Aktiva!#REF!</definedName>
    <definedName name="pos_5156912_6Y22845797X22845447X22845498" localSheetId="4">Ergebnisverwendung!#REF!</definedName>
    <definedName name="pos_5156912_6Y22845797X22845447X22845498" localSheetId="3">GuV!#REF!</definedName>
    <definedName name="pos_5156912_6Y22845797X22845447X22845498" localSheetId="2">Passiva!#REF!</definedName>
    <definedName name="pos_5156912_6Y22845797X22845447X22845498" localSheetId="5">'Steuerlicher Gewinn'!#REF!</definedName>
    <definedName name="pos_5156912_6Y22845797X22845447X22845498">Aktiva!#REF!</definedName>
    <definedName name="pos_5156926_6Y22845797X22845447X22845501" localSheetId="4">Ergebnisverwendung!#REF!</definedName>
    <definedName name="pos_5156926_6Y22845797X22845447X22845501" localSheetId="3">GuV!#REF!</definedName>
    <definedName name="pos_5156926_6Y22845797X22845447X22845501" localSheetId="2">Passiva!#REF!</definedName>
    <definedName name="pos_5156926_6Y22845797X22845447X22845501" localSheetId="5">'Steuerlicher Gewinn'!#REF!</definedName>
    <definedName name="pos_5156926_6Y22845797X22845447X22845501">Aktiva!#REF!</definedName>
    <definedName name="pos_5156971_6Y22845797" localSheetId="4">Ergebnisverwendung!#REF!</definedName>
    <definedName name="pos_5156971_6Y22845797" localSheetId="3">GuV!#REF!</definedName>
    <definedName name="pos_5156971_6Y22845797" localSheetId="2">Passiva!#REF!</definedName>
    <definedName name="pos_5156971_6Y22845797" localSheetId="5">'Steuerlicher Gewinn'!#REF!</definedName>
    <definedName name="pos_5156971_6Y22845797">Aktiva!#REF!</definedName>
    <definedName name="pos_5156978_6Y22845797X22845820" localSheetId="4">Ergebnisverwendung!#REF!</definedName>
    <definedName name="pos_5156978_6Y22845797X22845820" localSheetId="3">GuV!#REF!</definedName>
    <definedName name="pos_5156978_6Y22845797X22845820" localSheetId="2">Passiva!#REF!</definedName>
    <definedName name="pos_5156978_6Y22845797X22845820" localSheetId="5">'Steuerlicher Gewinn'!#REF!</definedName>
    <definedName name="pos_5156978_6Y22845797X22845820">Aktiva!#REF!</definedName>
    <definedName name="pos_5156985_6Y22845797X22845820X22845813" localSheetId="4">Ergebnisverwendung!#REF!</definedName>
    <definedName name="pos_5156985_6Y22845797X22845820X22845813" localSheetId="3">GuV!#REF!</definedName>
    <definedName name="pos_5156985_6Y22845797X22845820X22845813" localSheetId="2">Passiva!#REF!</definedName>
    <definedName name="pos_5156985_6Y22845797X22845820X22845813" localSheetId="5">'Steuerlicher Gewinn'!#REF!</definedName>
    <definedName name="pos_5156985_6Y22845797X22845820X22845813">Aktiva!#REF!</definedName>
    <definedName name="pos_5156993_6Y22845797X22845447X22845520X22845538" localSheetId="4">Ergebnisverwendung!#REF!</definedName>
    <definedName name="pos_5156993_6Y22845797X22845447X22845520X22845538" localSheetId="3">GuV!#REF!</definedName>
    <definedName name="pos_5156993_6Y22845797X22845447X22845520X22845538" localSheetId="2">Passiva!#REF!</definedName>
    <definedName name="pos_5156993_6Y22845797X22845447X22845520X22845538" localSheetId="5">'Steuerlicher Gewinn'!#REF!</definedName>
    <definedName name="pos_5156993_6Y22845797X22845447X22845520X22845538">Aktiva!#REF!</definedName>
    <definedName name="pos_5157007_6Y22845797X22845447X22845520X22845538X22845541" localSheetId="4">Ergebnisverwendung!#REF!</definedName>
    <definedName name="pos_5157007_6Y22845797X22845447X22845520X22845538X22845541" localSheetId="3">GuV!#REF!</definedName>
    <definedName name="pos_5157007_6Y22845797X22845447X22845520X22845538X22845541" localSheetId="2">Passiva!#REF!</definedName>
    <definedName name="pos_5157007_6Y22845797X22845447X22845520X22845538X22845541" localSheetId="5">'Steuerlicher Gewinn'!#REF!</definedName>
    <definedName name="pos_5157007_6Y22845797X22845447X22845520X22845538X22845541">Aktiva!#REF!</definedName>
    <definedName name="pos_5157014_6Y22845797X22845447X22845520X22845564" localSheetId="4">Ergebnisverwendung!#REF!</definedName>
    <definedName name="pos_5157014_6Y22845797X22845447X22845520X22845564" localSheetId="3">GuV!#REF!</definedName>
    <definedName name="pos_5157014_6Y22845797X22845447X22845520X22845564" localSheetId="2">Passiva!#REF!</definedName>
    <definedName name="pos_5157014_6Y22845797X22845447X22845520X22845564" localSheetId="5">'Steuerlicher Gewinn'!#REF!</definedName>
    <definedName name="pos_5157014_6Y22845797X22845447X22845520X22845564">Aktiva!#REF!</definedName>
    <definedName name="pos_5157020_6Y22845797X22845447X22845520X22845564X22845559" localSheetId="4">Ergebnisverwendung!#REF!</definedName>
    <definedName name="pos_5157020_6Y22845797X22845447X22845520X22845564X22845559" localSheetId="3">GuV!#REF!</definedName>
    <definedName name="pos_5157020_6Y22845797X22845447X22845520X22845564X22845559" localSheetId="2">Passiva!#REF!</definedName>
    <definedName name="pos_5157020_6Y22845797X22845447X22845520X22845564X22845559" localSheetId="5">'Steuerlicher Gewinn'!#REF!</definedName>
    <definedName name="pos_5157020_6Y22845797X22845447X22845520X22845564X22845559">Aktiva!#REF!</definedName>
    <definedName name="pos_5157034_6Y22845797X22845447X22846350" localSheetId="4">Ergebnisverwendung!#REF!</definedName>
    <definedName name="pos_5157034_6Y22845797X22845447X22846350" localSheetId="3">GuV!#REF!</definedName>
    <definedName name="pos_5157034_6Y22845797X22845447X22846350" localSheetId="2">Passiva!#REF!</definedName>
    <definedName name="pos_5157034_6Y22845797X22845447X22846350" localSheetId="5">'Steuerlicher Gewinn'!#REF!</definedName>
    <definedName name="pos_5157034_6Y22845797X22845447X22846350">Aktiva!#REF!</definedName>
    <definedName name="pos_5157040_6Y22845797X22845447X22846337" localSheetId="4">Ergebnisverwendung!#REF!</definedName>
    <definedName name="pos_5157040_6Y22845797X22845447X22846337" localSheetId="3">GuV!#REF!</definedName>
    <definedName name="pos_5157040_6Y22845797X22845447X22846337" localSheetId="2">Passiva!#REF!</definedName>
    <definedName name="pos_5157040_6Y22845797X22845447X22846337" localSheetId="5">'Steuerlicher Gewinn'!#REF!</definedName>
    <definedName name="pos_5157040_6Y22845797X22845447X22846337">Aktiva!#REF!</definedName>
    <definedName name="pos_5157054_6Y22845797X22845447X22846360" localSheetId="4">Ergebnisverwendung!#REF!</definedName>
    <definedName name="pos_5157054_6Y22845797X22845447X22846360" localSheetId="3">GuV!#REF!</definedName>
    <definedName name="pos_5157054_6Y22845797X22845447X22846360" localSheetId="2">Passiva!#REF!</definedName>
    <definedName name="pos_5157054_6Y22845797X22845447X22846360" localSheetId="5">'Steuerlicher Gewinn'!#REF!</definedName>
    <definedName name="pos_5157054_6Y22845797X22845447X22846360">Aktiva!#REF!</definedName>
    <definedName name="pos_5157060_6Y22845797X22845447X22845492" localSheetId="4">Ergebnisverwendung!#REF!</definedName>
    <definedName name="pos_5157060_6Y22845797X22845447X22845492" localSheetId="3">GuV!#REF!</definedName>
    <definedName name="pos_5157060_6Y22845797X22845447X22845492" localSheetId="2">Passiva!#REF!</definedName>
    <definedName name="pos_5157060_6Y22845797X22845447X22845492" localSheetId="5">'Steuerlicher Gewinn'!#REF!</definedName>
    <definedName name="pos_5157060_6Y22845797X22845447X22845492">Aktiva!#REF!</definedName>
    <definedName name="pos_5157074_6Y22845797X22845447X22845519" localSheetId="4">Ergebnisverwendung!#REF!</definedName>
    <definedName name="pos_5157074_6Y22845797X22845447X22845519" localSheetId="3">GuV!#REF!</definedName>
    <definedName name="pos_5157074_6Y22845797X22845447X22845519" localSheetId="2">Passiva!#REF!</definedName>
    <definedName name="pos_5157074_6Y22845797X22845447X22845519" localSheetId="5">'Steuerlicher Gewinn'!#REF!</definedName>
    <definedName name="pos_5157074_6Y22845797X22845447X22845519">Aktiva!#REF!</definedName>
    <definedName name="pos_5157080_6Y22845797X22845447X22845519X22845510" localSheetId="4">Ergebnisverwendung!#REF!</definedName>
    <definedName name="pos_5157080_6Y22845797X22845447X22845519X22845510" localSheetId="3">GuV!#REF!</definedName>
    <definedName name="pos_5157080_6Y22845797X22845447X22845519X22845510" localSheetId="2">Passiva!#REF!</definedName>
    <definedName name="pos_5157080_6Y22845797X22845447X22845519X22845510" localSheetId="5">'Steuerlicher Gewinn'!#REF!</definedName>
    <definedName name="pos_5157080_6Y22845797X22845447X22845519X22845510">Aktiva!#REF!</definedName>
    <definedName name="pos_5157095_6Y22845797X22845447X22845529" localSheetId="4">Ergebnisverwendung!#REF!</definedName>
    <definedName name="pos_5157095_6Y22845797X22845447X22845529" localSheetId="3">GuV!#REF!</definedName>
    <definedName name="pos_5157095_6Y22845797X22845447X22845529" localSheetId="2">Passiva!#REF!</definedName>
    <definedName name="pos_5157095_6Y22845797X22845447X22845529" localSheetId="5">'Steuerlicher Gewinn'!#REF!</definedName>
    <definedName name="pos_5157095_6Y22845797X22845447X22845529">Aktiva!#REF!</definedName>
    <definedName name="pos_5157101_6Y22845797X22845447X22845520" localSheetId="4">Ergebnisverwendung!#REF!</definedName>
    <definedName name="pos_5157101_6Y22845797X22845447X22845520" localSheetId="3">GuV!#REF!</definedName>
    <definedName name="pos_5157101_6Y22845797X22845447X22845520" localSheetId="2">Passiva!#REF!</definedName>
    <definedName name="pos_5157101_6Y22845797X22845447X22845520" localSheetId="5">'Steuerlicher Gewinn'!#REF!</definedName>
    <definedName name="pos_5157101_6Y22845797X22845447X22845520">Aktiva!#REF!</definedName>
    <definedName name="pos_5157115_6Y22845797X22845447X22845520X22845547" localSheetId="4">Ergebnisverwendung!#REF!</definedName>
    <definedName name="pos_5157115_6Y22845797X22845447X22845520X22845547" localSheetId="3">GuV!#REF!</definedName>
    <definedName name="pos_5157115_6Y22845797X22845447X22845520X22845547" localSheetId="2">Passiva!#REF!</definedName>
    <definedName name="pos_5157115_6Y22845797X22845447X22845520X22845547" localSheetId="5">'Steuerlicher Gewinn'!#REF!</definedName>
    <definedName name="pos_5157115_6Y22845797X22845447X22845520X22845547">Aktiva!#REF!</definedName>
    <definedName name="pos_5157124_6Y22845797X22845820X22845813X22845580X22845629" localSheetId="4">Ergebnisverwendung!#REF!</definedName>
    <definedName name="pos_5157124_6Y22845797X22845820X22845813X22845580X22845629" localSheetId="3">GuV!#REF!</definedName>
    <definedName name="pos_5157124_6Y22845797X22845820X22845813X22845580X22845629" localSheetId="2">Passiva!#REF!</definedName>
    <definedName name="pos_5157124_6Y22845797X22845820X22845813X22845580X22845629" localSheetId="5">'Steuerlicher Gewinn'!#REF!</definedName>
    <definedName name="pos_5157124_6Y22845797X22845820X22845813X22845580X22845629">Aktiva!#REF!</definedName>
    <definedName name="pos_5157139_6Y22845797X22845820X22845813X22845580X22845620" localSheetId="4">Ergebnisverwendung!#REF!</definedName>
    <definedName name="pos_5157139_6Y22845797X22845820X22845813X22845580X22845620" localSheetId="3">GuV!#REF!</definedName>
    <definedName name="pos_5157139_6Y22845797X22845820X22845813X22845580X22845620" localSheetId="2">Passiva!#REF!</definedName>
    <definedName name="pos_5157139_6Y22845797X22845820X22845813X22845580X22845620" localSheetId="5">'Steuerlicher Gewinn'!#REF!</definedName>
    <definedName name="pos_5157139_6Y22845797X22845820X22845813X22845580X22845620">Aktiva!#REF!</definedName>
    <definedName name="pos_5157146_6Y22845797X22845820X22845813X22845580X22845647X22845638" localSheetId="4">Ergebnisverwendung!#REF!</definedName>
    <definedName name="pos_5157146_6Y22845797X22845820X22845813X22845580X22845647X22845638" localSheetId="3">GuV!#REF!</definedName>
    <definedName name="pos_5157146_6Y22845797X22845820X22845813X22845580X22845647X22845638" localSheetId="2">Passiva!#REF!</definedName>
    <definedName name="pos_5157146_6Y22845797X22845820X22845813X22845580X22845647X22845638" localSheetId="5">'Steuerlicher Gewinn'!#REF!</definedName>
    <definedName name="pos_5157146_6Y22845797X22845820X22845813X22845580X22845647X22845638">Aktiva!#REF!</definedName>
    <definedName name="pos_5157153_6Y22845797X22845820X22845813X22845580X22845647X22845657" localSheetId="4">Ergebnisverwendung!#REF!</definedName>
    <definedName name="pos_5157153_6Y22845797X22845820X22845813X22845580X22845647X22845657" localSheetId="3">GuV!#REF!</definedName>
    <definedName name="pos_5157153_6Y22845797X22845820X22845813X22845580X22845647X22845657" localSheetId="2">Passiva!#REF!</definedName>
    <definedName name="pos_5157153_6Y22845797X22845820X22845813X22845580X22845647X22845657" localSheetId="5">'Steuerlicher Gewinn'!#REF!</definedName>
    <definedName name="pos_5157153_6Y22845797X22845820X22845813X22845580X22845647X22845657">Aktiva!#REF!</definedName>
    <definedName name="pos_5157160_6Y22845797X22845820X22845813X22845580X22845647" localSheetId="4">Ergebnisverwendung!#REF!</definedName>
    <definedName name="pos_5157160_6Y22845797X22845820X22845813X22845580X22845647" localSheetId="3">GuV!#REF!</definedName>
    <definedName name="pos_5157160_6Y22845797X22845820X22845813X22845580X22845647" localSheetId="2">Passiva!#REF!</definedName>
    <definedName name="pos_5157160_6Y22845797X22845820X22845813X22845580X22845647" localSheetId="5">'Steuerlicher Gewinn'!#REF!</definedName>
    <definedName name="pos_5157160_6Y22845797X22845820X22845813X22845580X22845647">Aktiva!#REF!</definedName>
    <definedName name="pos_5157175_6Y22845797X22845820X22845813X22845580X22845648" localSheetId="4">Ergebnisverwendung!#REF!</definedName>
    <definedName name="pos_5157175_6Y22845797X22845820X22845813X22845580X22845648" localSheetId="3">GuV!#REF!</definedName>
    <definedName name="pos_5157175_6Y22845797X22845820X22845813X22845580X22845648" localSheetId="2">Passiva!#REF!</definedName>
    <definedName name="pos_5157175_6Y22845797X22845820X22845813X22845580X22845648" localSheetId="5">'Steuerlicher Gewinn'!#REF!</definedName>
    <definedName name="pos_5157175_6Y22845797X22845820X22845813X22845580X22845648">Aktiva!#REF!</definedName>
    <definedName name="pos_5157182_6Y22845797X22845820X22845813X22845580" localSheetId="4">Ergebnisverwendung!#REF!</definedName>
    <definedName name="pos_5157182_6Y22845797X22845820X22845813X22845580" localSheetId="3">GuV!#REF!</definedName>
    <definedName name="pos_5157182_6Y22845797X22845820X22845813X22845580" localSheetId="2">Passiva!#REF!</definedName>
    <definedName name="pos_5157182_6Y22845797X22845820X22845813X22845580" localSheetId="5">'Steuerlicher Gewinn'!#REF!</definedName>
    <definedName name="pos_5157182_6Y22845797X22845820X22845813X22845580">Aktiva!#REF!</definedName>
    <definedName name="pos_5157188_6Y22845797X22845447X22846355" localSheetId="4">Ergebnisverwendung!#REF!</definedName>
    <definedName name="pos_5157188_6Y22845797X22845447X22846355" localSheetId="3">GuV!#REF!</definedName>
    <definedName name="pos_5157188_6Y22845797X22845447X22846355" localSheetId="2">Passiva!#REF!</definedName>
    <definedName name="pos_5157188_6Y22845797X22845447X22846355" localSheetId="5">'Steuerlicher Gewinn'!#REF!</definedName>
    <definedName name="pos_5157188_6Y22845797X22845447X22846355">Aktiva!#REF!</definedName>
    <definedName name="pos_5157202_6Y22845797X22845820X22845813X22845580X22845575" localSheetId="4">Ergebnisverwendung!#REF!</definedName>
    <definedName name="pos_5157202_6Y22845797X22845820X22845813X22845580X22845575" localSheetId="3">GuV!#REF!</definedName>
    <definedName name="pos_5157202_6Y22845797X22845820X22845813X22845580X22845575" localSheetId="2">Passiva!#REF!</definedName>
    <definedName name="pos_5157202_6Y22845797X22845820X22845813X22845580X22845575" localSheetId="5">'Steuerlicher Gewinn'!#REF!</definedName>
    <definedName name="pos_5157202_6Y22845797X22845820X22845813X22845580X22845575">Aktiva!#REF!</definedName>
    <definedName name="pos_5157209_6Y22845797X22845820X22845813X22845580X22845598X22845585" localSheetId="4">Ergebnisverwendung!#REF!</definedName>
    <definedName name="pos_5157209_6Y22845797X22845820X22845813X22845580X22845598X22845585" localSheetId="3">GuV!#REF!</definedName>
    <definedName name="pos_5157209_6Y22845797X22845820X22845813X22845580X22845598X22845585" localSheetId="2">Passiva!#REF!</definedName>
    <definedName name="pos_5157209_6Y22845797X22845820X22845813X22845580X22845598X22845585" localSheetId="5">'Steuerlicher Gewinn'!#REF!</definedName>
    <definedName name="pos_5157209_6Y22845797X22845820X22845813X22845580X22845598X22845585">Aktiva!#REF!</definedName>
    <definedName name="pos_5157216_6Y22845797X22845820X22845813X22845580X22845598X22845608" localSheetId="4">Ergebnisverwendung!#REF!</definedName>
    <definedName name="pos_5157216_6Y22845797X22845820X22845813X22845580X22845598X22845608" localSheetId="3">GuV!#REF!</definedName>
    <definedName name="pos_5157216_6Y22845797X22845820X22845813X22845580X22845598X22845608" localSheetId="2">Passiva!#REF!</definedName>
    <definedName name="pos_5157216_6Y22845797X22845820X22845813X22845580X22845598X22845608" localSheetId="5">'Steuerlicher Gewinn'!#REF!</definedName>
    <definedName name="pos_5157216_6Y22845797X22845820X22845813X22845580X22845598X22845608">Aktiva!#REF!</definedName>
    <definedName name="pos_5157231_6Y22845797X22845820X22845813X22845580X22845598" localSheetId="4">Ergebnisverwendung!#REF!</definedName>
    <definedName name="pos_5157231_6Y22845797X22845820X22845813X22845580X22845598" localSheetId="3">GuV!#REF!</definedName>
    <definedName name="pos_5157231_6Y22845797X22845820X22845813X22845580X22845598" localSheetId="2">Passiva!#REF!</definedName>
    <definedName name="pos_5157231_6Y22845797X22845820X22845813X22845580X22845598" localSheetId="5">'Steuerlicher Gewinn'!#REF!</definedName>
    <definedName name="pos_5157231_6Y22845797X22845820X22845813X22845580X22845598">Aktiva!#REF!</definedName>
    <definedName name="pos_5157238_6Y22845797X22845820X22845813X22845580X22845603" localSheetId="4">Ergebnisverwendung!#REF!</definedName>
    <definedName name="pos_5157238_6Y22845797X22845820X22845813X22845580X22845603" localSheetId="3">GuV!#REF!</definedName>
    <definedName name="pos_5157238_6Y22845797X22845820X22845813X22845580X22845603" localSheetId="2">Passiva!#REF!</definedName>
    <definedName name="pos_5157238_6Y22845797X22845820X22845813X22845580X22845603" localSheetId="5">'Steuerlicher Gewinn'!#REF!</definedName>
    <definedName name="pos_5157238_6Y22845797X22845820X22845813X22845580X22845603">Aktiva!#REF!</definedName>
    <definedName name="pos_5157245_6Y22845797X22845820X22845813X22845580X22845626" localSheetId="4">Ergebnisverwendung!#REF!</definedName>
    <definedName name="pos_5157245_6Y22845797X22845820X22845813X22845580X22845626" localSheetId="3">GuV!#REF!</definedName>
    <definedName name="pos_5157245_6Y22845797X22845820X22845813X22845580X22845626" localSheetId="2">Passiva!#REF!</definedName>
    <definedName name="pos_5157245_6Y22845797X22845820X22845813X22845580X22845626" localSheetId="5">'Steuerlicher Gewinn'!#REF!</definedName>
    <definedName name="pos_5157245_6Y22845797X22845820X22845813X22845580X22845626">Aktiva!#REF!</definedName>
    <definedName name="pos_5157254_8Y25542573X25539108X25539101" localSheetId="4">Ergebnisverwendung!#REF!</definedName>
    <definedName name="pos_5157254_8Y25542573X25539108X25539101" localSheetId="3">GuV!#REF!</definedName>
    <definedName name="pos_5157254_8Y25542573X25539108X25539101" localSheetId="2">Passiva!#REF!</definedName>
    <definedName name="pos_5157254_8Y25542573X25539108X25539101" localSheetId="5">'Steuerlicher Gewinn'!#REF!</definedName>
    <definedName name="pos_5157254_8Y25542573X25539108X25539101">Aktiva!#REF!</definedName>
    <definedName name="pos_5157261_8Y25542573X25539108X25539101X25539085" localSheetId="4">Ergebnisverwendung!#REF!</definedName>
    <definedName name="pos_5157261_8Y25542573X25539108X25539101X25539085" localSheetId="3">GuV!#REF!</definedName>
    <definedName name="pos_5157261_8Y25542573X25539108X25539101X25539085" localSheetId="2">Passiva!#REF!</definedName>
    <definedName name="pos_5157261_8Y25542573X25539108X25539101X25539085" localSheetId="5">'Steuerlicher Gewinn'!#REF!</definedName>
    <definedName name="pos_5157261_8Y25542573X25539108X25539101X25539085">Aktiva!#REF!</definedName>
    <definedName name="pos_5157268_8Y25542573X25539108X25539101X25539085X25539074" localSheetId="4">Ergebnisverwendung!#REF!</definedName>
    <definedName name="pos_5157268_8Y25542573X25539108X25539101X25539085X25539074" localSheetId="3">GuV!#REF!</definedName>
    <definedName name="pos_5157268_8Y25542573X25539108X25539101X25539085X25539074" localSheetId="2">Passiva!#REF!</definedName>
    <definedName name="pos_5157268_8Y25542573X25539108X25539101X25539085X25539074" localSheetId="5">'Steuerlicher Gewinn'!#REF!</definedName>
    <definedName name="pos_5157268_8Y25542573X25539108X25539101X25539085X25539074">Aktiva!#REF!</definedName>
    <definedName name="pos_5157282_8Y25542573X25542166" localSheetId="4">Ergebnisverwendung!#REF!</definedName>
    <definedName name="pos_5157282_8Y25542573X25542166" localSheetId="3">GuV!#REF!</definedName>
    <definedName name="pos_5157282_8Y25542573X25542166" localSheetId="2">Passiva!#REF!</definedName>
    <definedName name="pos_5157282_8Y25542573X25542166" localSheetId="5">'Steuerlicher Gewinn'!#REF!</definedName>
    <definedName name="pos_5157282_8Y25542573X25542166">Aktiva!#REF!</definedName>
    <definedName name="pos_5157289_8Y25542573X25540897" localSheetId="4">Ergebnisverwendung!#REF!</definedName>
    <definedName name="pos_5157289_8Y25542573X25540897" localSheetId="3">GuV!#REF!</definedName>
    <definedName name="pos_5157289_8Y25542573X25540897" localSheetId="2">Passiva!#REF!</definedName>
    <definedName name="pos_5157289_8Y25542573X25540897" localSheetId="5">'Steuerlicher Gewinn'!#REF!</definedName>
    <definedName name="pos_5157289_8Y25542573X25540897">Aktiva!#REF!</definedName>
    <definedName name="pos_5157296_8Y25542573X25542166X25542159" localSheetId="4">Ergebnisverwendung!#REF!</definedName>
    <definedName name="pos_5157296_8Y25542573X25542166X25542159" localSheetId="3">GuV!#REF!</definedName>
    <definedName name="pos_5157296_8Y25542573X25542166X25542159" localSheetId="2">Passiva!#REF!</definedName>
    <definedName name="pos_5157296_8Y25542573X25542166X25542159" localSheetId="5">'Steuerlicher Gewinn'!#REF!</definedName>
    <definedName name="pos_5157296_8Y25542573X25542166X25542159">Aktiva!#REF!</definedName>
    <definedName name="pos_5157311_8Y25542573X25540897X25540902" localSheetId="4">Ergebnisverwendung!#REF!</definedName>
    <definedName name="pos_5157311_8Y25542573X25540897X25540902" localSheetId="3">GuV!#REF!</definedName>
    <definedName name="pos_5157311_8Y25542573X25540897X25540902" localSheetId="2">Passiva!#REF!</definedName>
    <definedName name="pos_5157311_8Y25542573X25540897X25540902" localSheetId="5">'Steuerlicher Gewinn'!#REF!</definedName>
    <definedName name="pos_5157311_8Y25542573X25540897X25540902">Aktiva!#REF!</definedName>
    <definedName name="pos_5157317_6Y22845797X22845820X22845813X22845675X22845664" localSheetId="4">Ergebnisverwendung!#REF!</definedName>
    <definedName name="pos_5157317_6Y22845797X22845820X22845813X22845675X22845664" localSheetId="3">GuV!#REF!</definedName>
    <definedName name="pos_5157317_6Y22845797X22845820X22845813X22845675X22845664" localSheetId="2">Passiva!#REF!</definedName>
    <definedName name="pos_5157317_6Y22845797X22845820X22845813X22845675X22845664" localSheetId="5">'Steuerlicher Gewinn'!#REF!</definedName>
    <definedName name="pos_5157317_6Y22845797X22845820X22845813X22845675X22845664">Aktiva!#REF!</definedName>
    <definedName name="pos_5157324_6Y22845797X22845820X22845813X22845675X22845691" localSheetId="4">Ergebnisverwendung!#REF!</definedName>
    <definedName name="pos_5157324_6Y22845797X22845820X22845813X22845675X22845691" localSheetId="3">GuV!#REF!</definedName>
    <definedName name="pos_5157324_6Y22845797X22845820X22845813X22845675X22845691" localSheetId="2">Passiva!#REF!</definedName>
    <definedName name="pos_5157324_6Y22845797X22845820X22845813X22845675X22845691" localSheetId="5">'Steuerlicher Gewinn'!#REF!</definedName>
    <definedName name="pos_5157324_6Y22845797X22845820X22845813X22845675X22845691">Aktiva!#REF!</definedName>
    <definedName name="pos_5157339_6Y22845797X22845820X22845813X22845675X22845682X22845685" localSheetId="4">Ergebnisverwendung!#REF!</definedName>
    <definedName name="pos_5157339_6Y22845797X22845820X22845813X22845675X22845682X22845685" localSheetId="3">GuV!#REF!</definedName>
    <definedName name="pos_5157339_6Y22845797X22845820X22845813X22845675X22845682X22845685" localSheetId="2">Passiva!#REF!</definedName>
    <definedName name="pos_5157339_6Y22845797X22845820X22845813X22845675X22845682X22845685" localSheetId="5">'Steuerlicher Gewinn'!#REF!</definedName>
    <definedName name="pos_5157339_6Y22845797X22845820X22845813X22845675X22845682X22845685">Aktiva!#REF!</definedName>
    <definedName name="pos_5157346_6Y22845797X22845820X22845813X22845675X22845682X22845452" localSheetId="4">Ergebnisverwendung!#REF!</definedName>
    <definedName name="pos_5157346_6Y22845797X22845820X22845813X22845675X22845682X22845452" localSheetId="3">GuV!#REF!</definedName>
    <definedName name="pos_5157346_6Y22845797X22845820X22845813X22845675X22845682X22845452" localSheetId="2">Passiva!#REF!</definedName>
    <definedName name="pos_5157346_6Y22845797X22845820X22845813X22845675X22845682X22845452" localSheetId="5">'Steuerlicher Gewinn'!#REF!</definedName>
    <definedName name="pos_5157346_6Y22845797X22845820X22845813X22845675X22845682X22845452">Aktiva!#REF!</definedName>
    <definedName name="pos_5157353_6Y22845797X22845820X22845813X22845675X22845682" localSheetId="4">Ergebnisverwendung!#REF!</definedName>
    <definedName name="pos_5157353_6Y22845797X22845820X22845813X22845675X22845682" localSheetId="3">GuV!#REF!</definedName>
    <definedName name="pos_5157353_6Y22845797X22845820X22845813X22845675X22845682" localSheetId="2">Passiva!#REF!</definedName>
    <definedName name="pos_5157353_6Y22845797X22845820X22845813X22845675X22845682" localSheetId="5">'Steuerlicher Gewinn'!#REF!</definedName>
    <definedName name="pos_5157353_6Y22845797X22845820X22845813X22845675X22845682">Aktiva!#REF!</definedName>
    <definedName name="pos_5157360_6Y22845797X22845820X22845813X22845675" localSheetId="4">Ergebnisverwendung!#REF!</definedName>
    <definedName name="pos_5157360_6Y22845797X22845820X22845813X22845675" localSheetId="3">GuV!#REF!</definedName>
    <definedName name="pos_5157360_6Y22845797X22845820X22845813X22845675" localSheetId="2">Passiva!#REF!</definedName>
    <definedName name="pos_5157360_6Y22845797X22845820X22845813X22845675" localSheetId="5">'Steuerlicher Gewinn'!#REF!</definedName>
    <definedName name="pos_5157360_6Y22845797X22845820X22845813X22845675">Aktiva!#REF!</definedName>
    <definedName name="pos_5157375_8Y25542573X25539108" localSheetId="4">Ergebnisverwendung!#REF!</definedName>
    <definedName name="pos_5157375_8Y25542573X25539108" localSheetId="3">GuV!#REF!</definedName>
    <definedName name="pos_5157375_8Y25542573X25539108" localSheetId="2">Passiva!#REF!</definedName>
    <definedName name="pos_5157375_8Y25542573X25539108" localSheetId="5">'Steuerlicher Gewinn'!#REF!</definedName>
    <definedName name="pos_5157375_8Y25542573X25539108">Aktiva!#REF!</definedName>
    <definedName name="pos_5157382_8Y25542573X25540897X25540902X25540886X25540879" localSheetId="4">Ergebnisverwendung!#REF!</definedName>
    <definedName name="pos_5157382_8Y25542573X25540897X25540902X25540886X25540879" localSheetId="3">GuV!#REF!</definedName>
    <definedName name="pos_5157382_8Y25542573X25540897X25540902X25540886X25540879" localSheetId="2">Passiva!#REF!</definedName>
    <definedName name="pos_5157382_8Y25542573X25540897X25540902X25540886X25540879" localSheetId="5">'Steuerlicher Gewinn'!#REF!</definedName>
    <definedName name="pos_5157382_8Y25542573X25540897X25540902X25540886X25540879">Aktiva!#REF!</definedName>
    <definedName name="pos_5157388_8Y25542573X25542166X25542363X25540978" localSheetId="4">Ergebnisverwendung!#REF!</definedName>
    <definedName name="pos_5157388_8Y25542573X25542166X25542363X25540978" localSheetId="3">GuV!#REF!</definedName>
    <definedName name="pos_5157388_8Y25542573X25542166X25542363X25540978" localSheetId="2">Passiva!#REF!</definedName>
    <definedName name="pos_5157388_8Y25542573X25542166X25542363X25540978" localSheetId="5">'Steuerlicher Gewinn'!#REF!</definedName>
    <definedName name="pos_5157388_8Y25542573X25542166X25542363X25540978">Aktiva!#REF!</definedName>
    <definedName name="pos_5157396_8Y25542573X25542166X25542363X25540978X25540971" localSheetId="4">Ergebnisverwendung!#REF!</definedName>
    <definedName name="pos_5157396_8Y25542573X25542166X25542363X25540978X25540971" localSheetId="3">GuV!#REF!</definedName>
    <definedName name="pos_5157396_8Y25542573X25542166X25542363X25540978X25540971" localSheetId="2">Passiva!#REF!</definedName>
    <definedName name="pos_5157396_8Y25542573X25542166X25542363X25540978X25540971" localSheetId="5">'Steuerlicher Gewinn'!#REF!</definedName>
    <definedName name="pos_5157396_8Y25542573X25542166X25542363X25540978X25540971">Aktiva!#REF!</definedName>
    <definedName name="pos_5157404_8Y25542573X25540897X25541106X25541099" localSheetId="4">Ergebnisverwendung!#REF!</definedName>
    <definedName name="pos_5157404_8Y25542573X25540897X25541106X25541099" localSheetId="3">GuV!#REF!</definedName>
    <definedName name="pos_5157404_8Y25542573X25540897X25541106X25541099" localSheetId="2">Passiva!#REF!</definedName>
    <definedName name="pos_5157404_8Y25542573X25540897X25541106X25541099" localSheetId="5">'Steuerlicher Gewinn'!#REF!</definedName>
    <definedName name="pos_5157404_8Y25542573X25540897X25541106X25541099">Aktiva!#REF!</definedName>
    <definedName name="pos_5157412_8Y25542573X25542166X25542363X25540978X25540960" localSheetId="4">Ergebnisverwendung!#REF!</definedName>
    <definedName name="pos_5157412_8Y25542573X25542166X25542363X25540978X25540960" localSheetId="3">GuV!#REF!</definedName>
    <definedName name="pos_5157412_8Y25542573X25542166X25542363X25540978X25540960" localSheetId="2">Passiva!#REF!</definedName>
    <definedName name="pos_5157412_8Y25542573X25542166X25542363X25540978X25540960" localSheetId="5">'Steuerlicher Gewinn'!#REF!</definedName>
    <definedName name="pos_5157412_8Y25542573X25542166X25542363X25540978X25540960">Aktiva!#REF!</definedName>
    <definedName name="pos_5157420_8Y25542573X25542166X25542363X25540978X25540960X25540953" localSheetId="4">Ergebnisverwendung!#REF!</definedName>
    <definedName name="pos_5157420_8Y25542573X25542166X25542363X25540978X25540960X25540953" localSheetId="3">GuV!#REF!</definedName>
    <definedName name="pos_5157420_8Y25542573X25542166X25542363X25540978X25540960X25540953" localSheetId="2">Passiva!#REF!</definedName>
    <definedName name="pos_5157420_8Y25542573X25542166X25542363X25540978X25540960X25540953" localSheetId="5">'Steuerlicher Gewinn'!#REF!</definedName>
    <definedName name="pos_5157420_8Y25542573X25542166X25542363X25540978X25540960X25540953">Aktiva!#REF!</definedName>
    <definedName name="pos_5157428_8Y25542573X25542166X25542363X25540978X25540960X25540958" localSheetId="4">Ergebnisverwendung!#REF!</definedName>
    <definedName name="pos_5157428_8Y25542573X25542166X25542363X25540978X25540960X25540958" localSheetId="3">GuV!#REF!</definedName>
    <definedName name="pos_5157428_8Y25542573X25542166X25542363X25540978X25540960X25540958" localSheetId="2">Passiva!#REF!</definedName>
    <definedName name="pos_5157428_8Y25542573X25542166X25542363X25540978X25540960X25540958" localSheetId="5">'Steuerlicher Gewinn'!#REF!</definedName>
    <definedName name="pos_5157428_8Y25542573X25542166X25542363X25540978X25540960X25540958">Aktiva!#REF!</definedName>
    <definedName name="pos_5157446_8Y25542573X25539108X25539101X25539092" localSheetId="4">Ergebnisverwendung!#REF!</definedName>
    <definedName name="pos_5157446_8Y25542573X25539108X25539101X25539092" localSheetId="3">GuV!#REF!</definedName>
    <definedName name="pos_5157446_8Y25542573X25539108X25539101X25539092" localSheetId="2">Passiva!#REF!</definedName>
    <definedName name="pos_5157446_8Y25542573X25539108X25539101X25539092" localSheetId="5">'Steuerlicher Gewinn'!#REF!</definedName>
    <definedName name="pos_5157446_8Y25542573X25539108X25539101X25539092">Aktiva!#REF!</definedName>
    <definedName name="pos_5157446_8Y25542573X25540897X25540902X25540881" localSheetId="4">Ergebnisverwendung!#REF!</definedName>
    <definedName name="pos_5157446_8Y25542573X25540897X25540902X25540881" localSheetId="3">GuV!#REF!</definedName>
    <definedName name="pos_5157446_8Y25542573X25540897X25540902X25540881" localSheetId="2">Passiva!#REF!</definedName>
    <definedName name="pos_5157446_8Y25542573X25540897X25540902X25540881" localSheetId="5">'Steuerlicher Gewinn'!#REF!</definedName>
    <definedName name="pos_5157446_8Y25542573X25540897X25540902X25540881">Aktiva!#REF!</definedName>
    <definedName name="pos_5157446_8Y25542573X25542166X25542159X25542150" localSheetId="4">Ergebnisverwendung!#REF!</definedName>
    <definedName name="pos_5157446_8Y25542573X25542166X25542159X25542150" localSheetId="3">GuV!#REF!</definedName>
    <definedName name="pos_5157446_8Y25542573X25542166X25542159X25542150" localSheetId="2">Passiva!#REF!</definedName>
    <definedName name="pos_5157446_8Y25542573X25542166X25542159X25542150" localSheetId="5">'Steuerlicher Gewinn'!#REF!</definedName>
    <definedName name="pos_5157446_8Y25542573X25542166X25542159X25542150">Aktiva!#REF!</definedName>
    <definedName name="pos_5157453_8Y25542573X25539108X25539101X25539092X25539121X25539126" localSheetId="4">Ergebnisverwendung!#REF!</definedName>
    <definedName name="pos_5157453_8Y25542573X25539108X25539101X25539092X25539121X25539126" localSheetId="3">GuV!#REF!</definedName>
    <definedName name="pos_5157453_8Y25542573X25539108X25539101X25539092X25539121X25539126" localSheetId="2">Passiva!#REF!</definedName>
    <definedName name="pos_5157453_8Y25542573X25539108X25539101X25539092X25539121X25539126" localSheetId="5">'Steuerlicher Gewinn'!#REF!</definedName>
    <definedName name="pos_5157453_8Y25542573X25539108X25539101X25539092X25539121X25539126">Aktiva!#REF!</definedName>
    <definedName name="pos_5157453_8Y25542573X25540897X25540902X25540881X25539121X25539126" localSheetId="4">Ergebnisverwendung!#REF!</definedName>
    <definedName name="pos_5157453_8Y25542573X25540897X25540902X25540881X25539121X25539126" localSheetId="3">GuV!#REF!</definedName>
    <definedName name="pos_5157453_8Y25542573X25540897X25540902X25540881X25539121X25539126" localSheetId="2">Passiva!#REF!</definedName>
    <definedName name="pos_5157453_8Y25542573X25540897X25540902X25540881X25539121X25539126" localSheetId="5">'Steuerlicher Gewinn'!#REF!</definedName>
    <definedName name="pos_5157453_8Y25542573X25540897X25540902X25540881X25539121X25539126">Aktiva!#REF!</definedName>
    <definedName name="pos_5157453_8Y25542573X25542166X25542159X25542150X25539121X25539126" localSheetId="4">Ergebnisverwendung!#REF!</definedName>
    <definedName name="pos_5157453_8Y25542573X25542166X25542159X25542150X25539121X25539126" localSheetId="3">GuV!#REF!</definedName>
    <definedName name="pos_5157453_8Y25542573X25542166X25542159X25542150X25539121X25539126" localSheetId="2">Passiva!#REF!</definedName>
    <definedName name="pos_5157453_8Y25542573X25542166X25542159X25542150X25539121X25539126" localSheetId="5">'Steuerlicher Gewinn'!#REF!</definedName>
    <definedName name="pos_5157453_8Y25542573X25542166X25542159X25542150X25539121X25539126">Aktiva!#REF!</definedName>
    <definedName name="pos_5157460_8Y25542573X25539108X25539101X25539092X25539121" localSheetId="4">Ergebnisverwendung!#REF!</definedName>
    <definedName name="pos_5157460_8Y25542573X25539108X25539101X25539092X25539121" localSheetId="3">GuV!#REF!</definedName>
    <definedName name="pos_5157460_8Y25542573X25539108X25539101X25539092X25539121" localSheetId="2">Passiva!#REF!</definedName>
    <definedName name="pos_5157460_8Y25542573X25539108X25539101X25539092X25539121" localSheetId="5">'Steuerlicher Gewinn'!#REF!</definedName>
    <definedName name="pos_5157460_8Y25542573X25539108X25539101X25539092X25539121">Aktiva!#REF!</definedName>
    <definedName name="pos_5157460_8Y25542573X25540897X25540902X25540881X25539121" localSheetId="4">Ergebnisverwendung!#REF!</definedName>
    <definedName name="pos_5157460_8Y25542573X25540897X25540902X25540881X25539121" localSheetId="3">GuV!#REF!</definedName>
    <definedName name="pos_5157460_8Y25542573X25540897X25540902X25540881X25539121" localSheetId="2">Passiva!#REF!</definedName>
    <definedName name="pos_5157460_8Y25542573X25540897X25540902X25540881X25539121" localSheetId="5">'Steuerlicher Gewinn'!#REF!</definedName>
    <definedName name="pos_5157460_8Y25542573X25540897X25540902X25540881X25539121">Aktiva!#REF!</definedName>
    <definedName name="pos_5157460_8Y25542573X25542166X25542159X25542150X25539121" localSheetId="4">Ergebnisverwendung!#REF!</definedName>
    <definedName name="pos_5157460_8Y25542573X25542166X25542159X25542150X25539121" localSheetId="3">GuV!#REF!</definedName>
    <definedName name="pos_5157460_8Y25542573X25542166X25542159X25542150X25539121" localSheetId="2">Passiva!#REF!</definedName>
    <definedName name="pos_5157460_8Y25542573X25542166X25542159X25542150X25539121" localSheetId="5">'Steuerlicher Gewinn'!#REF!</definedName>
    <definedName name="pos_5157460_8Y25542573X25542166X25542159X25542150X25539121">Aktiva!#REF!</definedName>
    <definedName name="pos_5157475_8Y25542573X25539108X25539101X25539092X25539121X25539119" localSheetId="4">Ergebnisverwendung!#REF!</definedName>
    <definedName name="pos_5157475_8Y25542573X25539108X25539101X25539092X25539121X25539119" localSheetId="3">GuV!#REF!</definedName>
    <definedName name="pos_5157475_8Y25542573X25539108X25539101X25539092X25539121X25539119" localSheetId="2">Passiva!#REF!</definedName>
    <definedName name="pos_5157475_8Y25542573X25539108X25539101X25539092X25539121X25539119" localSheetId="5">'Steuerlicher Gewinn'!#REF!</definedName>
    <definedName name="pos_5157475_8Y25542573X25539108X25539101X25539092X25539121X25539119">Aktiva!#REF!</definedName>
    <definedName name="pos_5157475_8Y25542573X25540897X25540902X25540881X25539121X25539119" localSheetId="4">Ergebnisverwendung!#REF!</definedName>
    <definedName name="pos_5157475_8Y25542573X25540897X25540902X25540881X25539121X25539119" localSheetId="3">GuV!#REF!</definedName>
    <definedName name="pos_5157475_8Y25542573X25540897X25540902X25540881X25539121X25539119" localSheetId="2">Passiva!#REF!</definedName>
    <definedName name="pos_5157475_8Y25542573X25540897X25540902X25540881X25539121X25539119" localSheetId="5">'Steuerlicher Gewinn'!#REF!</definedName>
    <definedName name="pos_5157475_8Y25542573X25540897X25540902X25540881X25539121X25539119">Aktiva!#REF!</definedName>
    <definedName name="pos_5157475_8Y25542573X25542166X25542159X25542150X25539121X25539119" localSheetId="4">Ergebnisverwendung!#REF!</definedName>
    <definedName name="pos_5157475_8Y25542573X25542166X25542159X25542150X25539121X25539119" localSheetId="3">GuV!#REF!</definedName>
    <definedName name="pos_5157475_8Y25542573X25542166X25542159X25542150X25539121X25539119" localSheetId="2">Passiva!#REF!</definedName>
    <definedName name="pos_5157475_8Y25542573X25542166X25542159X25542150X25539121X25539119" localSheetId="5">'Steuerlicher Gewinn'!#REF!</definedName>
    <definedName name="pos_5157475_8Y25542573X25542166X25542159X25542150X25539121X25539119">Aktiva!#REF!</definedName>
    <definedName name="pos_5157482_8Y25542573X25542166X25542159X25542399" localSheetId="4">Ergebnisverwendung!#REF!</definedName>
    <definedName name="pos_5157482_8Y25542573X25542166X25542159X25542399" localSheetId="3">GuV!#REF!</definedName>
    <definedName name="pos_5157482_8Y25542573X25542166X25542159X25542399" localSheetId="2">Passiva!#REF!</definedName>
    <definedName name="pos_5157482_8Y25542573X25542166X25542159X25542399" localSheetId="5">'Steuerlicher Gewinn'!#REF!</definedName>
    <definedName name="pos_5157482_8Y25542573X25542166X25542159X25542399">Aktiva!#REF!</definedName>
    <definedName name="pos_5157489_8Y25542573X25540897X25540902X25540886" localSheetId="4">Ergebnisverwendung!#REF!</definedName>
    <definedName name="pos_5157489_8Y25542573X25540897X25540902X25540886" localSheetId="3">GuV!#REF!</definedName>
    <definedName name="pos_5157489_8Y25542573X25540897X25540902X25540886" localSheetId="2">Passiva!#REF!</definedName>
    <definedName name="pos_5157489_8Y25542573X25540897X25540902X25540886" localSheetId="5">'Steuerlicher Gewinn'!#REF!</definedName>
    <definedName name="pos_5157489_8Y25542573X25540897X25540902X25540886">Aktiva!#REF!</definedName>
    <definedName name="pos_5157496_8Y25542573X25542166X25542159X25542399X25542388" localSheetId="4">Ergebnisverwendung!#REF!</definedName>
    <definedName name="pos_5157496_8Y25542573X25542166X25542159X25542399X25542388" localSheetId="3">GuV!#REF!</definedName>
    <definedName name="pos_5157496_8Y25542573X25542166X25542159X25542399X25542388" localSheetId="2">Passiva!#REF!</definedName>
    <definedName name="pos_5157496_8Y25542573X25542166X25542159X25542399X25542388" localSheetId="5">'Steuerlicher Gewinn'!#REF!</definedName>
    <definedName name="pos_5157496_8Y25542573X25542166X25542159X25542399X25542388">Aktiva!#REF!</definedName>
    <definedName name="pos_5157507_8Y25542573X25542166X25542363X25540978X25540915" localSheetId="4">Ergebnisverwendung!#REF!</definedName>
    <definedName name="pos_5157507_8Y25542573X25542166X25542363X25540978X25540915" localSheetId="3">GuV!#REF!</definedName>
    <definedName name="pos_5157507_8Y25542573X25542166X25542363X25540978X25540915" localSheetId="2">Passiva!#REF!</definedName>
    <definedName name="pos_5157507_8Y25542573X25542166X25542363X25540978X25540915" localSheetId="5">'Steuerlicher Gewinn'!#REF!</definedName>
    <definedName name="pos_5157507_8Y25542573X25542166X25542363X25540978X25540915">Aktiva!#REF!</definedName>
    <definedName name="pos_5157515_8Y25542573X25542166X25542363X25542352" localSheetId="4">Ergebnisverwendung!#REF!</definedName>
    <definedName name="pos_5157515_8Y25542573X25542166X25542363X25542352" localSheetId="3">GuV!#REF!</definedName>
    <definedName name="pos_5157515_8Y25542573X25542166X25542363X25542352" localSheetId="2">Passiva!#REF!</definedName>
    <definedName name="pos_5157515_8Y25542573X25542166X25542363X25542352" localSheetId="5">'Steuerlicher Gewinn'!#REF!</definedName>
    <definedName name="pos_5157515_8Y25542573X25542166X25542363X25542352">Aktiva!#REF!</definedName>
    <definedName name="pos_5157523_8Y25542573X25540897X25541106X25541068" localSheetId="4">Ergebnisverwendung!#REF!</definedName>
    <definedName name="pos_5157523_8Y25542573X25540897X25541106X25541068" localSheetId="3">GuV!#REF!</definedName>
    <definedName name="pos_5157523_8Y25542573X25540897X25541106X25541068" localSheetId="2">Passiva!#REF!</definedName>
    <definedName name="pos_5157523_8Y25542573X25540897X25541106X25541068" localSheetId="5">'Steuerlicher Gewinn'!#REF!</definedName>
    <definedName name="pos_5157523_8Y25542573X25540897X25541106X25541068">Aktiva!#REF!</definedName>
    <definedName name="pos_5157531_8Y25542573X25542166X25542363X25542352X25542345" localSheetId="4">Ergebnisverwendung!#REF!</definedName>
    <definedName name="pos_5157531_8Y25542573X25542166X25542363X25542352X25542345" localSheetId="3">GuV!#REF!</definedName>
    <definedName name="pos_5157531_8Y25542573X25542166X25542363X25542352X25542345" localSheetId="2">Passiva!#REF!</definedName>
    <definedName name="pos_5157531_8Y25542573X25542166X25542363X25542352X25542345" localSheetId="5">'Steuerlicher Gewinn'!#REF!</definedName>
    <definedName name="pos_5157531_8Y25542573X25542166X25542363X25542352X25542345">Aktiva!#REF!</definedName>
    <definedName name="pos_5157539_8Y25542573X25542166X25542363X25542350" localSheetId="4">Ergebnisverwendung!#REF!</definedName>
    <definedName name="pos_5157539_8Y25542573X25542166X25542363X25542350" localSheetId="3">GuV!#REF!</definedName>
    <definedName name="pos_5157539_8Y25542573X25542166X25542363X25542350" localSheetId="2">Passiva!#REF!</definedName>
    <definedName name="pos_5157539_8Y25542573X25542166X25542363X25542350" localSheetId="5">'Steuerlicher Gewinn'!#REF!</definedName>
    <definedName name="pos_5157539_8Y25542573X25542166X25542363X25542350">Aktiva!#REF!</definedName>
    <definedName name="pos_5157547_8Y25542573X25540897X25541106X25541079" localSheetId="4">Ergebnisverwendung!#REF!</definedName>
    <definedName name="pos_5157547_8Y25542573X25540897X25541106X25541079" localSheetId="3">GuV!#REF!</definedName>
    <definedName name="pos_5157547_8Y25542573X25540897X25541106X25541079" localSheetId="2">Passiva!#REF!</definedName>
    <definedName name="pos_5157547_8Y25542573X25540897X25541106X25541079" localSheetId="5">'Steuerlicher Gewinn'!#REF!</definedName>
    <definedName name="pos_5157547_8Y25542573X25540897X25541106X25541079">Aktiva!#REF!</definedName>
    <definedName name="pos_5157555_8Y25542573X25542166X25542363X25542350X25542343" localSheetId="4">Ergebnisverwendung!#REF!</definedName>
    <definedName name="pos_5157555_8Y25542573X25542166X25542363X25542350X25542343" localSheetId="3">GuV!#REF!</definedName>
    <definedName name="pos_5157555_8Y25542573X25542166X25542363X25542350X25542343" localSheetId="2">Passiva!#REF!</definedName>
    <definedName name="pos_5157555_8Y25542573X25542166X25542363X25542350X25542343" localSheetId="5">'Steuerlicher Gewinn'!#REF!</definedName>
    <definedName name="pos_5157555_8Y25542573X25542166X25542363X25542350X25542343">Aktiva!#REF!</definedName>
    <definedName name="pos_5157563_8Y25542573X25542166X25542363X25542350X25542332" localSheetId="4">Ergebnisverwendung!#REF!</definedName>
    <definedName name="pos_5157563_8Y25542573X25542166X25542363X25542350X25542332" localSheetId="3">GuV!#REF!</definedName>
    <definedName name="pos_5157563_8Y25542573X25542166X25542363X25542350X25542332" localSheetId="2">Passiva!#REF!</definedName>
    <definedName name="pos_5157563_8Y25542573X25542166X25542363X25542350X25542332" localSheetId="5">'Steuerlicher Gewinn'!#REF!</definedName>
    <definedName name="pos_5157563_8Y25542573X25542166X25542363X25542350X25542332">Aktiva!#REF!</definedName>
    <definedName name="pos_5157571_8Y25542573X25542166X25542363X25540978X25540960X25540958X25540951" localSheetId="4">Ergebnisverwendung!#REF!</definedName>
    <definedName name="pos_5157571_8Y25542573X25542166X25542363X25540978X25540960X25540958X25540951" localSheetId="3">GuV!#REF!</definedName>
    <definedName name="pos_5157571_8Y25542573X25542166X25542363X25540978X25540960X25540958X25540951" localSheetId="2">Passiva!#REF!</definedName>
    <definedName name="pos_5157571_8Y25542573X25542166X25542363X25540978X25540960X25540958X25540951" localSheetId="5">'Steuerlicher Gewinn'!#REF!</definedName>
    <definedName name="pos_5157571_8Y25542573X25542166X25542363X25540978X25540960X25540958X25540951">Aktiva!#REF!</definedName>
    <definedName name="pos_5157579_8Y25542573X25542166X25542363X25540978X25540940" localSheetId="4">Ergebnisverwendung!#REF!</definedName>
    <definedName name="pos_5157579_8Y25542573X25542166X25542363X25540978X25540940" localSheetId="3">GuV!#REF!</definedName>
    <definedName name="pos_5157579_8Y25542573X25542166X25542363X25540978X25540940" localSheetId="2">Passiva!#REF!</definedName>
    <definedName name="pos_5157579_8Y25542573X25542166X25542363X25540978X25540940" localSheetId="5">'Steuerlicher Gewinn'!#REF!</definedName>
    <definedName name="pos_5157579_8Y25542573X25542166X25542363X25540978X25540940">Aktiva!#REF!</definedName>
    <definedName name="pos_5157587_8Y25542573X25540897X25541106X25541088" localSheetId="4">Ergebnisverwendung!#REF!</definedName>
    <definedName name="pos_5157587_8Y25542573X25540897X25541106X25541088" localSheetId="3">GuV!#REF!</definedName>
    <definedName name="pos_5157587_8Y25542573X25540897X25541106X25541088" localSheetId="2">Passiva!#REF!</definedName>
    <definedName name="pos_5157587_8Y25542573X25540897X25541106X25541088" localSheetId="5">'Steuerlicher Gewinn'!#REF!</definedName>
    <definedName name="pos_5157587_8Y25542573X25540897X25541106X25541088">Aktiva!#REF!</definedName>
    <definedName name="pos_5157595_8Y25542573X25542166X25542363X25540978X25540933" localSheetId="4">Ergebnisverwendung!#REF!</definedName>
    <definedName name="pos_5157595_8Y25542573X25542166X25542363X25540978X25540933" localSheetId="3">GuV!#REF!</definedName>
    <definedName name="pos_5157595_8Y25542573X25542166X25542363X25540978X25540933" localSheetId="2">Passiva!#REF!</definedName>
    <definedName name="pos_5157595_8Y25542573X25542166X25542363X25540978X25540933" localSheetId="5">'Steuerlicher Gewinn'!#REF!</definedName>
    <definedName name="pos_5157595_8Y25542573X25542166X25542363X25540978X25540933">Aktiva!#REF!</definedName>
    <definedName name="pos_5157603_8Y25542573X25540897X25541106X25541081" localSheetId="4">Ergebnisverwendung!#REF!</definedName>
    <definedName name="pos_5157603_8Y25542573X25540897X25541106X25541081" localSheetId="3">GuV!#REF!</definedName>
    <definedName name="pos_5157603_8Y25542573X25540897X25541106X25541081" localSheetId="2">Passiva!#REF!</definedName>
    <definedName name="pos_5157603_8Y25542573X25540897X25541106X25541081" localSheetId="5">'Steuerlicher Gewinn'!#REF!</definedName>
    <definedName name="pos_5157603_8Y25542573X25540897X25541106X25541081">Aktiva!#REF!</definedName>
    <definedName name="pos_5157611_8Y25542573X25542166X25542363X25540978X25540922" localSheetId="4">Ergebnisverwendung!#REF!</definedName>
    <definedName name="pos_5157611_8Y25542573X25542166X25542363X25540978X25540922" localSheetId="3">GuV!#REF!</definedName>
    <definedName name="pos_5157611_8Y25542573X25542166X25542363X25540978X25540922" localSheetId="2">Passiva!#REF!</definedName>
    <definedName name="pos_5157611_8Y25542573X25542166X25542363X25540978X25540922" localSheetId="5">'Steuerlicher Gewinn'!#REF!</definedName>
    <definedName name="pos_5157611_8Y25542573X25542166X25542363X25540978X25540922">Aktiva!#REF!</definedName>
    <definedName name="pos_5157619_8Y25542573X25540897X25541106X25541086" localSheetId="4">Ergebnisverwendung!#REF!</definedName>
    <definedName name="pos_5157619_8Y25542573X25540897X25541106X25541086" localSheetId="3">GuV!#REF!</definedName>
    <definedName name="pos_5157619_8Y25542573X25540897X25541106X25541086" localSheetId="2">Passiva!#REF!</definedName>
    <definedName name="pos_5157619_8Y25542573X25540897X25541106X25541086" localSheetId="5">'Steuerlicher Gewinn'!#REF!</definedName>
    <definedName name="pos_5157619_8Y25542573X25540897X25541106X25541086">Aktiva!#REF!</definedName>
    <definedName name="pos_5157632_8Y25542573X25542166X25542363X25542350X25542296" localSheetId="4">Ergebnisverwendung!#REF!</definedName>
    <definedName name="pos_5157632_8Y25542573X25542166X25542363X25542350X25542296" localSheetId="3">GuV!#REF!</definedName>
    <definedName name="pos_5157632_8Y25542573X25542166X25542363X25542350X25542296" localSheetId="2">Passiva!#REF!</definedName>
    <definedName name="pos_5157632_8Y25542573X25542166X25542363X25542350X25542296" localSheetId="5">'Steuerlicher Gewinn'!#REF!</definedName>
    <definedName name="pos_5157632_8Y25542573X25542166X25542363X25542350X25542296">Aktiva!#REF!</definedName>
    <definedName name="pos_5157647_8Y25542573X25540897X25541061" localSheetId="4">Ergebnisverwendung!#REF!</definedName>
    <definedName name="pos_5157647_8Y25542573X25540897X25541061" localSheetId="3">GuV!#REF!</definedName>
    <definedName name="pos_5157647_8Y25542573X25540897X25541061" localSheetId="2">Passiva!#REF!</definedName>
    <definedName name="pos_5157647_8Y25542573X25540897X25541061" localSheetId="5">'Steuerlicher Gewinn'!#REF!</definedName>
    <definedName name="pos_5157647_8Y25542573X25540897X25541061">Aktiva!#REF!</definedName>
    <definedName name="pos_5157654_8Y25542573X25542166X25542363X25542350X25542296X25542289" localSheetId="4">Ergebnisverwendung!#REF!</definedName>
    <definedName name="pos_5157654_8Y25542573X25542166X25542363X25542350X25542296X25542289" localSheetId="3">GuV!#REF!</definedName>
    <definedName name="pos_5157654_8Y25542573X25542166X25542363X25542350X25542296X25542289" localSheetId="2">Passiva!#REF!</definedName>
    <definedName name="pos_5157654_8Y25542573X25542166X25542363X25542350X25542296X25542289" localSheetId="5">'Steuerlicher Gewinn'!#REF!</definedName>
    <definedName name="pos_5157654_8Y25542573X25542166X25542363X25542350X25542296X25542289">Aktiva!#REF!</definedName>
    <definedName name="pos_5157661_8Y25542573X25540897X25541061X25541050" localSheetId="4">Ergebnisverwendung!#REF!</definedName>
    <definedName name="pos_5157661_8Y25542573X25540897X25541061X25541050" localSheetId="3">GuV!#REF!</definedName>
    <definedName name="pos_5157661_8Y25542573X25540897X25541061X25541050" localSheetId="2">Passiva!#REF!</definedName>
    <definedName name="pos_5157661_8Y25542573X25540897X25541061X25541050" localSheetId="5">'Steuerlicher Gewinn'!#REF!</definedName>
    <definedName name="pos_5157661_8Y25542573X25540897X25541061X25541050">Aktiva!#REF!</definedName>
    <definedName name="pos_5157668_8Y25542573X25542166X25540904" localSheetId="4">Ergebnisverwendung!#REF!</definedName>
    <definedName name="pos_5157668_8Y25542573X25542166X25540904" localSheetId="3">GuV!#REF!</definedName>
    <definedName name="pos_5157668_8Y25542573X25542166X25540904" localSheetId="2">Passiva!#REF!</definedName>
    <definedName name="pos_5157668_8Y25542573X25542166X25540904" localSheetId="5">'Steuerlicher Gewinn'!#REF!</definedName>
    <definedName name="pos_5157668_8Y25542573X25542166X25540904">Aktiva!#REF!</definedName>
    <definedName name="pos_5157676_8Y25542573X25540897X25541043" localSheetId="4">Ergebnisverwendung!#REF!</definedName>
    <definedName name="pos_5157676_8Y25542573X25540897X25541043" localSheetId="3">GuV!#REF!</definedName>
    <definedName name="pos_5157676_8Y25542573X25540897X25541043" localSheetId="2">Passiva!#REF!</definedName>
    <definedName name="pos_5157676_8Y25542573X25540897X25541043" localSheetId="5">'Steuerlicher Gewinn'!#REF!</definedName>
    <definedName name="pos_5157676_8Y25542573X25540897X25541043">Aktiva!#REF!</definedName>
    <definedName name="pos_5157684_8Y25542573X25542166X25542363" localSheetId="4">Ergebnisverwendung!#REF!</definedName>
    <definedName name="pos_5157684_8Y25542573X25542166X25542363" localSheetId="3">GuV!#REF!</definedName>
    <definedName name="pos_5157684_8Y25542573X25542166X25542363" localSheetId="2">Passiva!#REF!</definedName>
    <definedName name="pos_5157684_8Y25542573X25542166X25542363" localSheetId="5">'Steuerlicher Gewinn'!#REF!</definedName>
    <definedName name="pos_5157684_8Y25542573X25542166X25542363">Aktiva!#REF!</definedName>
    <definedName name="pos_5157692_8Y25542573X25540897X25541106" localSheetId="4">Ergebnisverwendung!#REF!</definedName>
    <definedName name="pos_5157692_8Y25542573X25540897X25541106" localSheetId="3">GuV!#REF!</definedName>
    <definedName name="pos_5157692_8Y25542573X25540897X25541106" localSheetId="2">Passiva!#REF!</definedName>
    <definedName name="pos_5157692_8Y25542573X25540897X25541106" localSheetId="5">'Steuerlicher Gewinn'!#REF!</definedName>
    <definedName name="pos_5157692_8Y25542573X25540897X25541106">Aktiva!#REF!</definedName>
    <definedName name="pos_5157698_8Y25542573X25542166X25542363X25542350X25542332X25542325" localSheetId="4">Ergebnisverwendung!#REF!</definedName>
    <definedName name="pos_5157698_8Y25542573X25542166X25542363X25542350X25542332X25542325" localSheetId="3">GuV!#REF!</definedName>
    <definedName name="pos_5157698_8Y25542573X25542166X25542363X25542350X25542332X25542325" localSheetId="2">Passiva!#REF!</definedName>
    <definedName name="pos_5157698_8Y25542573X25542166X25542363X25542350X25542332X25542325" localSheetId="5">'Steuerlicher Gewinn'!#REF!</definedName>
    <definedName name="pos_5157698_8Y25542573X25542166X25542363X25542350X25542332X25542325">Aktiva!#REF!</definedName>
    <definedName name="pos_5157705_8Y25542573X25542166X25542363X25542350X25542332X25542314" localSheetId="4">Ergebnisverwendung!#REF!</definedName>
    <definedName name="pos_5157705_8Y25542573X25542166X25542363X25542350X25542332X25542314" localSheetId="3">GuV!#REF!</definedName>
    <definedName name="pos_5157705_8Y25542573X25542166X25542363X25542350X25542332X25542314" localSheetId="2">Passiva!#REF!</definedName>
    <definedName name="pos_5157705_8Y25542573X25542166X25542363X25542350X25542332X25542314" localSheetId="5">'Steuerlicher Gewinn'!#REF!</definedName>
    <definedName name="pos_5157705_8Y25542573X25542166X25542363X25542350X25542332X25542314">Aktiva!#REF!</definedName>
    <definedName name="pos_5157713_8Y25542573X25542166X25542363X25542350X25542332X25542314X25542307" localSheetId="4">Ergebnisverwendung!#REF!</definedName>
    <definedName name="pos_5157713_8Y25542573X25542166X25542363X25542350X25542332X25542314X25542307" localSheetId="3">GuV!#REF!</definedName>
    <definedName name="pos_5157713_8Y25542573X25542166X25542363X25542350X25542332X25542314X25542307" localSheetId="2">Passiva!#REF!</definedName>
    <definedName name="pos_5157713_8Y25542573X25542166X25542363X25542350X25542332X25542314X25542307" localSheetId="5">'Steuerlicher Gewinn'!#REF!</definedName>
    <definedName name="pos_5157713_8Y25542573X25542166X25542363X25542350X25542332X25542314X25542307">Aktiva!#REF!</definedName>
    <definedName name="pos_5157721_8Y25542573X25542166X25542363X25542350X25542294" localSheetId="4">Ergebnisverwendung!#REF!</definedName>
    <definedName name="pos_5157721_8Y25542573X25542166X25542363X25542350X25542294" localSheetId="3">GuV!#REF!</definedName>
    <definedName name="pos_5157721_8Y25542573X25542166X25542363X25542350X25542294" localSheetId="2">Passiva!#REF!</definedName>
    <definedName name="pos_5157721_8Y25542573X25542166X25542363X25542350X25542294" localSheetId="5">'Steuerlicher Gewinn'!#REF!</definedName>
    <definedName name="pos_5157721_8Y25542573X25542166X25542363X25542350X25542294">Aktiva!#REF!</definedName>
    <definedName name="pos_5157729_8Y25542573X25542166X25542363X25542350X25542287" localSheetId="4">Ergebnisverwendung!#REF!</definedName>
    <definedName name="pos_5157729_8Y25542573X25542166X25542363X25542350X25542287" localSheetId="3">GuV!#REF!</definedName>
    <definedName name="pos_5157729_8Y25542573X25542166X25542363X25542350X25542287" localSheetId="2">Passiva!#REF!</definedName>
    <definedName name="pos_5157729_8Y25542573X25542166X25542363X25542350X25542287" localSheetId="5">'Steuerlicher Gewinn'!#REF!</definedName>
    <definedName name="pos_5157729_8Y25542573X25542166X25542363X25542350X25542287">Aktiva!#REF!</definedName>
    <definedName name="pos_5157736_8Y25542573X25542166X25542363X25542350X25542276" localSheetId="4">Ergebnisverwendung!#REF!</definedName>
    <definedName name="pos_5157736_8Y25542573X25542166X25542363X25542350X25542276" localSheetId="3">GuV!#REF!</definedName>
    <definedName name="pos_5157736_8Y25542573X25542166X25542363X25542350X25542276" localSheetId="2">Passiva!#REF!</definedName>
    <definedName name="pos_5157736_8Y25542573X25542166X25542363X25542350X25542276" localSheetId="5">'Steuerlicher Gewinn'!#REF!</definedName>
    <definedName name="pos_5157736_8Y25542573X25542166X25542363X25542350X25542276">Aktiva!#REF!</definedName>
    <definedName name="pos_5157752_8Y25542573X25542166X25542363X25542350X25540989" localSheetId="4">Ergebnisverwendung!#REF!</definedName>
    <definedName name="pos_5157752_8Y25542573X25542166X25542363X25542350X25540989" localSheetId="3">GuV!#REF!</definedName>
    <definedName name="pos_5157752_8Y25542573X25542166X25542363X25542350X25540989" localSheetId="2">Passiva!#REF!</definedName>
    <definedName name="pos_5157752_8Y25542573X25542166X25542363X25542350X25540989" localSheetId="5">'Steuerlicher Gewinn'!#REF!</definedName>
    <definedName name="pos_5157752_8Y25542573X25542166X25542363X25542350X25540989">Aktiva!#REF!</definedName>
    <definedName name="pos_5157760_8Y25542573X25539108X25539305X25539254" localSheetId="4">Ergebnisverwendung!#REF!</definedName>
    <definedName name="pos_5157760_8Y25542573X25539108X25539305X25539254" localSheetId="3">GuV!#REF!</definedName>
    <definedName name="pos_5157760_8Y25542573X25539108X25539305X25539254" localSheetId="2">Passiva!#REF!</definedName>
    <definedName name="pos_5157760_8Y25542573X25539108X25539305X25539254" localSheetId="5">'Steuerlicher Gewinn'!#REF!</definedName>
    <definedName name="pos_5157760_8Y25542573X25539108X25539305X25539254">Aktiva!#REF!</definedName>
    <definedName name="pos_5157776_8Y25542573X25539108X25539305X25539247" localSheetId="4">Ergebnisverwendung!#REF!</definedName>
    <definedName name="pos_5157776_8Y25542573X25539108X25539305X25539247" localSheetId="3">GuV!#REF!</definedName>
    <definedName name="pos_5157776_8Y25542573X25539108X25539305X25539247" localSheetId="2">Passiva!#REF!</definedName>
    <definedName name="pos_5157776_8Y25542573X25539108X25539305X25539247" localSheetId="5">'Steuerlicher Gewinn'!#REF!</definedName>
    <definedName name="pos_5157776_8Y25542573X25539108X25539305X25539247">Aktiva!#REF!</definedName>
    <definedName name="pos_5157784_8Y25542573X25539108X25539305X25539236" localSheetId="4">Ergebnisverwendung!#REF!</definedName>
    <definedName name="pos_5157784_8Y25542573X25539108X25539305X25539236" localSheetId="3">GuV!#REF!</definedName>
    <definedName name="pos_5157784_8Y25542573X25539108X25539305X25539236" localSheetId="2">Passiva!#REF!</definedName>
    <definedName name="pos_5157784_8Y25542573X25539108X25539305X25539236" localSheetId="5">'Steuerlicher Gewinn'!#REF!</definedName>
    <definedName name="pos_5157784_8Y25542573X25539108X25539305X25539236">Aktiva!#REF!</definedName>
    <definedName name="pos_5157799_8Y25542573X25539108X25539305X25539236X25539229" localSheetId="4">Ergebnisverwendung!#REF!</definedName>
    <definedName name="pos_5157799_8Y25542573X25539108X25539305X25539236X25539229" localSheetId="3">GuV!#REF!</definedName>
    <definedName name="pos_5157799_8Y25542573X25539108X25539305X25539236X25539229" localSheetId="2">Passiva!#REF!</definedName>
    <definedName name="pos_5157799_8Y25542573X25539108X25539305X25539236X25539229" localSheetId="5">'Steuerlicher Gewinn'!#REF!</definedName>
    <definedName name="pos_5157799_8Y25542573X25539108X25539305X25539236X25539229">Aktiva!#REF!</definedName>
    <definedName name="pos_5157806_8Y25542573X25539108X25539305" localSheetId="4">Ergebnisverwendung!#REF!</definedName>
    <definedName name="pos_5157806_8Y25542573X25539108X25539305" localSheetId="3">GuV!#REF!</definedName>
    <definedName name="pos_5157806_8Y25542573X25539108X25539305" localSheetId="2">Passiva!#REF!</definedName>
    <definedName name="pos_5157806_8Y25542573X25539108X25539305" localSheetId="5">'Steuerlicher Gewinn'!#REF!</definedName>
    <definedName name="pos_5157806_8Y25542573X25539108X25539305">Aktiva!#REF!</definedName>
    <definedName name="pos_5157814_8Y25542573X25539108X25539305X25539310" localSheetId="4">Ergebnisverwendung!#REF!</definedName>
    <definedName name="pos_5157814_8Y25542573X25539108X25539305X25539310" localSheetId="3">GuV!#REF!</definedName>
    <definedName name="pos_5157814_8Y25542573X25539108X25539305X25539310" localSheetId="2">Passiva!#REF!</definedName>
    <definedName name="pos_5157814_8Y25542573X25539108X25539305X25539310" localSheetId="5">'Steuerlicher Gewinn'!#REF!</definedName>
    <definedName name="pos_5157814_8Y25542573X25539108X25539305X25539310">Aktiva!#REF!</definedName>
    <definedName name="pos_5157828_8Y25542573X25539108X25539305X25539303" localSheetId="4">Ergebnisverwendung!#REF!</definedName>
    <definedName name="pos_5157828_8Y25542573X25539108X25539305X25539303" localSheetId="3">GuV!#REF!</definedName>
    <definedName name="pos_5157828_8Y25542573X25539108X25539305X25539303" localSheetId="2">Passiva!#REF!</definedName>
    <definedName name="pos_5157828_8Y25542573X25539108X25539305X25539303" localSheetId="5">'Steuerlicher Gewinn'!#REF!</definedName>
    <definedName name="pos_5157828_8Y25542573X25539108X25539305X25539303">Aktiva!#REF!</definedName>
    <definedName name="pos_5157843_8Y25542573X25539108X25539305X25539303X25539292" localSheetId="4">Ergebnisverwendung!#REF!</definedName>
    <definedName name="pos_5157843_8Y25542573X25539108X25539305X25539303X25539292" localSheetId="3">GuV!#REF!</definedName>
    <definedName name="pos_5157843_8Y25542573X25539108X25539305X25539303X25539292" localSheetId="2">Passiva!#REF!</definedName>
    <definedName name="pos_5157843_8Y25542573X25539108X25539305X25539303X25539292" localSheetId="5">'Steuerlicher Gewinn'!#REF!</definedName>
    <definedName name="pos_5157843_8Y25542573X25539108X25539305X25539303X25539292">Aktiva!#REF!</definedName>
    <definedName name="pos_5157850_8Y25542573X25539108X25539305X25539303X25539285" localSheetId="4">Ergebnisverwendung!#REF!</definedName>
    <definedName name="pos_5157850_8Y25542573X25539108X25539305X25539303X25539285" localSheetId="3">GuV!#REF!</definedName>
    <definedName name="pos_5157850_8Y25542573X25539108X25539305X25539303X25539285" localSheetId="2">Passiva!#REF!</definedName>
    <definedName name="pos_5157850_8Y25542573X25539108X25539305X25539303X25539285" localSheetId="5">'Steuerlicher Gewinn'!#REF!</definedName>
    <definedName name="pos_5157850_8Y25542573X25539108X25539305X25539303X25539285">Aktiva!#REF!</definedName>
    <definedName name="pos_5157858_8Y25542573X25539108X25539305X25539303X25539285X25539274" localSheetId="4">Ergebnisverwendung!#REF!</definedName>
    <definedName name="pos_5157858_8Y25542573X25539108X25539305X25539303X25539285X25539274" localSheetId="3">GuV!#REF!</definedName>
    <definedName name="pos_5157858_8Y25542573X25539108X25539305X25539303X25539285X25539274" localSheetId="2">Passiva!#REF!</definedName>
    <definedName name="pos_5157858_8Y25542573X25539108X25539305X25539303X25539285X25539274" localSheetId="5">'Steuerlicher Gewinn'!#REF!</definedName>
    <definedName name="pos_5157858_8Y25542573X25539108X25539305X25539303X25539285X25539274">Aktiva!#REF!</definedName>
    <definedName name="pos_5157866_8Y25542573X25539108X25539305X25539267" localSheetId="4">Ergebnisverwendung!#REF!</definedName>
    <definedName name="pos_5157866_8Y25542573X25539108X25539305X25539267" localSheetId="3">GuV!#REF!</definedName>
    <definedName name="pos_5157866_8Y25542573X25539108X25539305X25539267" localSheetId="2">Passiva!#REF!</definedName>
    <definedName name="pos_5157866_8Y25542573X25539108X25539305X25539267" localSheetId="5">'Steuerlicher Gewinn'!#REF!</definedName>
    <definedName name="pos_5157866_8Y25542573X25539108X25539305X25539267">Aktiva!#REF!</definedName>
    <definedName name="pos_5157874_8Y25542573X25539108X25539305X25539256" localSheetId="4">Ergebnisverwendung!#REF!</definedName>
    <definedName name="pos_5157874_8Y25542573X25539108X25539305X25539256" localSheetId="3">GuV!#REF!</definedName>
    <definedName name="pos_5157874_8Y25542573X25539108X25539305X25539256" localSheetId="2">Passiva!#REF!</definedName>
    <definedName name="pos_5157874_8Y25542573X25539108X25539305X25539256" localSheetId="5">'Steuerlicher Gewinn'!#REF!</definedName>
    <definedName name="pos_5157874_8Y25542573X25539108X25539305X25539256">Aktiva!#REF!</definedName>
    <definedName name="pos_5157881_8Y25542573X25539108X25539305X25539249" localSheetId="4">Ergebnisverwendung!#REF!</definedName>
    <definedName name="pos_5157881_8Y25542573X25539108X25539305X25539249" localSheetId="3">GuV!#REF!</definedName>
    <definedName name="pos_5157881_8Y25542573X25539108X25539305X25539249" localSheetId="2">Passiva!#REF!</definedName>
    <definedName name="pos_5157881_8Y25542573X25539108X25539305X25539249" localSheetId="5">'Steuerlicher Gewinn'!#REF!</definedName>
    <definedName name="pos_5157881_8Y25542573X25539108X25539305X25539249">Aktiva!#REF!</definedName>
    <definedName name="positiveLabel_de" localSheetId="4">Ergebnisverwendung!#REF!</definedName>
    <definedName name="positiveLabel_de" localSheetId="3">GuV!#REF!</definedName>
    <definedName name="positiveLabel_de" localSheetId="2">Passiva!#REF!</definedName>
    <definedName name="positiveLabel_de" localSheetId="5">'Steuerlicher Gewinn'!#REF!</definedName>
    <definedName name="positiveLabel_de">Aktiva!#REF!</definedName>
    <definedName name="positiveLabel_en" localSheetId="4">Ergebnisverwendung!#REF!</definedName>
    <definedName name="positiveLabel_en" localSheetId="3">GuV!#REF!</definedName>
    <definedName name="positiveLabel_en" localSheetId="2">Passiva!#REF!</definedName>
    <definedName name="positiveLabel_en" localSheetId="5">'Steuerlicher Gewinn'!#REF!</definedName>
    <definedName name="positiveLabel_en">Aktiva!#REF!</definedName>
    <definedName name="positiveTerseLabel_de" localSheetId="4">Ergebnisverwendung!#REF!</definedName>
    <definedName name="positiveTerseLabel_de" localSheetId="3">GuV!#REF!</definedName>
    <definedName name="positiveTerseLabel_de" localSheetId="2">Passiva!#REF!</definedName>
    <definedName name="positiveTerseLabel_de" localSheetId="5">'Steuerlicher Gewinn'!#REF!</definedName>
    <definedName name="positiveTerseLabel_de">Aktiva!#REF!</definedName>
    <definedName name="positiveTerseLabel_en" localSheetId="4">Ergebnisverwendung!#REF!</definedName>
    <definedName name="positiveTerseLabel_en" localSheetId="3">GuV!#REF!</definedName>
    <definedName name="positiveTerseLabel_en" localSheetId="2">Passiva!#REF!</definedName>
    <definedName name="positiveTerseLabel_en" localSheetId="5">'Steuerlicher Gewinn'!#REF!</definedName>
    <definedName name="positiveTerseLabel_en">Aktiva!#REF!</definedName>
    <definedName name="References" localSheetId="4">Ergebnisverwendung!#REF!</definedName>
    <definedName name="References" localSheetId="3">GuV!#REF!</definedName>
    <definedName name="References" localSheetId="2">Passiva!#REF!</definedName>
    <definedName name="References" localSheetId="5">'Steuerlicher Gewinn'!#REF!</definedName>
    <definedName name="References">Aktiva!#REF!</definedName>
    <definedName name="reviewer_name" localSheetId="4">Ergebnisverwendung!#REF!</definedName>
    <definedName name="reviewer_name" localSheetId="3">GuV!#REF!</definedName>
    <definedName name="reviewer_name" localSheetId="2">Passiva!#REF!</definedName>
    <definedName name="reviewer_name" localSheetId="5">'Steuerlicher Gewinn'!#REF!</definedName>
    <definedName name="reviewer_name">Aktiva!#REF!</definedName>
    <definedName name="rflocalname" localSheetId="4">Ergebnisverwendung!$E$6</definedName>
    <definedName name="rflocalname" localSheetId="3">GuV!$E$6</definedName>
    <definedName name="rflocalname" localSheetId="2">Passiva!$E$6</definedName>
    <definedName name="rflocalname" localSheetId="5">'Steuerlicher Gewinn'!$E$6</definedName>
    <definedName name="rflocalname">Aktiva!$E$5</definedName>
    <definedName name="rfnamespace" localSheetId="4">Ergebnisverwendung!$D$6</definedName>
    <definedName name="rfnamespace" localSheetId="3">GuV!$D$6</definedName>
    <definedName name="rfnamespace" localSheetId="2">Passiva!$D$6</definedName>
    <definedName name="rfnamespace" localSheetId="5">'Steuerlicher Gewinn'!$D$6</definedName>
    <definedName name="rfnamespace">Aktiva!$D$5</definedName>
    <definedName name="Section" localSheetId="4">Ergebnisverwendung!#REF!</definedName>
    <definedName name="Section" localSheetId="3">GuV!#REF!</definedName>
    <definedName name="Section" localSheetId="2">Passiva!#REF!</definedName>
    <definedName name="Section" localSheetId="5">'Steuerlicher Gewinn'!#REF!</definedName>
    <definedName name="Section">Aktiva!#REF!</definedName>
    <definedName name="Subclause" localSheetId="4">Ergebnisverwendung!#REF!</definedName>
    <definedName name="Subclause" localSheetId="3">GuV!#REF!</definedName>
    <definedName name="Subclause" localSheetId="2">Passiva!#REF!</definedName>
    <definedName name="Subclause" localSheetId="5">'Steuerlicher Gewinn'!#REF!</definedName>
    <definedName name="Subclause">Aktiva!#REF!</definedName>
    <definedName name="Subparagraph" localSheetId="4">Ergebnisverwendung!#REF!</definedName>
    <definedName name="Subparagraph" localSheetId="3">GuV!#REF!</definedName>
    <definedName name="Subparagraph" localSheetId="2">Passiva!#REF!</definedName>
    <definedName name="Subparagraph" localSheetId="5">'Steuerlicher Gewinn'!#REF!</definedName>
    <definedName name="Subparagraph">Aktiva!#REF!</definedName>
    <definedName name="task" localSheetId="4">Ergebnisverwendung!#REF!</definedName>
    <definedName name="task" localSheetId="3">GuV!#REF!</definedName>
    <definedName name="task" localSheetId="2">Passiva!#REF!</definedName>
    <definedName name="task" localSheetId="5">'Steuerlicher Gewinn'!#REF!</definedName>
    <definedName name="task">Aktiva!#REF!</definedName>
    <definedName name="terseLabel_de" localSheetId="4">Ergebnisverwendung!#REF!</definedName>
    <definedName name="terseLabel_de" localSheetId="3">GuV!#REF!</definedName>
    <definedName name="terseLabel_de" localSheetId="2">Passiva!#REF!</definedName>
    <definedName name="terseLabel_de" localSheetId="5">'Steuerlicher Gewinn'!#REF!</definedName>
    <definedName name="terseLabel_de">Aktiva!#REF!</definedName>
    <definedName name="terseLabel_en" localSheetId="4">Ergebnisverwendung!#REF!</definedName>
    <definedName name="terseLabel_en" localSheetId="3">GuV!#REF!</definedName>
    <definedName name="terseLabel_en" localSheetId="2">Passiva!#REF!</definedName>
    <definedName name="terseLabel_en" localSheetId="5">'Steuerlicher Gewinn'!#REF!</definedName>
    <definedName name="terseLabel_en">Aktiva!#REF!</definedName>
    <definedName name="typeOperatingResult" localSheetId="4">Ergebnisverwendung!$O$6</definedName>
    <definedName name="typeOperatingResult" localSheetId="3">GuV!$O$7</definedName>
    <definedName name="typeOperatingResult" localSheetId="2">Passiva!$O$7</definedName>
    <definedName name="typeOperatingResult" localSheetId="5">'Steuerlicher Gewinn'!$O$6</definedName>
    <definedName name="typeOperatingResult">Aktiva!$O$6</definedName>
    <definedName name="ValidSince" localSheetId="4">Ergebnisverwendung!#REF!</definedName>
    <definedName name="ValidSince" localSheetId="3">GuV!#REF!</definedName>
    <definedName name="ValidSince" localSheetId="2">Passiva!#REF!</definedName>
    <definedName name="ValidSince" localSheetId="5">'Steuerlicher Gewinn'!#REF!</definedName>
    <definedName name="ValidSince">Aktiva!#REF!</definedName>
    <definedName name="ValidThrough" localSheetId="4">Ergebnisverwendung!#REF!</definedName>
    <definedName name="ValidThrough" localSheetId="3">GuV!#REF!</definedName>
    <definedName name="ValidThrough" localSheetId="2">Passiva!#REF!</definedName>
    <definedName name="ValidThrough" localSheetId="5">'Steuerlicher Gewinn'!#REF!</definedName>
    <definedName name="ValidThrough">Aktiva!#REF!</definedName>
    <definedName name="xbrl_type" localSheetId="4">Ergebnisverwendung!$F$6</definedName>
    <definedName name="xbrl_type" localSheetId="3">GuV!$F$7</definedName>
    <definedName name="xbrl_type" localSheetId="2">Passiva!$F$7</definedName>
    <definedName name="xbrl_type" localSheetId="5">'Steuerlicher Gewinn'!$F$6</definedName>
    <definedName name="xbrl_type">Aktiva!$F$6</definedName>
  </definedNames>
  <calcPr calcId="145621"/>
</workbook>
</file>

<file path=xl/calcChain.xml><?xml version="1.0" encoding="utf-8"?>
<calcChain xmlns="http://schemas.openxmlformats.org/spreadsheetml/2006/main">
  <c r="Y35" i="15" l="1"/>
  <c r="Y34" i="15"/>
  <c r="Y22" i="16" l="1"/>
  <c r="Y76" i="13"/>
  <c r="Y101" i="13"/>
  <c r="Y224" i="13"/>
  <c r="Y299" i="13"/>
  <c r="Y324" i="13"/>
  <c r="Y335" i="13"/>
  <c r="Y466" i="13"/>
  <c r="Y543" i="13"/>
  <c r="Y552" i="13"/>
  <c r="Y569" i="13"/>
  <c r="Y577" i="13"/>
  <c r="AA9" i="1" l="1"/>
  <c r="U348" i="1" l="1"/>
  <c r="U388" i="10" l="1"/>
  <c r="U586" i="13" l="1"/>
  <c r="U589" i="13" s="1"/>
  <c r="AE63" i="16"/>
  <c r="U63" i="16"/>
  <c r="AE47" i="15"/>
  <c r="U47" i="15"/>
  <c r="AG388" i="10"/>
  <c r="AG348" i="1"/>
  <c r="AE586" i="13" l="1"/>
  <c r="AE589" i="13" s="1"/>
  <c r="W12" i="1"/>
  <c r="W586" i="13" l="1"/>
  <c r="Y586" i="13" s="1"/>
  <c r="AK82" i="10"/>
  <c r="AK52" i="10"/>
  <c r="AG60" i="16" l="1"/>
  <c r="AG57" i="16"/>
  <c r="AG54" i="16"/>
  <c r="AG53" i="16"/>
  <c r="AG52" i="16"/>
  <c r="AG51" i="16"/>
  <c r="AG49" i="16"/>
  <c r="AG48" i="16"/>
  <c r="AG47" i="16"/>
  <c r="AG45" i="16"/>
  <c r="AG44" i="16"/>
  <c r="AG43" i="16"/>
  <c r="AG42" i="16"/>
  <c r="AG40" i="16"/>
  <c r="AG39" i="16"/>
  <c r="AG37" i="16"/>
  <c r="AG36" i="16"/>
  <c r="AG35" i="16"/>
  <c r="AG34" i="16"/>
  <c r="AG33" i="16"/>
  <c r="AG32" i="16"/>
  <c r="AG31" i="16"/>
  <c r="AG30" i="16"/>
  <c r="AG29" i="16"/>
  <c r="AG28" i="16"/>
  <c r="AG27" i="16"/>
  <c r="AG26" i="16"/>
  <c r="AG24" i="16"/>
  <c r="AG23" i="16"/>
  <c r="AG21" i="16"/>
  <c r="AG20" i="16"/>
  <c r="AG19" i="16"/>
  <c r="AG18" i="16"/>
  <c r="AG17" i="16"/>
  <c r="AG15" i="16"/>
  <c r="AG14" i="16"/>
  <c r="AG13" i="16"/>
  <c r="AG12" i="16"/>
  <c r="AG10" i="16"/>
  <c r="AG45" i="15"/>
  <c r="AG44" i="15"/>
  <c r="AG43" i="15"/>
  <c r="AG42" i="15"/>
  <c r="AG41" i="15"/>
  <c r="AG40" i="15"/>
  <c r="AG39" i="15"/>
  <c r="AG38" i="15"/>
  <c r="AG37" i="15"/>
  <c r="AG36" i="15"/>
  <c r="AG33" i="15"/>
  <c r="AG32" i="15"/>
  <c r="AG31" i="15"/>
  <c r="AG30" i="15"/>
  <c r="AG29" i="15"/>
  <c r="AG28" i="15"/>
  <c r="AG27" i="15"/>
  <c r="AG26" i="15"/>
  <c r="AG25" i="15"/>
  <c r="AG24" i="15"/>
  <c r="AG23" i="15"/>
  <c r="AG21" i="15"/>
  <c r="AG20" i="15"/>
  <c r="AG19" i="15"/>
  <c r="AG18" i="15"/>
  <c r="AG17" i="15"/>
  <c r="AG16" i="15"/>
  <c r="AG15" i="15"/>
  <c r="AG13" i="15"/>
  <c r="AG12" i="15"/>
  <c r="AG11" i="15"/>
  <c r="AG10" i="15"/>
  <c r="AG587" i="13"/>
  <c r="AI587" i="13" s="1"/>
  <c r="AG585" i="13"/>
  <c r="AI585" i="13" s="1"/>
  <c r="AG584" i="13"/>
  <c r="AI584" i="13" s="1"/>
  <c r="AG583" i="13"/>
  <c r="AI583" i="13" s="1"/>
  <c r="AG581" i="13"/>
  <c r="AI581" i="13" s="1"/>
  <c r="AG580" i="13"/>
  <c r="AI580" i="13" s="1"/>
  <c r="AG576" i="13"/>
  <c r="AI576" i="13" s="1"/>
  <c r="AG575" i="13"/>
  <c r="AI575" i="13" s="1"/>
  <c r="AG574" i="13"/>
  <c r="AI574" i="13" s="1"/>
  <c r="AG573" i="13"/>
  <c r="AI573" i="13" s="1"/>
  <c r="AG572" i="13"/>
  <c r="AI572" i="13" s="1"/>
  <c r="AG571" i="13"/>
  <c r="AI571" i="13" s="1"/>
  <c r="AG568" i="13"/>
  <c r="AI568" i="13" s="1"/>
  <c r="AG567" i="13"/>
  <c r="AI567" i="13" s="1"/>
  <c r="AG566" i="13"/>
  <c r="AI566" i="13" s="1"/>
  <c r="AG564" i="13"/>
  <c r="AI564" i="13" s="1"/>
  <c r="AG563" i="13"/>
  <c r="AI563" i="13" s="1"/>
  <c r="AG562" i="13"/>
  <c r="AI562" i="13" s="1"/>
  <c r="AG561" i="13"/>
  <c r="AI561" i="13" s="1"/>
  <c r="AG560" i="13"/>
  <c r="AI560" i="13" s="1"/>
  <c r="AG559" i="13"/>
  <c r="AI559" i="13" s="1"/>
  <c r="AG558" i="13"/>
  <c r="AI558" i="13" s="1"/>
  <c r="AG557" i="13"/>
  <c r="AI557" i="13" s="1"/>
  <c r="AG556" i="13"/>
  <c r="AI556" i="13" s="1"/>
  <c r="AG555" i="13"/>
  <c r="AI555" i="13" s="1"/>
  <c r="AG554" i="13"/>
  <c r="AI554" i="13" s="1"/>
  <c r="AG551" i="13"/>
  <c r="AI551" i="13" s="1"/>
  <c r="AG550" i="13"/>
  <c r="AI550" i="13" s="1"/>
  <c r="AG549" i="13"/>
  <c r="AI549" i="13" s="1"/>
  <c r="AG548" i="13"/>
  <c r="AI548" i="13" s="1"/>
  <c r="AG547" i="13"/>
  <c r="AI547" i="13" s="1"/>
  <c r="AG546" i="13"/>
  <c r="AI546" i="13" s="1"/>
  <c r="AG545" i="13"/>
  <c r="AI545" i="13" s="1"/>
  <c r="AG542" i="13"/>
  <c r="AI542" i="13" s="1"/>
  <c r="AG541" i="13"/>
  <c r="AI541" i="13" s="1"/>
  <c r="AG540" i="13"/>
  <c r="AI540" i="13" s="1"/>
  <c r="AG539" i="13"/>
  <c r="AI539" i="13" s="1"/>
  <c r="AG538" i="13"/>
  <c r="AI538" i="13" s="1"/>
  <c r="AG537" i="13"/>
  <c r="AI537" i="13" s="1"/>
  <c r="AG536" i="13"/>
  <c r="AI536" i="13" s="1"/>
  <c r="AG533" i="13"/>
  <c r="AI533" i="13" s="1"/>
  <c r="AG532" i="13"/>
  <c r="AI532" i="13" s="1"/>
  <c r="AG531" i="13"/>
  <c r="AI531" i="13" s="1"/>
  <c r="AG530" i="13"/>
  <c r="AI530" i="13" s="1"/>
  <c r="AG529" i="13"/>
  <c r="AI529" i="13" s="1"/>
  <c r="AG528" i="13"/>
  <c r="AI528" i="13" s="1"/>
  <c r="AG527" i="13"/>
  <c r="AI527" i="13" s="1"/>
  <c r="AG526" i="13"/>
  <c r="AI526" i="13" s="1"/>
  <c r="AG525" i="13"/>
  <c r="AI525" i="13" s="1"/>
  <c r="AG524" i="13"/>
  <c r="AI524" i="13" s="1"/>
  <c r="AG523" i="13"/>
  <c r="AI523" i="13" s="1"/>
  <c r="AG522" i="13"/>
  <c r="AI522" i="13" s="1"/>
  <c r="AG521" i="13"/>
  <c r="AI521" i="13" s="1"/>
  <c r="AG520" i="13"/>
  <c r="AI520" i="13" s="1"/>
  <c r="AG519" i="13"/>
  <c r="AI519" i="13" s="1"/>
  <c r="AG518" i="13"/>
  <c r="AI518" i="13" s="1"/>
  <c r="AG516" i="13"/>
  <c r="AI516" i="13" s="1"/>
  <c r="AG515" i="13"/>
  <c r="AI515" i="13" s="1"/>
  <c r="AG514" i="13"/>
  <c r="AI514" i="13" s="1"/>
  <c r="AG512" i="13"/>
  <c r="AI512" i="13" s="1"/>
  <c r="AG511" i="13"/>
  <c r="AI511" i="13" s="1"/>
  <c r="AG510" i="13"/>
  <c r="AI510" i="13" s="1"/>
  <c r="AG509" i="13"/>
  <c r="AI509" i="13" s="1"/>
  <c r="AG508" i="13"/>
  <c r="AI508" i="13" s="1"/>
  <c r="AG507" i="13"/>
  <c r="AI507" i="13" s="1"/>
  <c r="AG506" i="13"/>
  <c r="AI506" i="13" s="1"/>
  <c r="AG505" i="13"/>
  <c r="AI505" i="13" s="1"/>
  <c r="AG504" i="13"/>
  <c r="AI504" i="13" s="1"/>
  <c r="AG503" i="13"/>
  <c r="AI503" i="13" s="1"/>
  <c r="AG502" i="13"/>
  <c r="AI502" i="13" s="1"/>
  <c r="AG500" i="13"/>
  <c r="AI500" i="13" s="1"/>
  <c r="AG499" i="13"/>
  <c r="AI499" i="13" s="1"/>
  <c r="AG498" i="13"/>
  <c r="AI498" i="13" s="1"/>
  <c r="AG497" i="13"/>
  <c r="AI497" i="13" s="1"/>
  <c r="AG496" i="13"/>
  <c r="AI496" i="13" s="1"/>
  <c r="AG495" i="13"/>
  <c r="AI495" i="13" s="1"/>
  <c r="AG494" i="13"/>
  <c r="AI494" i="13" s="1"/>
  <c r="AG493" i="13"/>
  <c r="AI493" i="13" s="1"/>
  <c r="AG492" i="13"/>
  <c r="AI492" i="13" s="1"/>
  <c r="AG491" i="13"/>
  <c r="AI491" i="13" s="1"/>
  <c r="AG489" i="13"/>
  <c r="AI489" i="13" s="1"/>
  <c r="AG488" i="13"/>
  <c r="AI488" i="13" s="1"/>
  <c r="AG487" i="13"/>
  <c r="AI487" i="13" s="1"/>
  <c r="AG486" i="13"/>
  <c r="AI486" i="13" s="1"/>
  <c r="AG485" i="13"/>
  <c r="AI485" i="13" s="1"/>
  <c r="AG484" i="13"/>
  <c r="AI484" i="13" s="1"/>
  <c r="AG483" i="13"/>
  <c r="AI483" i="13" s="1"/>
  <c r="AG482" i="13"/>
  <c r="AI482" i="13" s="1"/>
  <c r="AG480" i="13"/>
  <c r="AI480" i="13" s="1"/>
  <c r="AG479" i="13"/>
  <c r="AI479" i="13" s="1"/>
  <c r="AG478" i="13"/>
  <c r="AI478" i="13" s="1"/>
  <c r="AG476" i="13"/>
  <c r="AI476" i="13" s="1"/>
  <c r="AG475" i="13"/>
  <c r="AI475" i="13" s="1"/>
  <c r="AG474" i="13"/>
  <c r="AI474" i="13" s="1"/>
  <c r="AG473" i="13"/>
  <c r="AI473" i="13" s="1"/>
  <c r="AG472" i="13"/>
  <c r="AI472" i="13" s="1"/>
  <c r="AG471" i="13"/>
  <c r="AI471" i="13" s="1"/>
  <c r="AG468" i="13"/>
  <c r="AI468" i="13" s="1"/>
  <c r="AG467" i="13"/>
  <c r="AI467" i="13" s="1"/>
  <c r="AG465" i="13"/>
  <c r="AI465" i="13" s="1"/>
  <c r="AG464" i="13"/>
  <c r="AI464" i="13" s="1"/>
  <c r="AG463" i="13"/>
  <c r="AI463" i="13" s="1"/>
  <c r="AG462" i="13"/>
  <c r="AI462" i="13" s="1"/>
  <c r="AG461" i="13"/>
  <c r="AI461" i="13" s="1"/>
  <c r="AG460" i="13"/>
  <c r="AI460" i="13" s="1"/>
  <c r="AG459" i="13"/>
  <c r="AI459" i="13" s="1"/>
  <c r="AG458" i="13"/>
  <c r="AI458" i="13" s="1"/>
  <c r="AG457" i="13"/>
  <c r="AI457" i="13" s="1"/>
  <c r="AG456" i="13"/>
  <c r="AI456" i="13" s="1"/>
  <c r="AG455" i="13"/>
  <c r="AI455" i="13" s="1"/>
  <c r="AG453" i="13"/>
  <c r="AI453" i="13" s="1"/>
  <c r="AG452" i="13"/>
  <c r="AI452" i="13" s="1"/>
  <c r="AG451" i="13"/>
  <c r="AI451" i="13" s="1"/>
  <c r="AG450" i="13"/>
  <c r="AI450" i="13" s="1"/>
  <c r="AG449" i="13"/>
  <c r="AI449" i="13" s="1"/>
  <c r="AG448" i="13"/>
  <c r="AI448" i="13" s="1"/>
  <c r="AG446" i="13"/>
  <c r="AI446" i="13" s="1"/>
  <c r="AG445" i="13"/>
  <c r="AI445" i="13" s="1"/>
  <c r="AG444" i="13"/>
  <c r="AI444" i="13" s="1"/>
  <c r="AG443" i="13"/>
  <c r="AI443" i="13" s="1"/>
  <c r="AG442" i="13"/>
  <c r="AI442" i="13" s="1"/>
  <c r="AG441" i="13"/>
  <c r="AI441" i="13" s="1"/>
  <c r="AG440" i="13"/>
  <c r="AI440" i="13" s="1"/>
  <c r="AG439" i="13"/>
  <c r="AI439" i="13" s="1"/>
  <c r="AG438" i="13"/>
  <c r="AI438" i="13" s="1"/>
  <c r="AG437" i="13"/>
  <c r="AI437" i="13" s="1"/>
  <c r="AG436" i="13"/>
  <c r="AI436" i="13" s="1"/>
  <c r="AG435" i="13"/>
  <c r="AI435" i="13" s="1"/>
  <c r="AG434" i="13"/>
  <c r="AI434" i="13" s="1"/>
  <c r="AG433" i="13"/>
  <c r="AI433" i="13" s="1"/>
  <c r="AG432" i="13"/>
  <c r="AI432" i="13" s="1"/>
  <c r="AG430" i="13"/>
  <c r="AI430" i="13" s="1"/>
  <c r="AG429" i="13"/>
  <c r="AI429" i="13" s="1"/>
  <c r="AG428" i="13"/>
  <c r="AI428" i="13" s="1"/>
  <c r="AG427" i="13"/>
  <c r="AI427" i="13" s="1"/>
  <c r="AG426" i="13"/>
  <c r="AI426" i="13" s="1"/>
  <c r="AG425" i="13"/>
  <c r="AI425" i="13" s="1"/>
  <c r="AG423" i="13"/>
  <c r="AI423" i="13" s="1"/>
  <c r="AG422" i="13"/>
  <c r="AI422" i="13" s="1"/>
  <c r="AG421" i="13"/>
  <c r="AI421" i="13" s="1"/>
  <c r="AG419" i="13"/>
  <c r="AI419" i="13" s="1"/>
  <c r="AG418" i="13"/>
  <c r="AI418" i="13" s="1"/>
  <c r="AG417" i="13"/>
  <c r="AI417" i="13" s="1"/>
  <c r="AG416" i="13"/>
  <c r="AI416" i="13" s="1"/>
  <c r="AG415" i="13"/>
  <c r="AI415" i="13" s="1"/>
  <c r="AG413" i="13"/>
  <c r="AI413" i="13" s="1"/>
  <c r="AG412" i="13"/>
  <c r="AI412" i="13" s="1"/>
  <c r="AG410" i="13"/>
  <c r="AI410" i="13" s="1"/>
  <c r="AG409" i="13"/>
  <c r="AI409" i="13" s="1"/>
  <c r="AG408" i="13"/>
  <c r="AI408" i="13" s="1"/>
  <c r="AG407" i="13"/>
  <c r="AI407" i="13" s="1"/>
  <c r="AG405" i="13"/>
  <c r="AI405" i="13" s="1"/>
  <c r="AG404" i="13"/>
  <c r="AI404" i="13" s="1"/>
  <c r="AG403" i="13"/>
  <c r="AI403" i="13" s="1"/>
  <c r="AG402" i="13"/>
  <c r="AI402" i="13" s="1"/>
  <c r="AG401" i="13"/>
  <c r="AI401" i="13" s="1"/>
  <c r="AG400" i="13"/>
  <c r="AI400" i="13" s="1"/>
  <c r="AG399" i="13"/>
  <c r="AI399" i="13" s="1"/>
  <c r="AG396" i="13"/>
  <c r="AI396" i="13" s="1"/>
  <c r="AG395" i="13"/>
  <c r="AI395" i="13" s="1"/>
  <c r="AG394" i="13"/>
  <c r="AI394" i="13" s="1"/>
  <c r="AG393" i="13"/>
  <c r="AI393" i="13" s="1"/>
  <c r="AG392" i="13"/>
  <c r="AI392" i="13" s="1"/>
  <c r="AG391" i="13"/>
  <c r="AI391" i="13" s="1"/>
  <c r="AG390" i="13"/>
  <c r="AI390" i="13" s="1"/>
  <c r="AG388" i="13"/>
  <c r="AI388" i="13" s="1"/>
  <c r="AG386" i="13"/>
  <c r="AI386" i="13" s="1"/>
  <c r="AG385" i="13"/>
  <c r="AI385" i="13" s="1"/>
  <c r="AG384" i="13"/>
  <c r="AI384" i="13" s="1"/>
  <c r="AG383" i="13"/>
  <c r="AI383" i="13" s="1"/>
  <c r="AG382" i="13"/>
  <c r="AI382" i="13" s="1"/>
  <c r="AG381" i="13"/>
  <c r="AI381" i="13" s="1"/>
  <c r="AG380" i="13"/>
  <c r="AI380" i="13" s="1"/>
  <c r="AG379" i="13"/>
  <c r="AI379" i="13" s="1"/>
  <c r="AG377" i="13"/>
  <c r="AI377" i="13" s="1"/>
  <c r="AG376" i="13"/>
  <c r="AI376" i="13" s="1"/>
  <c r="AG375" i="13"/>
  <c r="AI375" i="13" s="1"/>
  <c r="AG374" i="13"/>
  <c r="AI374" i="13" s="1"/>
  <c r="AG373" i="13"/>
  <c r="AI373" i="13" s="1"/>
  <c r="AG372" i="13"/>
  <c r="AI372" i="13" s="1"/>
  <c r="AG370" i="13"/>
  <c r="AI370" i="13" s="1"/>
  <c r="AG369" i="13"/>
  <c r="AI369" i="13" s="1"/>
  <c r="AG367" i="13"/>
  <c r="AI367" i="13" s="1"/>
  <c r="AG366" i="13"/>
  <c r="AI366" i="13" s="1"/>
  <c r="AG365" i="13"/>
  <c r="AI365" i="13" s="1"/>
  <c r="AG364" i="13"/>
  <c r="AI364" i="13" s="1"/>
  <c r="AG363" i="13"/>
  <c r="AI363" i="13" s="1"/>
  <c r="AG362" i="13"/>
  <c r="AI362" i="13" s="1"/>
  <c r="AG361" i="13"/>
  <c r="AI361" i="13" s="1"/>
  <c r="AG359" i="13"/>
  <c r="AI359" i="13" s="1"/>
  <c r="AG358" i="13"/>
  <c r="AI358" i="13" s="1"/>
  <c r="AG357" i="13"/>
  <c r="AI357" i="13" s="1"/>
  <c r="AG356" i="13"/>
  <c r="AI356" i="13" s="1"/>
  <c r="AG355" i="13"/>
  <c r="AI355" i="13" s="1"/>
  <c r="AG354" i="13"/>
  <c r="AI354" i="13" s="1"/>
  <c r="AG352" i="13"/>
  <c r="AI352" i="13" s="1"/>
  <c r="AG351" i="13"/>
  <c r="AI351" i="13" s="1"/>
  <c r="AG350" i="13"/>
  <c r="AI350" i="13" s="1"/>
  <c r="AG349" i="13"/>
  <c r="AI349" i="13" s="1"/>
  <c r="AG348" i="13"/>
  <c r="AI348" i="13" s="1"/>
  <c r="AG346" i="13"/>
  <c r="AI346" i="13" s="1"/>
  <c r="AG343" i="13"/>
  <c r="AI343" i="13" s="1"/>
  <c r="AG342" i="13"/>
  <c r="AI342" i="13" s="1"/>
  <c r="AG341" i="13"/>
  <c r="AI341" i="13" s="1"/>
  <c r="AG339" i="13"/>
  <c r="AI339" i="13" s="1"/>
  <c r="AG338" i="13"/>
  <c r="AI338" i="13" s="1"/>
  <c r="AG337" i="13"/>
  <c r="AI337" i="13" s="1"/>
  <c r="AG334" i="13"/>
  <c r="AI334" i="13" s="1"/>
  <c r="AG333" i="13"/>
  <c r="AI333" i="13" s="1"/>
  <c r="AG332" i="13"/>
  <c r="AI332" i="13" s="1"/>
  <c r="AG331" i="13"/>
  <c r="AI331" i="13" s="1"/>
  <c r="AG330" i="13"/>
  <c r="AI330" i="13" s="1"/>
  <c r="AG329" i="13"/>
  <c r="AI329" i="13" s="1"/>
  <c r="AG328" i="13"/>
  <c r="AI328" i="13" s="1"/>
  <c r="AG327" i="13"/>
  <c r="AI327" i="13" s="1"/>
  <c r="AG326" i="13"/>
  <c r="AI326" i="13" s="1"/>
  <c r="AG323" i="13"/>
  <c r="AI323" i="13" s="1"/>
  <c r="AG322" i="13"/>
  <c r="AI322" i="13" s="1"/>
  <c r="AG321" i="13"/>
  <c r="AI321" i="13" s="1"/>
  <c r="AG320" i="13"/>
  <c r="AI320" i="13" s="1"/>
  <c r="AG319" i="13"/>
  <c r="AI319" i="13" s="1"/>
  <c r="AG317" i="13"/>
  <c r="AI317" i="13" s="1"/>
  <c r="AG316" i="13"/>
  <c r="AI316" i="13" s="1"/>
  <c r="AG315" i="13"/>
  <c r="AI315" i="13" s="1"/>
  <c r="AG314" i="13"/>
  <c r="AI314" i="13" s="1"/>
  <c r="AG313" i="13"/>
  <c r="AI313" i="13" s="1"/>
  <c r="AG312" i="13"/>
  <c r="AI312" i="13" s="1"/>
  <c r="AG311" i="13"/>
  <c r="AI311" i="13" s="1"/>
  <c r="AG310" i="13"/>
  <c r="AI310" i="13" s="1"/>
  <c r="AG309" i="13"/>
  <c r="AI309" i="13" s="1"/>
  <c r="AG308" i="13"/>
  <c r="AI308" i="13" s="1"/>
  <c r="AG307" i="13"/>
  <c r="AI307" i="13" s="1"/>
  <c r="AG306" i="13"/>
  <c r="AI306" i="13" s="1"/>
  <c r="AG304" i="13"/>
  <c r="AI304" i="13" s="1"/>
  <c r="AG303" i="13"/>
  <c r="AI303" i="13" s="1"/>
  <c r="AG302" i="13"/>
  <c r="AI302" i="13" s="1"/>
  <c r="AG301" i="13"/>
  <c r="AI301" i="13" s="1"/>
  <c r="AG300" i="13"/>
  <c r="AI300" i="13" s="1"/>
  <c r="AG298" i="13"/>
  <c r="AI298" i="13" s="1"/>
  <c r="AG297" i="13"/>
  <c r="AI297" i="13" s="1"/>
  <c r="AG296" i="13"/>
  <c r="AI296" i="13" s="1"/>
  <c r="AG295" i="13"/>
  <c r="AI295" i="13" s="1"/>
  <c r="AG294" i="13"/>
  <c r="AI294" i="13" s="1"/>
  <c r="AG293" i="13"/>
  <c r="AI293" i="13" s="1"/>
  <c r="AG291" i="13"/>
  <c r="AI291" i="13" s="1"/>
  <c r="AG290" i="13"/>
  <c r="AI290" i="13" s="1"/>
  <c r="AG289" i="13"/>
  <c r="AI289" i="13" s="1"/>
  <c r="AG288" i="13"/>
  <c r="AI288" i="13" s="1"/>
  <c r="AG287" i="13"/>
  <c r="AI287" i="13" s="1"/>
  <c r="AG286" i="13"/>
  <c r="AI286" i="13" s="1"/>
  <c r="AG284" i="13"/>
  <c r="AI284" i="13" s="1"/>
  <c r="AG283" i="13"/>
  <c r="AI283" i="13" s="1"/>
  <c r="AG282" i="13"/>
  <c r="AI282" i="13" s="1"/>
  <c r="AG281" i="13"/>
  <c r="AI281" i="13" s="1"/>
  <c r="AG279" i="13"/>
  <c r="AI279" i="13" s="1"/>
  <c r="AG278" i="13"/>
  <c r="AI278" i="13" s="1"/>
  <c r="AG277" i="13"/>
  <c r="AI277" i="13" s="1"/>
  <c r="AG276" i="13"/>
  <c r="AI276" i="13" s="1"/>
  <c r="AG275" i="13"/>
  <c r="AI275" i="13" s="1"/>
  <c r="AG274" i="13"/>
  <c r="AI274" i="13" s="1"/>
  <c r="AG273" i="13"/>
  <c r="AI273" i="13" s="1"/>
  <c r="AG271" i="13"/>
  <c r="AI271" i="13" s="1"/>
  <c r="AG270" i="13"/>
  <c r="AI270" i="13" s="1"/>
  <c r="AG269" i="13"/>
  <c r="AI269" i="13" s="1"/>
  <c r="AG268" i="13"/>
  <c r="AI268" i="13" s="1"/>
  <c r="AG267" i="13"/>
  <c r="AI267" i="13" s="1"/>
  <c r="AG266" i="13"/>
  <c r="AI266" i="13" s="1"/>
  <c r="AG265" i="13"/>
  <c r="AI265" i="13" s="1"/>
  <c r="AG264" i="13"/>
  <c r="AI264" i="13" s="1"/>
  <c r="AG263" i="13"/>
  <c r="AI263" i="13" s="1"/>
  <c r="AG262" i="13"/>
  <c r="AI262" i="13" s="1"/>
  <c r="AG261" i="13"/>
  <c r="AI261" i="13" s="1"/>
  <c r="AG259" i="13"/>
  <c r="AI259" i="13" s="1"/>
  <c r="AG258" i="13"/>
  <c r="AI258" i="13" s="1"/>
  <c r="AG257" i="13"/>
  <c r="AI257" i="13" s="1"/>
  <c r="AG256" i="13"/>
  <c r="AI256" i="13" s="1"/>
  <c r="AG255" i="13"/>
  <c r="AI255" i="13" s="1"/>
  <c r="AG254" i="13"/>
  <c r="AI254" i="13" s="1"/>
  <c r="AG253" i="13"/>
  <c r="AI253" i="13" s="1"/>
  <c r="AG252" i="13"/>
  <c r="AI252" i="13" s="1"/>
  <c r="AG251" i="13"/>
  <c r="AI251" i="13" s="1"/>
  <c r="AG250" i="13"/>
  <c r="AI250" i="13" s="1"/>
  <c r="AG249" i="13"/>
  <c r="AI249" i="13" s="1"/>
  <c r="AG248" i="13"/>
  <c r="AI248" i="13" s="1"/>
  <c r="AG247" i="13"/>
  <c r="AI247" i="13" s="1"/>
  <c r="AG246" i="13"/>
  <c r="AI246" i="13" s="1"/>
  <c r="AG245" i="13"/>
  <c r="AI245" i="13" s="1"/>
  <c r="AG244" i="13"/>
  <c r="AI244" i="13" s="1"/>
  <c r="AG242" i="13"/>
  <c r="AI242" i="13" s="1"/>
  <c r="AG241" i="13"/>
  <c r="AI241" i="13" s="1"/>
  <c r="AG240" i="13"/>
  <c r="AI240" i="13" s="1"/>
  <c r="AG239" i="13"/>
  <c r="AI239" i="13" s="1"/>
  <c r="AG238" i="13"/>
  <c r="AI238" i="13" s="1"/>
  <c r="AG237" i="13"/>
  <c r="AI237" i="13" s="1"/>
  <c r="AG236" i="13"/>
  <c r="AI236" i="13" s="1"/>
  <c r="AG235" i="13"/>
  <c r="AI235" i="13" s="1"/>
  <c r="AG234" i="13"/>
  <c r="AI234" i="13" s="1"/>
  <c r="AG233" i="13"/>
  <c r="AI233" i="13" s="1"/>
  <c r="AG232" i="13"/>
  <c r="AI232" i="13" s="1"/>
  <c r="AG231" i="13"/>
  <c r="AI231" i="13" s="1"/>
  <c r="AG226" i="13"/>
  <c r="AI226" i="13" s="1"/>
  <c r="AG225" i="13"/>
  <c r="AI225" i="13" s="1"/>
  <c r="AG223" i="13"/>
  <c r="AI223" i="13" s="1"/>
  <c r="AG222" i="13"/>
  <c r="AI222" i="13" s="1"/>
  <c r="AG221" i="13"/>
  <c r="AI221" i="13" s="1"/>
  <c r="AG220" i="13"/>
  <c r="AI220" i="13" s="1"/>
  <c r="AG219" i="13"/>
  <c r="AI219" i="13" s="1"/>
  <c r="AG218" i="13"/>
  <c r="AI218" i="13" s="1"/>
  <c r="AG217" i="13"/>
  <c r="AI217" i="13" s="1"/>
  <c r="AG216" i="13"/>
  <c r="AI216" i="13" s="1"/>
  <c r="AG215" i="13"/>
  <c r="AI215" i="13" s="1"/>
  <c r="AG214" i="13"/>
  <c r="AI214" i="13" s="1"/>
  <c r="AG213" i="13"/>
  <c r="AI213" i="13" s="1"/>
  <c r="AG211" i="13"/>
  <c r="AI211" i="13" s="1"/>
  <c r="AG210" i="13"/>
  <c r="AI210" i="13" s="1"/>
  <c r="AG209" i="13"/>
  <c r="AI209" i="13" s="1"/>
  <c r="AG208" i="13"/>
  <c r="AI208" i="13" s="1"/>
  <c r="AG207" i="13"/>
  <c r="AI207" i="13" s="1"/>
  <c r="AG206" i="13"/>
  <c r="AI206" i="13" s="1"/>
  <c r="AG204" i="13"/>
  <c r="AI204" i="13" s="1"/>
  <c r="AG203" i="13"/>
  <c r="AI203" i="13" s="1"/>
  <c r="AG202" i="13"/>
  <c r="AI202" i="13" s="1"/>
  <c r="AG201" i="13"/>
  <c r="AI201" i="13" s="1"/>
  <c r="AG200" i="13"/>
  <c r="AI200" i="13" s="1"/>
  <c r="AG199" i="13"/>
  <c r="AI199" i="13" s="1"/>
  <c r="AG198" i="13"/>
  <c r="AI198" i="13" s="1"/>
  <c r="AG197" i="13"/>
  <c r="AI197" i="13" s="1"/>
  <c r="AG196" i="13"/>
  <c r="AI196" i="13" s="1"/>
  <c r="AG195" i="13"/>
  <c r="AI195" i="13" s="1"/>
  <c r="AG194" i="13"/>
  <c r="AI194" i="13" s="1"/>
  <c r="AG193" i="13"/>
  <c r="AI193" i="13" s="1"/>
  <c r="AG192" i="13"/>
  <c r="AI192" i="13" s="1"/>
  <c r="AG191" i="13"/>
  <c r="AI191" i="13" s="1"/>
  <c r="AG190" i="13"/>
  <c r="AI190" i="13" s="1"/>
  <c r="AG188" i="13"/>
  <c r="AI188" i="13" s="1"/>
  <c r="AG187" i="13"/>
  <c r="AI187" i="13" s="1"/>
  <c r="AG186" i="13"/>
  <c r="AI186" i="13" s="1"/>
  <c r="AG185" i="13"/>
  <c r="AI185" i="13" s="1"/>
  <c r="AG184" i="13"/>
  <c r="AI184" i="13" s="1"/>
  <c r="AG183" i="13"/>
  <c r="AI183" i="13" s="1"/>
  <c r="AG181" i="13"/>
  <c r="AI181" i="13" s="1"/>
  <c r="AG180" i="13"/>
  <c r="AI180" i="13" s="1"/>
  <c r="AG179" i="13"/>
  <c r="AI179" i="13" s="1"/>
  <c r="AG177" i="13"/>
  <c r="AI177" i="13" s="1"/>
  <c r="AG176" i="13"/>
  <c r="AI176" i="13" s="1"/>
  <c r="AG175" i="13"/>
  <c r="AI175" i="13" s="1"/>
  <c r="AG174" i="13"/>
  <c r="AI174" i="13" s="1"/>
  <c r="AG173" i="13"/>
  <c r="AI173" i="13" s="1"/>
  <c r="AG171" i="13"/>
  <c r="AI171" i="13" s="1"/>
  <c r="AG170" i="13"/>
  <c r="AI170" i="13" s="1"/>
  <c r="AG168" i="13"/>
  <c r="AI168" i="13" s="1"/>
  <c r="AG167" i="13"/>
  <c r="AI167" i="13" s="1"/>
  <c r="AG166" i="13"/>
  <c r="AI166" i="13" s="1"/>
  <c r="AG165" i="13"/>
  <c r="AI165" i="13" s="1"/>
  <c r="AG163" i="13"/>
  <c r="AI163" i="13" s="1"/>
  <c r="AG162" i="13"/>
  <c r="AI162" i="13" s="1"/>
  <c r="AG161" i="13"/>
  <c r="AI161" i="13" s="1"/>
  <c r="AG160" i="13"/>
  <c r="AI160" i="13" s="1"/>
  <c r="AG159" i="13"/>
  <c r="AI159" i="13" s="1"/>
  <c r="AG158" i="13"/>
  <c r="AI158" i="13" s="1"/>
  <c r="AG157" i="13"/>
  <c r="AI157" i="13" s="1"/>
  <c r="AG154" i="13"/>
  <c r="AI154" i="13" s="1"/>
  <c r="AG153" i="13"/>
  <c r="AI153" i="13" s="1"/>
  <c r="AG152" i="13"/>
  <c r="AI152" i="13" s="1"/>
  <c r="AG151" i="13"/>
  <c r="AI151" i="13" s="1"/>
  <c r="AG150" i="13"/>
  <c r="AI150" i="13" s="1"/>
  <c r="AG149" i="13"/>
  <c r="AI149" i="13" s="1"/>
  <c r="AG148" i="13"/>
  <c r="AI148" i="13" s="1"/>
  <c r="AG147" i="13"/>
  <c r="AI147" i="13" s="1"/>
  <c r="AG144" i="13"/>
  <c r="AI144" i="13" s="1"/>
  <c r="AG143" i="13"/>
  <c r="AI143" i="13" s="1"/>
  <c r="AG142" i="13"/>
  <c r="AI142" i="13" s="1"/>
  <c r="AG141" i="13"/>
  <c r="AI141" i="13" s="1"/>
  <c r="AG140" i="13"/>
  <c r="AI140" i="13" s="1"/>
  <c r="AG139" i="13"/>
  <c r="AI139" i="13" s="1"/>
  <c r="AG138" i="13"/>
  <c r="AI138" i="13" s="1"/>
  <c r="AG137" i="13"/>
  <c r="AI137" i="13" s="1"/>
  <c r="AG135" i="13"/>
  <c r="AI135" i="13" s="1"/>
  <c r="AG134" i="13"/>
  <c r="AI134" i="13" s="1"/>
  <c r="AG133" i="13"/>
  <c r="AI133" i="13" s="1"/>
  <c r="AG132" i="13"/>
  <c r="AI132" i="13" s="1"/>
  <c r="AG131" i="13"/>
  <c r="AI131" i="13" s="1"/>
  <c r="AG130" i="13"/>
  <c r="AI130" i="13" s="1"/>
  <c r="AG128" i="13"/>
  <c r="AI128" i="13" s="1"/>
  <c r="AG127" i="13"/>
  <c r="AI127" i="13" s="1"/>
  <c r="AG125" i="13"/>
  <c r="AI125" i="13" s="1"/>
  <c r="AG124" i="13"/>
  <c r="AI124" i="13" s="1"/>
  <c r="AG123" i="13"/>
  <c r="AI123" i="13" s="1"/>
  <c r="AG122" i="13"/>
  <c r="AI122" i="13" s="1"/>
  <c r="AG121" i="13"/>
  <c r="AI121" i="13" s="1"/>
  <c r="AG120" i="13"/>
  <c r="AI120" i="13" s="1"/>
  <c r="AG119" i="13"/>
  <c r="AI119" i="13" s="1"/>
  <c r="AG117" i="13"/>
  <c r="AI117" i="13" s="1"/>
  <c r="AG116" i="13"/>
  <c r="AI116" i="13" s="1"/>
  <c r="AG115" i="13"/>
  <c r="AI115" i="13" s="1"/>
  <c r="AG114" i="13"/>
  <c r="AI114" i="13" s="1"/>
  <c r="AG113" i="13"/>
  <c r="AI113" i="13" s="1"/>
  <c r="AG112" i="13"/>
  <c r="AI112" i="13" s="1"/>
  <c r="AG110" i="13"/>
  <c r="AI110" i="13" s="1"/>
  <c r="AG109" i="13"/>
  <c r="AI109" i="13" s="1"/>
  <c r="AG108" i="13"/>
  <c r="AI108" i="13" s="1"/>
  <c r="AG107" i="13"/>
  <c r="AI107" i="13" s="1"/>
  <c r="AG106" i="13"/>
  <c r="AI106" i="13" s="1"/>
  <c r="AG104" i="13"/>
  <c r="AI104" i="13" s="1"/>
  <c r="AG100" i="13"/>
  <c r="AI100" i="13" s="1"/>
  <c r="AG99" i="13"/>
  <c r="AI99" i="13" s="1"/>
  <c r="AG98" i="13"/>
  <c r="AI98" i="13" s="1"/>
  <c r="AG97" i="13"/>
  <c r="AI97" i="13" s="1"/>
  <c r="AG96" i="13"/>
  <c r="AI96" i="13" s="1"/>
  <c r="AG94" i="13"/>
  <c r="AI94" i="13" s="1"/>
  <c r="AG93" i="13"/>
  <c r="AI93" i="13" s="1"/>
  <c r="AG92" i="13"/>
  <c r="AI92" i="13" s="1"/>
  <c r="AG91" i="13"/>
  <c r="AI91" i="13" s="1"/>
  <c r="AG90" i="13"/>
  <c r="AI90" i="13" s="1"/>
  <c r="AG89" i="13"/>
  <c r="AI89" i="13" s="1"/>
  <c r="AG88" i="13"/>
  <c r="AI88" i="13" s="1"/>
  <c r="AG87" i="13"/>
  <c r="AI87" i="13" s="1"/>
  <c r="AG86" i="13"/>
  <c r="AI86" i="13" s="1"/>
  <c r="AG85" i="13"/>
  <c r="AI85" i="13" s="1"/>
  <c r="AG84" i="13"/>
  <c r="AI84" i="13" s="1"/>
  <c r="AG83" i="13"/>
  <c r="AI83" i="13" s="1"/>
  <c r="AG81" i="13"/>
  <c r="AI81" i="13" s="1"/>
  <c r="AG80" i="13"/>
  <c r="AI80" i="13" s="1"/>
  <c r="AG79" i="13"/>
  <c r="AI79" i="13" s="1"/>
  <c r="AG78" i="13"/>
  <c r="AI78" i="13" s="1"/>
  <c r="AG77" i="13"/>
  <c r="AI77" i="13" s="1"/>
  <c r="AG75" i="13"/>
  <c r="AI75" i="13" s="1"/>
  <c r="AG74" i="13"/>
  <c r="AI74" i="13" s="1"/>
  <c r="AG73" i="13"/>
  <c r="AI73" i="13" s="1"/>
  <c r="AG72" i="13"/>
  <c r="AI72" i="13" s="1"/>
  <c r="AG71" i="13"/>
  <c r="AI71" i="13" s="1"/>
  <c r="AG70" i="13"/>
  <c r="AI70" i="13" s="1"/>
  <c r="AG68" i="13"/>
  <c r="AI68" i="13" s="1"/>
  <c r="AG67" i="13"/>
  <c r="AI67" i="13" s="1"/>
  <c r="AG66" i="13"/>
  <c r="AI66" i="13" s="1"/>
  <c r="AG65" i="13"/>
  <c r="AI65" i="13" s="1"/>
  <c r="AG64" i="13"/>
  <c r="AI64" i="13" s="1"/>
  <c r="AG63" i="13"/>
  <c r="AI63" i="13" s="1"/>
  <c r="AG61" i="13"/>
  <c r="AI61" i="13" s="1"/>
  <c r="AG60" i="13"/>
  <c r="AI60" i="13" s="1"/>
  <c r="AG59" i="13"/>
  <c r="AI59" i="13" s="1"/>
  <c r="AG57" i="13"/>
  <c r="AI57" i="13" s="1"/>
  <c r="AG56" i="13"/>
  <c r="AI56" i="13" s="1"/>
  <c r="AG55" i="13"/>
  <c r="AI55" i="13" s="1"/>
  <c r="AG53" i="13"/>
  <c r="AI53" i="13" s="1"/>
  <c r="AG52" i="13"/>
  <c r="AI52" i="13" s="1"/>
  <c r="AG51" i="13"/>
  <c r="AI51" i="13" s="1"/>
  <c r="AG50" i="13"/>
  <c r="AI50" i="13" s="1"/>
  <c r="AG49" i="13"/>
  <c r="AI49" i="13" s="1"/>
  <c r="AG48" i="13"/>
  <c r="AI48" i="13" s="1"/>
  <c r="AG47" i="13"/>
  <c r="AI47" i="13" s="1"/>
  <c r="AG46" i="13"/>
  <c r="AI46" i="13" s="1"/>
  <c r="AG45" i="13"/>
  <c r="AI45" i="13" s="1"/>
  <c r="AG44" i="13"/>
  <c r="AI44" i="13" s="1"/>
  <c r="AG43" i="13"/>
  <c r="AI43" i="13" s="1"/>
  <c r="AG42" i="13"/>
  <c r="AI42" i="13" s="1"/>
  <c r="AG41" i="13"/>
  <c r="AI41" i="13" s="1"/>
  <c r="AG40" i="13"/>
  <c r="AI40" i="13" s="1"/>
  <c r="AG39" i="13"/>
  <c r="AI39" i="13" s="1"/>
  <c r="AG37" i="13"/>
  <c r="AI37" i="13" s="1"/>
  <c r="AG36" i="13"/>
  <c r="AI36" i="13" s="1"/>
  <c r="AG35" i="13"/>
  <c r="AI35" i="13" s="1"/>
  <c r="AG34" i="13"/>
  <c r="AI34" i="13" s="1"/>
  <c r="AG33" i="13"/>
  <c r="AI33" i="13" s="1"/>
  <c r="AG32" i="13"/>
  <c r="AI32" i="13" s="1"/>
  <c r="AG31" i="13"/>
  <c r="AI31" i="13" s="1"/>
  <c r="AG30" i="13"/>
  <c r="AI30" i="13" s="1"/>
  <c r="AG29" i="13"/>
  <c r="AI29" i="13" s="1"/>
  <c r="AG28" i="13"/>
  <c r="AI28" i="13" s="1"/>
  <c r="AG27" i="13"/>
  <c r="AI27" i="13" s="1"/>
  <c r="AG26" i="13"/>
  <c r="AI26" i="13" s="1"/>
  <c r="AG23" i="13"/>
  <c r="AI23" i="13" s="1"/>
  <c r="AG22" i="13"/>
  <c r="AI22" i="13" s="1"/>
  <c r="AG21" i="13"/>
  <c r="AI21" i="13" s="1"/>
  <c r="AG20" i="13"/>
  <c r="AI20" i="13" s="1"/>
  <c r="AG18" i="13"/>
  <c r="AI18" i="13" s="1"/>
  <c r="AG17" i="13"/>
  <c r="AI17" i="13" s="1"/>
  <c r="AG16" i="13"/>
  <c r="AI16" i="13" s="1"/>
  <c r="AG11" i="13"/>
  <c r="AI11" i="13" s="1"/>
  <c r="AI386" i="10"/>
  <c r="AK386" i="10" s="1"/>
  <c r="AI385" i="10"/>
  <c r="AK385" i="10" s="1"/>
  <c r="AI384" i="10"/>
  <c r="AK384" i="10" s="1"/>
  <c r="AI382" i="10"/>
  <c r="AK382" i="10" s="1"/>
  <c r="AI381" i="10"/>
  <c r="AK381" i="10" s="1"/>
  <c r="AI380" i="10"/>
  <c r="AK380" i="10" s="1"/>
  <c r="AI379" i="10"/>
  <c r="AK379" i="10" s="1"/>
  <c r="AI378" i="10"/>
  <c r="AK378" i="10" s="1"/>
  <c r="AI377" i="10"/>
  <c r="AK377" i="10" s="1"/>
  <c r="AI376" i="10"/>
  <c r="AK376" i="10" s="1"/>
  <c r="AI375" i="10"/>
  <c r="AK375" i="10" s="1"/>
  <c r="AI374" i="10"/>
  <c r="AK374" i="10" s="1"/>
  <c r="AI373" i="10"/>
  <c r="AK373" i="10" s="1"/>
  <c r="AI372" i="10"/>
  <c r="AK372" i="10" s="1"/>
  <c r="AI371" i="10"/>
  <c r="AK371" i="10" s="1"/>
  <c r="AI370" i="10"/>
  <c r="AK370" i="10" s="1"/>
  <c r="AI369" i="10"/>
  <c r="AK369" i="10" s="1"/>
  <c r="AI368" i="10"/>
  <c r="AK368" i="10" s="1"/>
  <c r="AI367" i="10"/>
  <c r="AK367" i="10" s="1"/>
  <c r="AI365" i="10"/>
  <c r="AK365" i="10" s="1"/>
  <c r="AI363" i="10"/>
  <c r="AK363" i="10" s="1"/>
  <c r="AI362" i="10"/>
  <c r="AK362" i="10" s="1"/>
  <c r="AI361" i="10"/>
  <c r="AK361" i="10" s="1"/>
  <c r="AI360" i="10"/>
  <c r="AK360" i="10" s="1"/>
  <c r="AI359" i="10"/>
  <c r="AK359" i="10" s="1"/>
  <c r="AI358" i="10"/>
  <c r="AK358" i="10" s="1"/>
  <c r="AI357" i="10"/>
  <c r="AK357" i="10" s="1"/>
  <c r="AI356" i="10"/>
  <c r="AK356" i="10" s="1"/>
  <c r="AI355" i="10"/>
  <c r="AK355" i="10" s="1"/>
  <c r="AI354" i="10"/>
  <c r="AK354" i="10" s="1"/>
  <c r="AI353" i="10"/>
  <c r="AK353" i="10" s="1"/>
  <c r="AI352" i="10"/>
  <c r="AK352" i="10" s="1"/>
  <c r="AI351" i="10"/>
  <c r="AK351" i="10" s="1"/>
  <c r="AI350" i="10"/>
  <c r="AK350" i="10" s="1"/>
  <c r="AI349" i="10"/>
  <c r="AK349" i="10" s="1"/>
  <c r="AI348" i="10"/>
  <c r="AK348" i="10" s="1"/>
  <c r="AI347" i="10"/>
  <c r="AK347" i="10" s="1"/>
  <c r="AI346" i="10"/>
  <c r="AK346" i="10" s="1"/>
  <c r="AI345" i="10"/>
  <c r="AK345" i="10" s="1"/>
  <c r="AI344" i="10"/>
  <c r="AK344" i="10" s="1"/>
  <c r="AI343" i="10"/>
  <c r="AK343" i="10" s="1"/>
  <c r="AI342" i="10"/>
  <c r="AK342" i="10" s="1"/>
  <c r="AI341" i="10"/>
  <c r="AK341" i="10" s="1"/>
  <c r="AI340" i="10"/>
  <c r="AK340" i="10" s="1"/>
  <c r="AI339" i="10"/>
  <c r="AK339" i="10" s="1"/>
  <c r="AI338" i="10"/>
  <c r="AK338" i="10" s="1"/>
  <c r="AI337" i="10"/>
  <c r="AK337" i="10" s="1"/>
  <c r="AI336" i="10"/>
  <c r="AK336" i="10" s="1"/>
  <c r="AI334" i="10"/>
  <c r="AK334" i="10" s="1"/>
  <c r="AI333" i="10"/>
  <c r="AK333" i="10" s="1"/>
  <c r="AI332" i="10"/>
  <c r="AK332" i="10" s="1"/>
  <c r="AI331" i="10"/>
  <c r="AK331" i="10" s="1"/>
  <c r="AI330" i="10"/>
  <c r="AK330" i="10" s="1"/>
  <c r="AI329" i="10"/>
  <c r="AK329" i="10" s="1"/>
  <c r="AI328" i="10"/>
  <c r="AK328" i="10" s="1"/>
  <c r="AI327" i="10"/>
  <c r="AK327" i="10" s="1"/>
  <c r="AI326" i="10"/>
  <c r="AK326" i="10" s="1"/>
  <c r="AI325" i="10"/>
  <c r="AK325" i="10" s="1"/>
  <c r="AI324" i="10"/>
  <c r="AK324" i="10" s="1"/>
  <c r="AI323" i="10"/>
  <c r="AK323" i="10" s="1"/>
  <c r="AI322" i="10"/>
  <c r="AK322" i="10" s="1"/>
  <c r="AI321" i="10"/>
  <c r="AK321" i="10" s="1"/>
  <c r="AI320" i="10"/>
  <c r="AK320" i="10" s="1"/>
  <c r="AI319" i="10"/>
  <c r="AK319" i="10" s="1"/>
  <c r="AI318" i="10"/>
  <c r="AK318" i="10" s="1"/>
  <c r="AI317" i="10"/>
  <c r="AK317" i="10" s="1"/>
  <c r="AI316" i="10"/>
  <c r="AK316" i="10" s="1"/>
  <c r="AI315" i="10"/>
  <c r="AK315" i="10" s="1"/>
  <c r="AI314" i="10"/>
  <c r="AK314" i="10" s="1"/>
  <c r="AI313" i="10"/>
  <c r="AK313" i="10" s="1"/>
  <c r="AI312" i="10"/>
  <c r="AK312" i="10" s="1"/>
  <c r="AI311" i="10"/>
  <c r="AK311" i="10" s="1"/>
  <c r="AI310" i="10"/>
  <c r="AK310" i="10" s="1"/>
  <c r="AI309" i="10"/>
  <c r="AK309" i="10" s="1"/>
  <c r="AI308" i="10"/>
  <c r="AK308" i="10" s="1"/>
  <c r="AI307" i="10"/>
  <c r="AK307" i="10" s="1"/>
  <c r="AI306" i="10"/>
  <c r="AK306" i="10" s="1"/>
  <c r="AI305" i="10"/>
  <c r="AK305" i="10" s="1"/>
  <c r="AI304" i="10"/>
  <c r="AK304" i="10" s="1"/>
  <c r="AI303" i="10"/>
  <c r="AK303" i="10" s="1"/>
  <c r="AI302" i="10"/>
  <c r="AK302" i="10" s="1"/>
  <c r="AI301" i="10"/>
  <c r="AK301" i="10" s="1"/>
  <c r="AI300" i="10"/>
  <c r="AK300" i="10" s="1"/>
  <c r="AI298" i="10"/>
  <c r="AK298" i="10" s="1"/>
  <c r="AI296" i="10"/>
  <c r="AK296" i="10" s="1"/>
  <c r="AI295" i="10"/>
  <c r="AK295" i="10" s="1"/>
  <c r="AI294" i="10"/>
  <c r="AK294" i="10" s="1"/>
  <c r="AI293" i="10"/>
  <c r="AK293" i="10" s="1"/>
  <c r="AI292" i="10"/>
  <c r="AK292" i="10" s="1"/>
  <c r="AI291" i="10"/>
  <c r="AK291" i="10" s="1"/>
  <c r="AI290" i="10"/>
  <c r="AK290" i="10" s="1"/>
  <c r="AI289" i="10"/>
  <c r="AK289" i="10" s="1"/>
  <c r="AI288" i="10"/>
  <c r="AK288" i="10" s="1"/>
  <c r="AI286" i="10"/>
  <c r="AK286" i="10" s="1"/>
  <c r="AI285" i="10"/>
  <c r="AK285" i="10" s="1"/>
  <c r="AI284" i="10"/>
  <c r="AK284" i="10" s="1"/>
  <c r="AI283" i="10"/>
  <c r="AK283" i="10" s="1"/>
  <c r="AI281" i="10"/>
  <c r="AK281" i="10" s="1"/>
  <c r="AI280" i="10"/>
  <c r="AK280" i="10" s="1"/>
  <c r="AI279" i="10"/>
  <c r="AK279" i="10" s="1"/>
  <c r="AI278" i="10"/>
  <c r="AK278" i="10" s="1"/>
  <c r="AI277" i="10"/>
  <c r="AK277" i="10" s="1"/>
  <c r="AI275" i="10"/>
  <c r="AK275" i="10" s="1"/>
  <c r="AI274" i="10"/>
  <c r="AK274" i="10" s="1"/>
  <c r="AI273" i="10"/>
  <c r="AK273" i="10" s="1"/>
  <c r="AI272" i="10"/>
  <c r="AK272" i="10" s="1"/>
  <c r="AI271" i="10"/>
  <c r="AK271" i="10" s="1"/>
  <c r="AI270" i="10"/>
  <c r="AK270" i="10" s="1"/>
  <c r="AI269" i="10"/>
  <c r="AK269" i="10" s="1"/>
  <c r="AI268" i="10"/>
  <c r="AK268" i="10" s="1"/>
  <c r="AI264" i="10"/>
  <c r="AK264" i="10" s="1"/>
  <c r="AI263" i="10"/>
  <c r="AK263" i="10" s="1"/>
  <c r="AI262" i="10"/>
  <c r="AK262" i="10" s="1"/>
  <c r="AI260" i="10"/>
  <c r="AK260" i="10" s="1"/>
  <c r="AI259" i="10"/>
  <c r="AK259" i="10" s="1"/>
  <c r="AI258" i="10"/>
  <c r="AK258" i="10" s="1"/>
  <c r="AI257" i="10"/>
  <c r="AK257" i="10" s="1"/>
  <c r="AI255" i="10"/>
  <c r="AK255" i="10" s="1"/>
  <c r="AI254" i="10"/>
  <c r="AK254" i="10" s="1"/>
  <c r="AI251" i="10"/>
  <c r="AK251" i="10" s="1"/>
  <c r="AI250" i="10"/>
  <c r="AK250" i="10" s="1"/>
  <c r="AI249" i="10"/>
  <c r="AK249" i="10" s="1"/>
  <c r="AI246" i="10"/>
  <c r="AK246" i="10" s="1"/>
  <c r="AI245" i="10"/>
  <c r="AK245" i="10" s="1"/>
  <c r="AI244" i="10"/>
  <c r="AK244" i="10" s="1"/>
  <c r="AI243" i="10"/>
  <c r="AK243" i="10" s="1"/>
  <c r="AI242" i="10"/>
  <c r="AK242" i="10" s="1"/>
  <c r="AI241" i="10"/>
  <c r="AK241" i="10" s="1"/>
  <c r="AI238" i="10"/>
  <c r="AK238" i="10" s="1"/>
  <c r="AI237" i="10"/>
  <c r="AK237" i="10" s="1"/>
  <c r="AI235" i="10"/>
  <c r="AK235" i="10" s="1"/>
  <c r="AI234" i="10"/>
  <c r="AK234" i="10" s="1"/>
  <c r="AI233" i="10"/>
  <c r="AK233" i="10" s="1"/>
  <c r="AI232" i="10"/>
  <c r="AK232" i="10" s="1"/>
  <c r="AI231" i="10"/>
  <c r="AK231" i="10" s="1"/>
  <c r="AI230" i="10"/>
  <c r="AK230" i="10" s="1"/>
  <c r="AI229" i="10"/>
  <c r="AK229" i="10" s="1"/>
  <c r="AI228" i="10"/>
  <c r="AK228" i="10" s="1"/>
  <c r="AI227" i="10"/>
  <c r="AK227" i="10" s="1"/>
  <c r="AI226" i="10"/>
  <c r="AK226" i="10" s="1"/>
  <c r="AI225" i="10"/>
  <c r="AK225" i="10" s="1"/>
  <c r="AI224" i="10"/>
  <c r="AK224" i="10" s="1"/>
  <c r="AI222" i="10"/>
  <c r="AK222" i="10" s="1"/>
  <c r="AI221" i="10"/>
  <c r="AK221" i="10" s="1"/>
  <c r="AI220" i="10"/>
  <c r="AK220" i="10" s="1"/>
  <c r="AI219" i="10"/>
  <c r="AK219" i="10" s="1"/>
  <c r="AI216" i="10"/>
  <c r="AK216" i="10" s="1"/>
  <c r="AI215" i="10"/>
  <c r="AK215" i="10" s="1"/>
  <c r="AI214" i="10"/>
  <c r="AK214" i="10" s="1"/>
  <c r="AI213" i="10"/>
  <c r="AK213" i="10" s="1"/>
  <c r="AI212" i="10"/>
  <c r="AK212" i="10" s="1"/>
  <c r="AI211" i="10"/>
  <c r="AK211" i="10" s="1"/>
  <c r="AI210" i="10"/>
  <c r="AK210" i="10" s="1"/>
  <c r="AI209" i="10"/>
  <c r="AK209" i="10" s="1"/>
  <c r="AI208" i="10"/>
  <c r="AK208" i="10" s="1"/>
  <c r="AI206" i="10"/>
  <c r="AK206" i="10" s="1"/>
  <c r="AI205" i="10"/>
  <c r="AK205" i="10" s="1"/>
  <c r="AI204" i="10"/>
  <c r="AK204" i="10" s="1"/>
  <c r="AI203" i="10"/>
  <c r="AK203" i="10" s="1"/>
  <c r="AI202" i="10"/>
  <c r="AK202" i="10" s="1"/>
  <c r="AI200" i="10"/>
  <c r="AK200" i="10" s="1"/>
  <c r="AI199" i="10"/>
  <c r="AK199" i="10" s="1"/>
  <c r="AI198" i="10"/>
  <c r="AK198" i="10" s="1"/>
  <c r="AI197" i="10"/>
  <c r="AK197" i="10" s="1"/>
  <c r="AI196" i="10"/>
  <c r="AK196" i="10" s="1"/>
  <c r="AI195" i="10"/>
  <c r="AK195" i="10" s="1"/>
  <c r="AI194" i="10"/>
  <c r="AK194" i="10" s="1"/>
  <c r="AI193" i="10"/>
  <c r="AK193" i="10" s="1"/>
  <c r="AI192" i="10"/>
  <c r="AK192" i="10" s="1"/>
  <c r="AI190" i="10"/>
  <c r="AK190" i="10" s="1"/>
  <c r="AI189" i="10"/>
  <c r="AK189" i="10" s="1"/>
  <c r="AI188" i="10"/>
  <c r="AK188" i="10" s="1"/>
  <c r="AI187" i="10"/>
  <c r="AK187" i="10" s="1"/>
  <c r="AI186" i="10"/>
  <c r="AK186" i="10" s="1"/>
  <c r="AI185" i="10"/>
  <c r="AK185" i="10" s="1"/>
  <c r="AI184" i="10"/>
  <c r="AK184" i="10" s="1"/>
  <c r="AI182" i="10"/>
  <c r="AK182" i="10" s="1"/>
  <c r="AI181" i="10"/>
  <c r="AK181" i="10" s="1"/>
  <c r="AI180" i="10"/>
  <c r="AK180" i="10" s="1"/>
  <c r="AI179" i="10"/>
  <c r="AK179" i="10" s="1"/>
  <c r="AI176" i="10"/>
  <c r="AK176" i="10" s="1"/>
  <c r="AI175" i="10"/>
  <c r="AK175" i="10" s="1"/>
  <c r="AI174" i="10"/>
  <c r="AK174" i="10" s="1"/>
  <c r="AI173" i="10"/>
  <c r="AK173" i="10" s="1"/>
  <c r="AI171" i="10"/>
  <c r="AK171" i="10" s="1"/>
  <c r="AI170" i="10"/>
  <c r="AK170" i="10" s="1"/>
  <c r="AI169" i="10"/>
  <c r="AK169" i="10" s="1"/>
  <c r="AI168" i="10"/>
  <c r="AK168" i="10" s="1"/>
  <c r="AI166" i="10"/>
  <c r="AK166" i="10" s="1"/>
  <c r="AI165" i="10"/>
  <c r="AK165" i="10" s="1"/>
  <c r="AI164" i="10"/>
  <c r="AK164" i="10" s="1"/>
  <c r="AI163" i="10"/>
  <c r="AK163" i="10" s="1"/>
  <c r="AI161" i="10"/>
  <c r="AK161" i="10" s="1"/>
  <c r="AI160" i="10"/>
  <c r="AK160" i="10" s="1"/>
  <c r="AI159" i="10"/>
  <c r="AK159" i="10" s="1"/>
  <c r="AI158" i="10"/>
  <c r="AK158" i="10" s="1"/>
  <c r="AI156" i="10"/>
  <c r="AK156" i="10" s="1"/>
  <c r="AI155" i="10"/>
  <c r="AK155" i="10" s="1"/>
  <c r="AI154" i="10"/>
  <c r="AK154" i="10" s="1"/>
  <c r="AI153" i="10"/>
  <c r="AK153" i="10" s="1"/>
  <c r="AI151" i="10"/>
  <c r="AK151" i="10" s="1"/>
  <c r="AI150" i="10"/>
  <c r="AK150" i="10" s="1"/>
  <c r="AI149" i="10"/>
  <c r="AK149" i="10" s="1"/>
  <c r="AI148" i="10"/>
  <c r="AK148" i="10" s="1"/>
  <c r="AI146" i="10"/>
  <c r="AK146" i="10" s="1"/>
  <c r="AI145" i="10"/>
  <c r="AK145" i="10" s="1"/>
  <c r="AI144" i="10"/>
  <c r="AK144" i="10" s="1"/>
  <c r="AI143" i="10"/>
  <c r="AK143" i="10" s="1"/>
  <c r="AI142" i="10"/>
  <c r="AK142" i="10" s="1"/>
  <c r="AI140" i="10"/>
  <c r="AK140" i="10" s="1"/>
  <c r="AI139" i="10"/>
  <c r="AK139" i="10" s="1"/>
  <c r="AI138" i="10"/>
  <c r="AK138" i="10" s="1"/>
  <c r="AI137" i="10"/>
  <c r="AK137" i="10" s="1"/>
  <c r="AI136" i="10"/>
  <c r="AK136" i="10" s="1"/>
  <c r="AI133" i="10"/>
  <c r="AK133" i="10" s="1"/>
  <c r="AI132" i="10"/>
  <c r="AK132" i="10" s="1"/>
  <c r="AI131" i="10"/>
  <c r="AK131" i="10" s="1"/>
  <c r="AI130" i="10"/>
  <c r="AK130" i="10" s="1"/>
  <c r="AI128" i="10"/>
  <c r="AK128" i="10" s="1"/>
  <c r="AI127" i="10"/>
  <c r="AK127" i="10" s="1"/>
  <c r="AI126" i="10"/>
  <c r="AK126" i="10" s="1"/>
  <c r="AI125" i="10"/>
  <c r="AK125" i="10" s="1"/>
  <c r="AI124" i="10"/>
  <c r="AK124" i="10" s="1"/>
  <c r="AI123" i="10"/>
  <c r="AK123" i="10" s="1"/>
  <c r="AI122" i="10"/>
  <c r="AK122" i="10" s="1"/>
  <c r="AI121" i="10"/>
  <c r="AK121" i="10" s="1"/>
  <c r="AI120" i="10"/>
  <c r="AK120" i="10" s="1"/>
  <c r="AI119" i="10"/>
  <c r="AK119" i="10" s="1"/>
  <c r="AI117" i="10"/>
  <c r="AK117" i="10" s="1"/>
  <c r="AI116" i="10"/>
  <c r="AK116" i="10" s="1"/>
  <c r="AI115" i="10"/>
  <c r="AK115" i="10" s="1"/>
  <c r="AI114" i="10"/>
  <c r="AK114" i="10" s="1"/>
  <c r="AI113" i="10"/>
  <c r="AK113" i="10" s="1"/>
  <c r="AI112" i="10"/>
  <c r="AK112" i="10" s="1"/>
  <c r="AI111" i="10"/>
  <c r="AK111" i="10" s="1"/>
  <c r="AI110" i="10"/>
  <c r="AK110" i="10" s="1"/>
  <c r="AI109" i="10"/>
  <c r="AK109" i="10" s="1"/>
  <c r="AI108" i="10"/>
  <c r="AK108" i="10" s="1"/>
  <c r="AI107" i="10"/>
  <c r="AK107" i="10" s="1"/>
  <c r="AI106" i="10"/>
  <c r="AK106" i="10" s="1"/>
  <c r="AI105" i="10"/>
  <c r="AK105" i="10" s="1"/>
  <c r="AI103" i="10"/>
  <c r="AK103" i="10" s="1"/>
  <c r="AI102" i="10"/>
  <c r="AK102" i="10" s="1"/>
  <c r="AI101" i="10"/>
  <c r="AK101" i="10" s="1"/>
  <c r="AI100" i="10"/>
  <c r="AK100" i="10" s="1"/>
  <c r="AI98" i="10"/>
  <c r="AK98" i="10" s="1"/>
  <c r="AI97" i="10"/>
  <c r="AK97" i="10" s="1"/>
  <c r="AI96" i="10"/>
  <c r="AK96" i="10" s="1"/>
  <c r="AI95" i="10"/>
  <c r="AK95" i="10" s="1"/>
  <c r="AI94" i="10"/>
  <c r="AK94" i="10" s="1"/>
  <c r="AI93" i="10"/>
  <c r="AK93" i="10" s="1"/>
  <c r="AI92" i="10"/>
  <c r="AK92" i="10" s="1"/>
  <c r="AI91" i="10"/>
  <c r="AK91" i="10" s="1"/>
  <c r="AI90" i="10"/>
  <c r="AK90" i="10" s="1"/>
  <c r="AI89" i="10"/>
  <c r="AK89" i="10" s="1"/>
  <c r="AI88" i="10"/>
  <c r="AK88" i="10" s="1"/>
  <c r="AI87" i="10"/>
  <c r="AK87" i="10" s="1"/>
  <c r="AI86" i="10"/>
  <c r="AK86" i="10" s="1"/>
  <c r="AI85" i="10"/>
  <c r="AK85" i="10" s="1"/>
  <c r="AI84" i="10"/>
  <c r="AK84" i="10" s="1"/>
  <c r="AI81" i="10"/>
  <c r="AK81" i="10" s="1"/>
  <c r="AI80" i="10"/>
  <c r="AK80" i="10" s="1"/>
  <c r="AI79" i="10"/>
  <c r="AK79" i="10" s="1"/>
  <c r="AI78" i="10"/>
  <c r="AK78" i="10" s="1"/>
  <c r="AI77" i="10"/>
  <c r="AK77" i="10" s="1"/>
  <c r="AI76" i="10"/>
  <c r="AK76" i="10" s="1"/>
  <c r="AI75" i="10"/>
  <c r="AK75" i="10" s="1"/>
  <c r="AI74" i="10"/>
  <c r="AK74" i="10" s="1"/>
  <c r="AI73" i="10"/>
  <c r="AK73" i="10" s="1"/>
  <c r="AI72" i="10"/>
  <c r="AK72" i="10" s="1"/>
  <c r="AI71" i="10"/>
  <c r="AK71" i="10" s="1"/>
  <c r="AI70" i="10"/>
  <c r="AK70" i="10" s="1"/>
  <c r="AI69" i="10"/>
  <c r="AK69" i="10" s="1"/>
  <c r="AI68" i="10"/>
  <c r="AK68" i="10" s="1"/>
  <c r="AI66" i="10"/>
  <c r="AK66" i="10" s="1"/>
  <c r="AI65" i="10"/>
  <c r="AK65" i="10" s="1"/>
  <c r="AI64" i="10"/>
  <c r="AK64" i="10" s="1"/>
  <c r="AI63" i="10"/>
  <c r="AK63" i="10" s="1"/>
  <c r="AI62" i="10"/>
  <c r="AK62" i="10" s="1"/>
  <c r="AI61" i="10"/>
  <c r="AK61" i="10" s="1"/>
  <c r="AI60" i="10"/>
  <c r="AK60" i="10" s="1"/>
  <c r="AI59" i="10"/>
  <c r="AK59" i="10" s="1"/>
  <c r="AI58" i="10"/>
  <c r="AK58" i="10" s="1"/>
  <c r="AI57" i="10"/>
  <c r="AK57" i="10" s="1"/>
  <c r="AI56" i="10"/>
  <c r="AK56" i="10" s="1"/>
  <c r="AI55" i="10"/>
  <c r="AK55" i="10" s="1"/>
  <c r="AI54" i="10"/>
  <c r="AK54" i="10" s="1"/>
  <c r="AI51" i="10"/>
  <c r="AK51" i="10" s="1"/>
  <c r="AI50" i="10"/>
  <c r="AK50" i="10" s="1"/>
  <c r="AI49" i="10"/>
  <c r="AK49" i="10" s="1"/>
  <c r="AI48" i="10"/>
  <c r="AK48" i="10" s="1"/>
  <c r="AI47" i="10"/>
  <c r="AK47" i="10" s="1"/>
  <c r="AI46" i="10"/>
  <c r="AK46" i="10" s="1"/>
  <c r="AI45" i="10"/>
  <c r="AK45" i="10" s="1"/>
  <c r="AI44" i="10"/>
  <c r="AK44" i="10" s="1"/>
  <c r="AI43" i="10"/>
  <c r="AK43" i="10" s="1"/>
  <c r="AI42" i="10"/>
  <c r="AK42" i="10" s="1"/>
  <c r="AI41" i="10"/>
  <c r="AK41" i="10" s="1"/>
  <c r="AI40" i="10"/>
  <c r="AK40" i="10" s="1"/>
  <c r="AI39" i="10"/>
  <c r="AK39" i="10" s="1"/>
  <c r="AI38" i="10"/>
  <c r="AK38" i="10" s="1"/>
  <c r="AI36" i="10"/>
  <c r="AK36" i="10" s="1"/>
  <c r="AI35" i="10"/>
  <c r="AK35" i="10" s="1"/>
  <c r="AI34" i="10"/>
  <c r="AK34" i="10" s="1"/>
  <c r="AI33" i="10"/>
  <c r="AK33" i="10" s="1"/>
  <c r="AI32" i="10"/>
  <c r="AK32" i="10" s="1"/>
  <c r="AI31" i="10"/>
  <c r="AK31" i="10" s="1"/>
  <c r="AI30" i="10"/>
  <c r="AK30" i="10" s="1"/>
  <c r="AI29" i="10"/>
  <c r="AK29" i="10" s="1"/>
  <c r="AI28" i="10"/>
  <c r="AK28" i="10" s="1"/>
  <c r="AI27" i="10"/>
  <c r="AK27" i="10" s="1"/>
  <c r="AI26" i="10"/>
  <c r="AK26" i="10" s="1"/>
  <c r="AI25" i="10"/>
  <c r="AK25" i="10" s="1"/>
  <c r="AI24" i="10"/>
  <c r="AK24" i="10" s="1"/>
  <c r="AI23" i="10"/>
  <c r="AK23" i="10" s="1"/>
  <c r="AI22" i="10"/>
  <c r="AK22" i="10" s="1"/>
  <c r="AI21" i="10"/>
  <c r="AK21" i="10" s="1"/>
  <c r="AI20" i="10"/>
  <c r="AK20" i="10" s="1"/>
  <c r="AI18" i="10"/>
  <c r="AK18" i="10" s="1"/>
  <c r="AI17" i="10"/>
  <c r="AK17" i="10" s="1"/>
  <c r="AI16" i="10"/>
  <c r="AK16" i="10" s="1"/>
  <c r="AI15" i="10"/>
  <c r="AK15" i="10" s="1"/>
  <c r="AI14" i="10"/>
  <c r="AK14" i="10" s="1"/>
  <c r="AI12" i="10"/>
  <c r="AK12" i="10" s="1"/>
  <c r="AI345" i="1"/>
  <c r="AK345" i="1" s="1"/>
  <c r="AI344" i="1"/>
  <c r="AK344" i="1" s="1"/>
  <c r="AI343" i="1"/>
  <c r="AK343" i="1" s="1"/>
  <c r="AI342" i="1"/>
  <c r="AK342" i="1" s="1"/>
  <c r="AI341" i="1"/>
  <c r="AK341" i="1" s="1"/>
  <c r="AI340" i="1"/>
  <c r="AK340" i="1" s="1"/>
  <c r="AI339" i="1"/>
  <c r="AK339" i="1" s="1"/>
  <c r="AI338" i="1"/>
  <c r="AK338" i="1" s="1"/>
  <c r="AI336" i="1"/>
  <c r="AK336" i="1" s="1"/>
  <c r="AI335" i="1"/>
  <c r="AK335" i="1" s="1"/>
  <c r="AI334" i="1"/>
  <c r="AK334" i="1" s="1"/>
  <c r="AI333" i="1"/>
  <c r="AK333" i="1" s="1"/>
  <c r="AI332" i="1"/>
  <c r="AK332" i="1" s="1"/>
  <c r="AI331" i="1"/>
  <c r="AK331" i="1" s="1"/>
  <c r="AI330" i="1"/>
  <c r="AK330" i="1" s="1"/>
  <c r="AI329" i="1"/>
  <c r="AK329" i="1" s="1"/>
  <c r="AI328" i="1"/>
  <c r="AK328" i="1" s="1"/>
  <c r="AI327" i="1"/>
  <c r="AK327" i="1" s="1"/>
  <c r="AI326" i="1"/>
  <c r="AK326" i="1" s="1"/>
  <c r="AI325" i="1"/>
  <c r="AK325" i="1" s="1"/>
  <c r="AI324" i="1"/>
  <c r="AK324" i="1" s="1"/>
  <c r="AI323" i="1"/>
  <c r="AK323" i="1" s="1"/>
  <c r="AI322" i="1"/>
  <c r="AK322" i="1" s="1"/>
  <c r="AI321" i="1"/>
  <c r="AK321" i="1" s="1"/>
  <c r="AI320" i="1"/>
  <c r="AK320" i="1" s="1"/>
  <c r="AI319" i="1"/>
  <c r="AK319" i="1" s="1"/>
  <c r="AI318" i="1"/>
  <c r="AK318" i="1" s="1"/>
  <c r="AI317" i="1"/>
  <c r="AK317" i="1" s="1"/>
  <c r="AI316" i="1"/>
  <c r="AK316" i="1" s="1"/>
  <c r="AI315" i="1"/>
  <c r="AK315" i="1" s="1"/>
  <c r="AI314" i="1"/>
  <c r="AK314" i="1" s="1"/>
  <c r="AI313" i="1"/>
  <c r="AK313" i="1" s="1"/>
  <c r="AI312" i="1"/>
  <c r="AK312" i="1" s="1"/>
  <c r="AI311" i="1"/>
  <c r="AK311" i="1" s="1"/>
  <c r="AI310" i="1"/>
  <c r="AK310" i="1" s="1"/>
  <c r="AI309" i="1"/>
  <c r="AK309" i="1" s="1"/>
  <c r="AI307" i="1"/>
  <c r="AK307" i="1" s="1"/>
  <c r="AI306" i="1"/>
  <c r="AK306" i="1" s="1"/>
  <c r="AI305" i="1"/>
  <c r="AK305" i="1" s="1"/>
  <c r="AI304" i="1"/>
  <c r="AK304" i="1" s="1"/>
  <c r="AI303" i="1"/>
  <c r="AK303" i="1" s="1"/>
  <c r="AI302" i="1"/>
  <c r="AK302" i="1" s="1"/>
  <c r="AI301" i="1"/>
  <c r="AK301" i="1" s="1"/>
  <c r="AI300" i="1"/>
  <c r="AK300" i="1" s="1"/>
  <c r="AI299" i="1"/>
  <c r="AK299" i="1" s="1"/>
  <c r="AI298" i="1"/>
  <c r="AK298" i="1" s="1"/>
  <c r="AI297" i="1"/>
  <c r="AK297" i="1" s="1"/>
  <c r="AI296" i="1"/>
  <c r="AK296" i="1" s="1"/>
  <c r="AI295" i="1"/>
  <c r="AK295" i="1" s="1"/>
  <c r="AI294" i="1"/>
  <c r="AK294" i="1" s="1"/>
  <c r="AI292" i="1"/>
  <c r="AK292" i="1" s="1"/>
  <c r="AI291" i="1"/>
  <c r="AK291" i="1" s="1"/>
  <c r="AI290" i="1"/>
  <c r="AK290" i="1" s="1"/>
  <c r="AI289" i="1"/>
  <c r="AK289" i="1" s="1"/>
  <c r="AI288" i="1"/>
  <c r="AK288" i="1" s="1"/>
  <c r="AI287" i="1"/>
  <c r="AK287" i="1" s="1"/>
  <c r="AI286" i="1"/>
  <c r="AK286" i="1" s="1"/>
  <c r="AI285" i="1"/>
  <c r="AK285" i="1" s="1"/>
  <c r="AI284" i="1"/>
  <c r="AK284" i="1" s="1"/>
  <c r="AI283" i="1"/>
  <c r="AK283" i="1" s="1"/>
  <c r="AI282" i="1"/>
  <c r="AK282" i="1" s="1"/>
  <c r="AI281" i="1"/>
  <c r="AK281" i="1" s="1"/>
  <c r="AI280" i="1"/>
  <c r="AK280" i="1" s="1"/>
  <c r="AI279" i="1"/>
  <c r="AK279" i="1" s="1"/>
  <c r="AI278" i="1"/>
  <c r="AK278" i="1" s="1"/>
  <c r="AI277" i="1"/>
  <c r="AK277" i="1" s="1"/>
  <c r="AI276" i="1"/>
  <c r="AK276" i="1" s="1"/>
  <c r="AI273" i="1"/>
  <c r="AK273" i="1" s="1"/>
  <c r="AI272" i="1"/>
  <c r="AK272" i="1" s="1"/>
  <c r="AI271" i="1"/>
  <c r="AK271" i="1" s="1"/>
  <c r="AI270" i="1"/>
  <c r="AK270" i="1" s="1"/>
  <c r="AI267" i="1"/>
  <c r="AK267" i="1" s="1"/>
  <c r="AI266" i="1"/>
  <c r="AK266" i="1" s="1"/>
  <c r="AI265" i="1"/>
  <c r="AK265" i="1" s="1"/>
  <c r="AI264" i="1"/>
  <c r="AK264" i="1" s="1"/>
  <c r="AI263" i="1"/>
  <c r="AK263" i="1" s="1"/>
  <c r="AI262" i="1"/>
  <c r="AK262" i="1" s="1"/>
  <c r="AI260" i="1"/>
  <c r="AK260" i="1" s="1"/>
  <c r="AI259" i="1"/>
  <c r="AK259" i="1" s="1"/>
  <c r="AI258" i="1"/>
  <c r="AK258" i="1" s="1"/>
  <c r="AI257" i="1"/>
  <c r="AK257" i="1" s="1"/>
  <c r="AI256" i="1"/>
  <c r="AK256" i="1" s="1"/>
  <c r="AI255" i="1"/>
  <c r="AK255" i="1" s="1"/>
  <c r="AI253" i="1"/>
  <c r="AK253" i="1" s="1"/>
  <c r="AI252" i="1"/>
  <c r="AK252" i="1" s="1"/>
  <c r="AI251" i="1"/>
  <c r="AK251" i="1" s="1"/>
  <c r="AI250" i="1"/>
  <c r="AK250" i="1" s="1"/>
  <c r="AI249" i="1"/>
  <c r="AK249" i="1" s="1"/>
  <c r="AI248" i="1"/>
  <c r="AK248" i="1" s="1"/>
  <c r="AI245" i="1"/>
  <c r="AK245" i="1" s="1"/>
  <c r="AI244" i="1"/>
  <c r="AK244" i="1" s="1"/>
  <c r="AI243" i="1"/>
  <c r="AK243" i="1" s="1"/>
  <c r="AI242" i="1"/>
  <c r="AK242" i="1" s="1"/>
  <c r="AI241" i="1"/>
  <c r="AK241" i="1" s="1"/>
  <c r="AI240" i="1"/>
  <c r="AK240" i="1" s="1"/>
  <c r="AI239" i="1"/>
  <c r="AK239" i="1" s="1"/>
  <c r="AI238" i="1"/>
  <c r="AK238" i="1" s="1"/>
  <c r="AI236" i="1"/>
  <c r="AK236" i="1" s="1"/>
  <c r="AI235" i="1"/>
  <c r="AK235" i="1" s="1"/>
  <c r="AI234" i="1"/>
  <c r="AK234" i="1" s="1"/>
  <c r="AI231" i="1"/>
  <c r="AK231" i="1" s="1"/>
  <c r="AI230" i="1"/>
  <c r="AK230" i="1" s="1"/>
  <c r="AI229" i="1"/>
  <c r="AK229" i="1" s="1"/>
  <c r="AI228" i="1"/>
  <c r="AK228" i="1" s="1"/>
  <c r="AI227" i="1"/>
  <c r="AK227" i="1" s="1"/>
  <c r="AI226" i="1"/>
  <c r="AK226" i="1" s="1"/>
  <c r="AI225" i="1"/>
  <c r="AK225" i="1" s="1"/>
  <c r="AI224" i="1"/>
  <c r="AK224" i="1" s="1"/>
  <c r="AI223" i="1"/>
  <c r="AK223" i="1" s="1"/>
  <c r="AI222" i="1"/>
  <c r="AK222" i="1" s="1"/>
  <c r="AI221" i="1"/>
  <c r="AK221" i="1" s="1"/>
  <c r="AI220" i="1"/>
  <c r="AK220" i="1" s="1"/>
  <c r="AI219" i="1"/>
  <c r="AK219" i="1" s="1"/>
  <c r="AI218" i="1"/>
  <c r="AK218" i="1" s="1"/>
  <c r="AI217" i="1"/>
  <c r="AK217" i="1" s="1"/>
  <c r="AI216" i="1"/>
  <c r="AK216" i="1" s="1"/>
  <c r="AI215" i="1"/>
  <c r="AK215" i="1" s="1"/>
  <c r="AI214" i="1"/>
  <c r="AK214" i="1" s="1"/>
  <c r="AI213" i="1"/>
  <c r="AK213" i="1" s="1"/>
  <c r="AI212" i="1"/>
  <c r="AK212" i="1" s="1"/>
  <c r="AI210" i="1"/>
  <c r="AK210" i="1" s="1"/>
  <c r="AI209" i="1"/>
  <c r="AK209" i="1" s="1"/>
  <c r="AI208" i="1"/>
  <c r="AK208" i="1" s="1"/>
  <c r="AI207" i="1"/>
  <c r="AK207" i="1" s="1"/>
  <c r="AI206" i="1"/>
  <c r="AK206" i="1" s="1"/>
  <c r="AI205" i="1"/>
  <c r="AK205" i="1" s="1"/>
  <c r="AI204" i="1"/>
  <c r="AK204" i="1" s="1"/>
  <c r="AI203" i="1"/>
  <c r="AK203" i="1" s="1"/>
  <c r="AI202" i="1"/>
  <c r="AK202" i="1" s="1"/>
  <c r="AI201" i="1"/>
  <c r="AK201" i="1" s="1"/>
  <c r="AI200" i="1"/>
  <c r="AK200" i="1" s="1"/>
  <c r="AI198" i="1"/>
  <c r="AK198" i="1" s="1"/>
  <c r="AI197" i="1"/>
  <c r="AK197" i="1" s="1"/>
  <c r="AI196" i="1"/>
  <c r="AK196" i="1" s="1"/>
  <c r="AI195" i="1"/>
  <c r="AK195" i="1" s="1"/>
  <c r="AI194" i="1"/>
  <c r="AK194" i="1" s="1"/>
  <c r="AI193" i="1"/>
  <c r="AK193" i="1" s="1"/>
  <c r="AI191" i="1"/>
  <c r="AK191" i="1" s="1"/>
  <c r="AI190" i="1"/>
  <c r="AK190" i="1" s="1"/>
  <c r="AI188" i="1"/>
  <c r="AK188" i="1" s="1"/>
  <c r="AI187" i="1"/>
  <c r="AK187" i="1" s="1"/>
  <c r="AI186" i="1"/>
  <c r="AK186" i="1" s="1"/>
  <c r="AI185" i="1"/>
  <c r="AK185" i="1" s="1"/>
  <c r="AI184" i="1"/>
  <c r="AK184" i="1" s="1"/>
  <c r="AI183" i="1"/>
  <c r="AK183" i="1" s="1"/>
  <c r="AI182" i="1"/>
  <c r="AK182" i="1" s="1"/>
  <c r="AI181" i="1"/>
  <c r="AK181" i="1" s="1"/>
  <c r="AI180" i="1"/>
  <c r="AK180" i="1" s="1"/>
  <c r="AI178" i="1"/>
  <c r="AK178" i="1" s="1"/>
  <c r="AI177" i="1"/>
  <c r="AK177" i="1" s="1"/>
  <c r="AI175" i="1"/>
  <c r="AK175" i="1" s="1"/>
  <c r="AI174" i="1"/>
  <c r="AK174" i="1" s="1"/>
  <c r="AI173" i="1"/>
  <c r="AK173" i="1" s="1"/>
  <c r="AI172" i="1"/>
  <c r="AK172" i="1" s="1"/>
  <c r="AI171" i="1"/>
  <c r="AK171" i="1" s="1"/>
  <c r="AI169" i="1"/>
  <c r="AK169" i="1" s="1"/>
  <c r="AI168" i="1"/>
  <c r="AK168" i="1" s="1"/>
  <c r="AI167" i="1"/>
  <c r="AK167" i="1" s="1"/>
  <c r="AI165" i="1"/>
  <c r="AK165" i="1" s="1"/>
  <c r="AI164" i="1"/>
  <c r="AK164" i="1" s="1"/>
  <c r="AI163" i="1"/>
  <c r="AK163" i="1" s="1"/>
  <c r="AI162" i="1"/>
  <c r="AK162" i="1" s="1"/>
  <c r="AI161" i="1"/>
  <c r="AK161" i="1" s="1"/>
  <c r="AI160" i="1"/>
  <c r="AK160" i="1" s="1"/>
  <c r="AI159" i="1"/>
  <c r="AK159" i="1" s="1"/>
  <c r="AI158" i="1"/>
  <c r="AK158" i="1" s="1"/>
  <c r="AI157" i="1"/>
  <c r="AK157" i="1" s="1"/>
  <c r="AI156" i="1"/>
  <c r="AK156" i="1" s="1"/>
  <c r="AI155" i="1"/>
  <c r="AK155" i="1" s="1"/>
  <c r="AI153" i="1"/>
  <c r="AK153" i="1" s="1"/>
  <c r="AI152" i="1"/>
  <c r="AK152" i="1" s="1"/>
  <c r="AI151" i="1"/>
  <c r="AK151" i="1" s="1"/>
  <c r="AI150" i="1"/>
  <c r="AK150" i="1" s="1"/>
  <c r="AI149" i="1"/>
  <c r="AK149" i="1" s="1"/>
  <c r="AI148" i="1"/>
  <c r="AK148" i="1" s="1"/>
  <c r="AI146" i="1"/>
  <c r="AK146" i="1" s="1"/>
  <c r="AI145" i="1"/>
  <c r="AK145" i="1" s="1"/>
  <c r="AI144" i="1"/>
  <c r="AK144" i="1" s="1"/>
  <c r="AI143" i="1"/>
  <c r="AK143" i="1" s="1"/>
  <c r="AI141" i="1"/>
  <c r="AK141" i="1" s="1"/>
  <c r="AI137" i="1"/>
  <c r="AK137" i="1" s="1"/>
  <c r="AI136" i="1"/>
  <c r="AK136" i="1" s="1"/>
  <c r="AI135" i="1"/>
  <c r="AK135" i="1" s="1"/>
  <c r="AI134" i="1"/>
  <c r="AK134" i="1" s="1"/>
  <c r="AI132" i="1"/>
  <c r="AK132" i="1" s="1"/>
  <c r="AI131" i="1"/>
  <c r="AK131" i="1" s="1"/>
  <c r="AI130" i="1"/>
  <c r="AK130" i="1" s="1"/>
  <c r="AI129" i="1"/>
  <c r="AK129" i="1" s="1"/>
  <c r="AI128" i="1"/>
  <c r="AK128" i="1" s="1"/>
  <c r="AI126" i="1"/>
  <c r="AK126" i="1" s="1"/>
  <c r="AI125" i="1"/>
  <c r="AK125" i="1" s="1"/>
  <c r="AI124" i="1"/>
  <c r="AK124" i="1" s="1"/>
  <c r="AI122" i="1"/>
  <c r="AK122" i="1" s="1"/>
  <c r="AI120" i="1"/>
  <c r="AK120" i="1" s="1"/>
  <c r="AI119" i="1"/>
  <c r="AK119" i="1" s="1"/>
  <c r="AI118" i="1"/>
  <c r="AK118" i="1" s="1"/>
  <c r="AI117" i="1"/>
  <c r="AK117" i="1" s="1"/>
  <c r="AI116" i="1"/>
  <c r="AK116" i="1" s="1"/>
  <c r="AI115" i="1"/>
  <c r="AK115" i="1" s="1"/>
  <c r="AI114" i="1"/>
  <c r="AK114" i="1" s="1"/>
  <c r="AI113" i="1"/>
  <c r="AK113" i="1" s="1"/>
  <c r="AI111" i="1"/>
  <c r="AK111" i="1" s="1"/>
  <c r="AI110" i="1"/>
  <c r="AK110" i="1" s="1"/>
  <c r="AI109" i="1"/>
  <c r="AK109" i="1" s="1"/>
  <c r="AI108" i="1"/>
  <c r="AK108" i="1" s="1"/>
  <c r="AI107" i="1"/>
  <c r="AK107" i="1" s="1"/>
  <c r="AI106" i="1"/>
  <c r="AK106" i="1" s="1"/>
  <c r="AI105" i="1"/>
  <c r="AK105" i="1" s="1"/>
  <c r="AI104" i="1"/>
  <c r="AK104" i="1" s="1"/>
  <c r="AI102" i="1"/>
  <c r="AK102" i="1" s="1"/>
  <c r="AI101" i="1"/>
  <c r="AK101" i="1" s="1"/>
  <c r="AI100" i="1"/>
  <c r="AK100" i="1" s="1"/>
  <c r="AI99" i="1"/>
  <c r="AK99" i="1" s="1"/>
  <c r="AI97" i="1"/>
  <c r="AK97" i="1" s="1"/>
  <c r="AI96" i="1"/>
  <c r="AK96" i="1" s="1"/>
  <c r="AI95" i="1"/>
  <c r="AK95" i="1" s="1"/>
  <c r="AI94" i="1"/>
  <c r="AK94" i="1" s="1"/>
  <c r="AI92" i="1"/>
  <c r="AK92" i="1" s="1"/>
  <c r="AI91" i="1"/>
  <c r="AK91" i="1" s="1"/>
  <c r="AI90" i="1"/>
  <c r="AK90" i="1" s="1"/>
  <c r="AI89" i="1"/>
  <c r="AK89" i="1" s="1"/>
  <c r="AI88" i="1"/>
  <c r="AK88" i="1" s="1"/>
  <c r="AI87" i="1"/>
  <c r="AK87" i="1" s="1"/>
  <c r="AI86" i="1"/>
  <c r="AK86" i="1" s="1"/>
  <c r="AI84" i="1"/>
  <c r="AK84" i="1" s="1"/>
  <c r="AI83" i="1"/>
  <c r="AK83" i="1" s="1"/>
  <c r="AI82" i="1"/>
  <c r="AK82" i="1" s="1"/>
  <c r="AI80" i="1"/>
  <c r="AK80" i="1" s="1"/>
  <c r="AI79" i="1"/>
  <c r="AK79" i="1" s="1"/>
  <c r="AI78" i="1"/>
  <c r="AK78" i="1" s="1"/>
  <c r="AI77" i="1"/>
  <c r="AK77" i="1" s="1"/>
  <c r="AI76" i="1"/>
  <c r="AK76" i="1" s="1"/>
  <c r="AI75" i="1"/>
  <c r="AK75" i="1" s="1"/>
  <c r="AI71" i="1"/>
  <c r="AK71" i="1" s="1"/>
  <c r="AI70" i="1"/>
  <c r="AK70" i="1" s="1"/>
  <c r="AI68" i="1"/>
  <c r="AK68" i="1" s="1"/>
  <c r="AI67" i="1"/>
  <c r="AK67" i="1" s="1"/>
  <c r="AI66" i="1"/>
  <c r="AK66" i="1" s="1"/>
  <c r="AI65" i="1"/>
  <c r="AK65" i="1" s="1"/>
  <c r="AI63" i="1"/>
  <c r="AK63" i="1" s="1"/>
  <c r="AI62" i="1"/>
  <c r="AK62" i="1" s="1"/>
  <c r="AI61" i="1"/>
  <c r="AK61" i="1" s="1"/>
  <c r="AI60" i="1"/>
  <c r="AK60" i="1" s="1"/>
  <c r="AI59" i="1"/>
  <c r="AK59" i="1" s="1"/>
  <c r="AI58" i="1"/>
  <c r="AK58" i="1" s="1"/>
  <c r="AI57" i="1"/>
  <c r="AK57" i="1" s="1"/>
  <c r="AI56" i="1"/>
  <c r="AK56" i="1" s="1"/>
  <c r="AI54" i="1"/>
  <c r="AK54" i="1" s="1"/>
  <c r="AI53" i="1"/>
  <c r="AK53" i="1" s="1"/>
  <c r="AI52" i="1"/>
  <c r="AK52" i="1" s="1"/>
  <c r="AI51" i="1"/>
  <c r="AK51" i="1" s="1"/>
  <c r="AI50" i="1"/>
  <c r="AK50" i="1" s="1"/>
  <c r="AI49" i="1"/>
  <c r="AK49" i="1" s="1"/>
  <c r="AI48" i="1"/>
  <c r="AK48" i="1" s="1"/>
  <c r="AI47" i="1"/>
  <c r="AK47" i="1" s="1"/>
  <c r="AI45" i="1"/>
  <c r="AK45" i="1" s="1"/>
  <c r="AI44" i="1"/>
  <c r="AK44" i="1" s="1"/>
  <c r="AI43" i="1"/>
  <c r="AK43" i="1" s="1"/>
  <c r="AI42" i="1"/>
  <c r="AK42" i="1" s="1"/>
  <c r="AI41" i="1"/>
  <c r="AK41" i="1" s="1"/>
  <c r="AI40" i="1"/>
  <c r="AK40" i="1" s="1"/>
  <c r="AI39" i="1"/>
  <c r="AK39" i="1" s="1"/>
  <c r="AI35" i="1"/>
  <c r="AK35" i="1" s="1"/>
  <c r="AI34" i="1"/>
  <c r="AK34" i="1" s="1"/>
  <c r="AI33" i="1"/>
  <c r="AK33" i="1" s="1"/>
  <c r="AI32" i="1"/>
  <c r="AK32" i="1" s="1"/>
  <c r="AI31" i="1"/>
  <c r="AK31" i="1" s="1"/>
  <c r="AI29" i="1"/>
  <c r="AK29" i="1" s="1"/>
  <c r="AI28" i="1"/>
  <c r="AK28" i="1" s="1"/>
  <c r="AI27" i="1"/>
  <c r="AK27" i="1" s="1"/>
  <c r="AI26" i="1"/>
  <c r="AK26" i="1" s="1"/>
  <c r="AI25" i="1"/>
  <c r="AK25" i="1" s="1"/>
  <c r="AI24" i="1"/>
  <c r="AK24" i="1" s="1"/>
  <c r="AI22" i="1"/>
  <c r="AK22" i="1" s="1"/>
  <c r="AI21" i="1"/>
  <c r="AK21" i="1" s="1"/>
  <c r="AI20" i="1"/>
  <c r="AK20" i="1" s="1"/>
  <c r="AI19" i="1"/>
  <c r="AK19" i="1" s="1"/>
  <c r="AI16" i="1"/>
  <c r="AK16" i="1" s="1"/>
  <c r="AI15" i="1"/>
  <c r="AK15" i="1" s="1"/>
  <c r="AI13" i="1"/>
  <c r="AK13" i="1" s="1"/>
  <c r="AI12" i="1"/>
  <c r="AK12" i="1" s="1"/>
  <c r="AI11" i="1"/>
  <c r="AK11" i="1" s="1"/>
  <c r="W60" i="16"/>
  <c r="Y60" i="16" s="1"/>
  <c r="W57" i="16"/>
  <c r="Y57" i="16" s="1"/>
  <c r="W54" i="16"/>
  <c r="Y54" i="16" s="1"/>
  <c r="W53" i="16"/>
  <c r="Y53" i="16" s="1"/>
  <c r="W52" i="16"/>
  <c r="Y52" i="16" s="1"/>
  <c r="W51" i="16"/>
  <c r="Y51" i="16" s="1"/>
  <c r="W49" i="16"/>
  <c r="Y49" i="16" s="1"/>
  <c r="W48" i="16"/>
  <c r="Y48" i="16" s="1"/>
  <c r="W47" i="16"/>
  <c r="Y47" i="16" s="1"/>
  <c r="W45" i="16"/>
  <c r="Y45" i="16" s="1"/>
  <c r="W44" i="16"/>
  <c r="Y44" i="16" s="1"/>
  <c r="W43" i="16"/>
  <c r="Y43" i="16" s="1"/>
  <c r="W42" i="16"/>
  <c r="Y42" i="16" s="1"/>
  <c r="W40" i="16"/>
  <c r="Y40" i="16" s="1"/>
  <c r="W39" i="16"/>
  <c r="Y39" i="16" s="1"/>
  <c r="W37" i="16"/>
  <c r="Y37" i="16" s="1"/>
  <c r="W36" i="16"/>
  <c r="Y36" i="16" s="1"/>
  <c r="W35" i="16"/>
  <c r="Y35" i="16" s="1"/>
  <c r="W34" i="16"/>
  <c r="Y34" i="16" s="1"/>
  <c r="W33" i="16"/>
  <c r="Y33" i="16" s="1"/>
  <c r="W32" i="16"/>
  <c r="Y32" i="16" s="1"/>
  <c r="W31" i="16"/>
  <c r="Y31" i="16" s="1"/>
  <c r="W30" i="16"/>
  <c r="Y30" i="16" s="1"/>
  <c r="W29" i="16"/>
  <c r="Y29" i="16" s="1"/>
  <c r="W28" i="16"/>
  <c r="Y28" i="16" s="1"/>
  <c r="W27" i="16"/>
  <c r="Y27" i="16" s="1"/>
  <c r="W26" i="16"/>
  <c r="Y26" i="16" s="1"/>
  <c r="W24" i="16"/>
  <c r="Y24" i="16" s="1"/>
  <c r="W23" i="16"/>
  <c r="Y23" i="16" s="1"/>
  <c r="W21" i="16"/>
  <c r="Y21" i="16" s="1"/>
  <c r="W20" i="16"/>
  <c r="Y20" i="16" s="1"/>
  <c r="W19" i="16"/>
  <c r="Y19" i="16" s="1"/>
  <c r="W18" i="16"/>
  <c r="Y18" i="16" s="1"/>
  <c r="W17" i="16"/>
  <c r="Y17" i="16" s="1"/>
  <c r="W15" i="16"/>
  <c r="Y15" i="16" s="1"/>
  <c r="W14" i="16"/>
  <c r="Y14" i="16" s="1"/>
  <c r="W13" i="16"/>
  <c r="Y13" i="16" s="1"/>
  <c r="W12" i="16"/>
  <c r="Y12" i="16" s="1"/>
  <c r="W10" i="16"/>
  <c r="Y10" i="16" s="1"/>
  <c r="W45" i="15"/>
  <c r="Y45" i="15" s="1"/>
  <c r="W44" i="15"/>
  <c r="Y44" i="15" s="1"/>
  <c r="W43" i="15"/>
  <c r="Y43" i="15" s="1"/>
  <c r="W42" i="15"/>
  <c r="W41" i="15"/>
  <c r="W40" i="15"/>
  <c r="Y40" i="15" s="1"/>
  <c r="W39" i="15"/>
  <c r="Y39" i="15" s="1"/>
  <c r="W38" i="15"/>
  <c r="Y38" i="15" s="1"/>
  <c r="W37" i="15"/>
  <c r="Y37" i="15" s="1"/>
  <c r="W36" i="15"/>
  <c r="Y36" i="15" s="1"/>
  <c r="W33" i="15"/>
  <c r="W32" i="15"/>
  <c r="W31" i="15"/>
  <c r="W30" i="15"/>
  <c r="W29" i="15"/>
  <c r="W28" i="15"/>
  <c r="W27" i="15"/>
  <c r="W26" i="15"/>
  <c r="W25" i="15"/>
  <c r="W24" i="15"/>
  <c r="W23" i="15"/>
  <c r="W21" i="15"/>
  <c r="W20" i="15"/>
  <c r="W19" i="15"/>
  <c r="W18" i="15"/>
  <c r="W17" i="15"/>
  <c r="W16" i="15"/>
  <c r="W15" i="15"/>
  <c r="W13" i="15"/>
  <c r="W12" i="15"/>
  <c r="W11" i="15"/>
  <c r="W10" i="15"/>
  <c r="W587" i="13"/>
  <c r="Y587" i="13" s="1"/>
  <c r="W585" i="13"/>
  <c r="Y585" i="13" s="1"/>
  <c r="W584" i="13"/>
  <c r="Y584" i="13" s="1"/>
  <c r="W583" i="13"/>
  <c r="Y583" i="13" s="1"/>
  <c r="W581" i="13"/>
  <c r="Y581" i="13" s="1"/>
  <c r="W580" i="13"/>
  <c r="Y580" i="13" s="1"/>
  <c r="W576" i="13"/>
  <c r="Y576" i="13" s="1"/>
  <c r="W575" i="13"/>
  <c r="Y575" i="13" s="1"/>
  <c r="W574" i="13"/>
  <c r="Y574" i="13" s="1"/>
  <c r="W573" i="13"/>
  <c r="Y573" i="13" s="1"/>
  <c r="W572" i="13"/>
  <c r="Y572" i="13" s="1"/>
  <c r="W571" i="13"/>
  <c r="Y571" i="13" s="1"/>
  <c r="W568" i="13"/>
  <c r="Y568" i="13" s="1"/>
  <c r="W567" i="13"/>
  <c r="Y567" i="13" s="1"/>
  <c r="W566" i="13"/>
  <c r="Y566" i="13" s="1"/>
  <c r="W564" i="13"/>
  <c r="Y564" i="13" s="1"/>
  <c r="W563" i="13"/>
  <c r="Y563" i="13" s="1"/>
  <c r="W562" i="13"/>
  <c r="Y562" i="13" s="1"/>
  <c r="W561" i="13"/>
  <c r="Y561" i="13" s="1"/>
  <c r="W560" i="13"/>
  <c r="Y560" i="13" s="1"/>
  <c r="W559" i="13"/>
  <c r="Y559" i="13" s="1"/>
  <c r="W558" i="13"/>
  <c r="Y558" i="13" s="1"/>
  <c r="W557" i="13"/>
  <c r="Y557" i="13" s="1"/>
  <c r="W556" i="13"/>
  <c r="Y556" i="13" s="1"/>
  <c r="W555" i="13"/>
  <c r="Y555" i="13" s="1"/>
  <c r="W554" i="13"/>
  <c r="Y554" i="13" s="1"/>
  <c r="W551" i="13"/>
  <c r="Y551" i="13" s="1"/>
  <c r="W550" i="13"/>
  <c r="Y550" i="13" s="1"/>
  <c r="W549" i="13"/>
  <c r="Y549" i="13" s="1"/>
  <c r="W548" i="13"/>
  <c r="Y548" i="13" s="1"/>
  <c r="W547" i="13"/>
  <c r="Y547" i="13" s="1"/>
  <c r="W546" i="13"/>
  <c r="Y546" i="13" s="1"/>
  <c r="W545" i="13"/>
  <c r="Y545" i="13" s="1"/>
  <c r="W542" i="13"/>
  <c r="Y542" i="13" s="1"/>
  <c r="W541" i="13"/>
  <c r="Y541" i="13" s="1"/>
  <c r="W540" i="13"/>
  <c r="Y540" i="13" s="1"/>
  <c r="W539" i="13"/>
  <c r="Y539" i="13" s="1"/>
  <c r="W538" i="13"/>
  <c r="Y538" i="13" s="1"/>
  <c r="W537" i="13"/>
  <c r="Y537" i="13" s="1"/>
  <c r="W536" i="13"/>
  <c r="Y536" i="13" s="1"/>
  <c r="W533" i="13"/>
  <c r="Y533" i="13" s="1"/>
  <c r="W532" i="13"/>
  <c r="Y532" i="13" s="1"/>
  <c r="W531" i="13"/>
  <c r="Y531" i="13" s="1"/>
  <c r="W530" i="13"/>
  <c r="Y530" i="13" s="1"/>
  <c r="W529" i="13"/>
  <c r="Y529" i="13" s="1"/>
  <c r="W528" i="13"/>
  <c r="Y528" i="13" s="1"/>
  <c r="W527" i="13"/>
  <c r="Y527" i="13" s="1"/>
  <c r="W526" i="13"/>
  <c r="Y526" i="13" s="1"/>
  <c r="W525" i="13"/>
  <c r="Y525" i="13" s="1"/>
  <c r="W524" i="13"/>
  <c r="Y524" i="13" s="1"/>
  <c r="W523" i="13"/>
  <c r="Y523" i="13" s="1"/>
  <c r="W522" i="13"/>
  <c r="Y522" i="13" s="1"/>
  <c r="W521" i="13"/>
  <c r="Y521" i="13" s="1"/>
  <c r="W520" i="13"/>
  <c r="Y520" i="13" s="1"/>
  <c r="W519" i="13"/>
  <c r="Y519" i="13" s="1"/>
  <c r="W518" i="13"/>
  <c r="Y518" i="13" s="1"/>
  <c r="W516" i="13"/>
  <c r="Y516" i="13" s="1"/>
  <c r="W515" i="13"/>
  <c r="Y515" i="13" s="1"/>
  <c r="W514" i="13"/>
  <c r="Y514" i="13" s="1"/>
  <c r="W512" i="13"/>
  <c r="Y512" i="13" s="1"/>
  <c r="W511" i="13"/>
  <c r="Y511" i="13" s="1"/>
  <c r="W510" i="13"/>
  <c r="Y510" i="13" s="1"/>
  <c r="W509" i="13"/>
  <c r="Y509" i="13" s="1"/>
  <c r="W508" i="13"/>
  <c r="Y508" i="13" s="1"/>
  <c r="W507" i="13"/>
  <c r="Y507" i="13" s="1"/>
  <c r="W506" i="13"/>
  <c r="Y506" i="13" s="1"/>
  <c r="W505" i="13"/>
  <c r="Y505" i="13" s="1"/>
  <c r="W504" i="13"/>
  <c r="Y504" i="13" s="1"/>
  <c r="W503" i="13"/>
  <c r="Y503" i="13" s="1"/>
  <c r="W502" i="13"/>
  <c r="Y502" i="13" s="1"/>
  <c r="W500" i="13"/>
  <c r="Y500" i="13" s="1"/>
  <c r="W499" i="13"/>
  <c r="Y499" i="13" s="1"/>
  <c r="W498" i="13"/>
  <c r="Y498" i="13" s="1"/>
  <c r="W497" i="13"/>
  <c r="Y497" i="13" s="1"/>
  <c r="W496" i="13"/>
  <c r="Y496" i="13" s="1"/>
  <c r="W495" i="13"/>
  <c r="Y495" i="13" s="1"/>
  <c r="W494" i="13"/>
  <c r="Y494" i="13" s="1"/>
  <c r="W493" i="13"/>
  <c r="Y493" i="13" s="1"/>
  <c r="W492" i="13"/>
  <c r="Y492" i="13" s="1"/>
  <c r="W491" i="13"/>
  <c r="Y491" i="13" s="1"/>
  <c r="W489" i="13"/>
  <c r="Y489" i="13" s="1"/>
  <c r="W488" i="13"/>
  <c r="Y488" i="13" s="1"/>
  <c r="W487" i="13"/>
  <c r="Y487" i="13" s="1"/>
  <c r="W486" i="13"/>
  <c r="Y486" i="13" s="1"/>
  <c r="W485" i="13"/>
  <c r="Y485" i="13" s="1"/>
  <c r="W484" i="13"/>
  <c r="Y484" i="13" s="1"/>
  <c r="W483" i="13"/>
  <c r="Y483" i="13" s="1"/>
  <c r="W482" i="13"/>
  <c r="Y482" i="13" s="1"/>
  <c r="W480" i="13"/>
  <c r="Y480" i="13" s="1"/>
  <c r="W479" i="13"/>
  <c r="Y479" i="13" s="1"/>
  <c r="W478" i="13"/>
  <c r="Y478" i="13" s="1"/>
  <c r="W476" i="13"/>
  <c r="Y476" i="13" s="1"/>
  <c r="W475" i="13"/>
  <c r="Y475" i="13" s="1"/>
  <c r="W474" i="13"/>
  <c r="Y474" i="13" s="1"/>
  <c r="W473" i="13"/>
  <c r="Y473" i="13" s="1"/>
  <c r="W472" i="13"/>
  <c r="Y472" i="13" s="1"/>
  <c r="W471" i="13"/>
  <c r="Y471" i="13" s="1"/>
  <c r="W468" i="13"/>
  <c r="Y468" i="13" s="1"/>
  <c r="W467" i="13"/>
  <c r="Y467" i="13" s="1"/>
  <c r="W465" i="13"/>
  <c r="Y465" i="13" s="1"/>
  <c r="W464" i="13"/>
  <c r="Y464" i="13" s="1"/>
  <c r="W463" i="13"/>
  <c r="Y463" i="13" s="1"/>
  <c r="W462" i="13"/>
  <c r="Y462" i="13" s="1"/>
  <c r="W461" i="13"/>
  <c r="Y461" i="13" s="1"/>
  <c r="W460" i="13"/>
  <c r="Y460" i="13" s="1"/>
  <c r="W459" i="13"/>
  <c r="Y459" i="13" s="1"/>
  <c r="W458" i="13"/>
  <c r="Y458" i="13" s="1"/>
  <c r="W457" i="13"/>
  <c r="Y457" i="13" s="1"/>
  <c r="W456" i="13"/>
  <c r="Y456" i="13" s="1"/>
  <c r="W455" i="13"/>
  <c r="Y455" i="13" s="1"/>
  <c r="W453" i="13"/>
  <c r="Y453" i="13" s="1"/>
  <c r="W452" i="13"/>
  <c r="Y452" i="13" s="1"/>
  <c r="W451" i="13"/>
  <c r="Y451" i="13" s="1"/>
  <c r="W450" i="13"/>
  <c r="Y450" i="13" s="1"/>
  <c r="W449" i="13"/>
  <c r="Y449" i="13" s="1"/>
  <c r="W448" i="13"/>
  <c r="Y448" i="13" s="1"/>
  <c r="W446" i="13"/>
  <c r="Y446" i="13" s="1"/>
  <c r="W445" i="13"/>
  <c r="Y445" i="13" s="1"/>
  <c r="W444" i="13"/>
  <c r="Y444" i="13" s="1"/>
  <c r="W443" i="13"/>
  <c r="Y443" i="13" s="1"/>
  <c r="W442" i="13"/>
  <c r="Y442" i="13" s="1"/>
  <c r="W441" i="13"/>
  <c r="Y441" i="13" s="1"/>
  <c r="W440" i="13"/>
  <c r="Y440" i="13" s="1"/>
  <c r="W439" i="13"/>
  <c r="Y439" i="13" s="1"/>
  <c r="W438" i="13"/>
  <c r="Y438" i="13" s="1"/>
  <c r="W437" i="13"/>
  <c r="Y437" i="13" s="1"/>
  <c r="W436" i="13"/>
  <c r="Y436" i="13" s="1"/>
  <c r="W435" i="13"/>
  <c r="Y435" i="13" s="1"/>
  <c r="W434" i="13"/>
  <c r="Y434" i="13" s="1"/>
  <c r="W433" i="13"/>
  <c r="Y433" i="13" s="1"/>
  <c r="W432" i="13"/>
  <c r="Y432" i="13" s="1"/>
  <c r="W430" i="13"/>
  <c r="Y430" i="13" s="1"/>
  <c r="W429" i="13"/>
  <c r="Y429" i="13" s="1"/>
  <c r="W428" i="13"/>
  <c r="Y428" i="13" s="1"/>
  <c r="W427" i="13"/>
  <c r="Y427" i="13" s="1"/>
  <c r="W426" i="13"/>
  <c r="Y426" i="13" s="1"/>
  <c r="W425" i="13"/>
  <c r="Y425" i="13" s="1"/>
  <c r="W423" i="13"/>
  <c r="Y423" i="13" s="1"/>
  <c r="W422" i="13"/>
  <c r="Y422" i="13" s="1"/>
  <c r="W421" i="13"/>
  <c r="Y421" i="13" s="1"/>
  <c r="W419" i="13"/>
  <c r="Y419" i="13" s="1"/>
  <c r="W418" i="13"/>
  <c r="Y418" i="13" s="1"/>
  <c r="W417" i="13"/>
  <c r="Y417" i="13" s="1"/>
  <c r="W416" i="13"/>
  <c r="Y416" i="13" s="1"/>
  <c r="W415" i="13"/>
  <c r="Y415" i="13" s="1"/>
  <c r="W413" i="13"/>
  <c r="Y413" i="13" s="1"/>
  <c r="W412" i="13"/>
  <c r="Y412" i="13" s="1"/>
  <c r="W410" i="13"/>
  <c r="Y410" i="13" s="1"/>
  <c r="W409" i="13"/>
  <c r="Y409" i="13" s="1"/>
  <c r="W408" i="13"/>
  <c r="Y408" i="13" s="1"/>
  <c r="W407" i="13"/>
  <c r="Y407" i="13" s="1"/>
  <c r="W405" i="13"/>
  <c r="Y405" i="13" s="1"/>
  <c r="W404" i="13"/>
  <c r="Y404" i="13" s="1"/>
  <c r="W403" i="13"/>
  <c r="Y403" i="13" s="1"/>
  <c r="W402" i="13"/>
  <c r="Y402" i="13" s="1"/>
  <c r="W401" i="13"/>
  <c r="Y401" i="13" s="1"/>
  <c r="W400" i="13"/>
  <c r="Y400" i="13" s="1"/>
  <c r="W399" i="13"/>
  <c r="Y399" i="13" s="1"/>
  <c r="W396" i="13"/>
  <c r="Y396" i="13" s="1"/>
  <c r="W395" i="13"/>
  <c r="Y395" i="13" s="1"/>
  <c r="W394" i="13"/>
  <c r="Y394" i="13" s="1"/>
  <c r="W393" i="13"/>
  <c r="Y393" i="13" s="1"/>
  <c r="W392" i="13"/>
  <c r="Y392" i="13" s="1"/>
  <c r="W391" i="13"/>
  <c r="Y391" i="13" s="1"/>
  <c r="W390" i="13"/>
  <c r="Y390" i="13" s="1"/>
  <c r="W388" i="13"/>
  <c r="Y388" i="13" s="1"/>
  <c r="W386" i="13"/>
  <c r="Y386" i="13" s="1"/>
  <c r="W385" i="13"/>
  <c r="Y385" i="13" s="1"/>
  <c r="W384" i="13"/>
  <c r="Y384" i="13" s="1"/>
  <c r="W383" i="13"/>
  <c r="Y383" i="13" s="1"/>
  <c r="W382" i="13"/>
  <c r="Y382" i="13" s="1"/>
  <c r="W381" i="13"/>
  <c r="Y381" i="13" s="1"/>
  <c r="W380" i="13"/>
  <c r="Y380" i="13" s="1"/>
  <c r="W379" i="13"/>
  <c r="Y379" i="13" s="1"/>
  <c r="W377" i="13"/>
  <c r="Y377" i="13" s="1"/>
  <c r="W376" i="13"/>
  <c r="Y376" i="13" s="1"/>
  <c r="W375" i="13"/>
  <c r="Y375" i="13" s="1"/>
  <c r="W374" i="13"/>
  <c r="Y374" i="13" s="1"/>
  <c r="W373" i="13"/>
  <c r="Y373" i="13" s="1"/>
  <c r="W372" i="13"/>
  <c r="Y372" i="13" s="1"/>
  <c r="W370" i="13"/>
  <c r="Y370" i="13" s="1"/>
  <c r="W369" i="13"/>
  <c r="Y369" i="13" s="1"/>
  <c r="W367" i="13"/>
  <c r="Y367" i="13" s="1"/>
  <c r="W366" i="13"/>
  <c r="Y366" i="13" s="1"/>
  <c r="W365" i="13"/>
  <c r="Y365" i="13" s="1"/>
  <c r="W364" i="13"/>
  <c r="Y364" i="13" s="1"/>
  <c r="W363" i="13"/>
  <c r="Y363" i="13" s="1"/>
  <c r="W362" i="13"/>
  <c r="Y362" i="13" s="1"/>
  <c r="W361" i="13"/>
  <c r="Y361" i="13" s="1"/>
  <c r="W359" i="13"/>
  <c r="Y359" i="13" s="1"/>
  <c r="W358" i="13"/>
  <c r="Y358" i="13" s="1"/>
  <c r="W357" i="13"/>
  <c r="Y357" i="13" s="1"/>
  <c r="W356" i="13"/>
  <c r="Y356" i="13" s="1"/>
  <c r="W355" i="13"/>
  <c r="Y355" i="13" s="1"/>
  <c r="W354" i="13"/>
  <c r="Y354" i="13" s="1"/>
  <c r="W352" i="13"/>
  <c r="Y352" i="13" s="1"/>
  <c r="W351" i="13"/>
  <c r="Y351" i="13" s="1"/>
  <c r="W350" i="13"/>
  <c r="Y350" i="13" s="1"/>
  <c r="W349" i="13"/>
  <c r="Y349" i="13" s="1"/>
  <c r="W348" i="13"/>
  <c r="Y348" i="13" s="1"/>
  <c r="W346" i="13"/>
  <c r="Y346" i="13" s="1"/>
  <c r="W343" i="13"/>
  <c r="Y343" i="13" s="1"/>
  <c r="W342" i="13"/>
  <c r="Y342" i="13" s="1"/>
  <c r="W341" i="13"/>
  <c r="Y341" i="13" s="1"/>
  <c r="W339" i="13"/>
  <c r="Y339" i="13" s="1"/>
  <c r="W338" i="13"/>
  <c r="Y338" i="13" s="1"/>
  <c r="W337" i="13"/>
  <c r="Y337" i="13" s="1"/>
  <c r="W334" i="13"/>
  <c r="Y334" i="13" s="1"/>
  <c r="W333" i="13"/>
  <c r="Y333" i="13" s="1"/>
  <c r="W332" i="13"/>
  <c r="Y332" i="13" s="1"/>
  <c r="W331" i="13"/>
  <c r="Y331" i="13" s="1"/>
  <c r="W330" i="13"/>
  <c r="Y330" i="13" s="1"/>
  <c r="W329" i="13"/>
  <c r="Y329" i="13" s="1"/>
  <c r="W328" i="13"/>
  <c r="Y328" i="13" s="1"/>
  <c r="W327" i="13"/>
  <c r="Y327" i="13" s="1"/>
  <c r="W326" i="13"/>
  <c r="Y326" i="13" s="1"/>
  <c r="W323" i="13"/>
  <c r="Y323" i="13" s="1"/>
  <c r="W322" i="13"/>
  <c r="Y322" i="13" s="1"/>
  <c r="W321" i="13"/>
  <c r="Y321" i="13" s="1"/>
  <c r="W320" i="13"/>
  <c r="Y320" i="13" s="1"/>
  <c r="W319" i="13"/>
  <c r="Y319" i="13" s="1"/>
  <c r="W317" i="13"/>
  <c r="Y317" i="13" s="1"/>
  <c r="W316" i="13"/>
  <c r="Y316" i="13" s="1"/>
  <c r="W315" i="13"/>
  <c r="Y315" i="13" s="1"/>
  <c r="W314" i="13"/>
  <c r="Y314" i="13" s="1"/>
  <c r="W313" i="13"/>
  <c r="Y313" i="13" s="1"/>
  <c r="W312" i="13"/>
  <c r="Y312" i="13" s="1"/>
  <c r="W311" i="13"/>
  <c r="Y311" i="13" s="1"/>
  <c r="W310" i="13"/>
  <c r="Y310" i="13" s="1"/>
  <c r="W309" i="13"/>
  <c r="Y309" i="13" s="1"/>
  <c r="W308" i="13"/>
  <c r="Y308" i="13" s="1"/>
  <c r="W307" i="13"/>
  <c r="Y307" i="13" s="1"/>
  <c r="W306" i="13"/>
  <c r="Y306" i="13" s="1"/>
  <c r="W304" i="13"/>
  <c r="Y304" i="13" s="1"/>
  <c r="W303" i="13"/>
  <c r="Y303" i="13" s="1"/>
  <c r="W302" i="13"/>
  <c r="Y302" i="13" s="1"/>
  <c r="W301" i="13"/>
  <c r="Y301" i="13" s="1"/>
  <c r="W300" i="13"/>
  <c r="Y300" i="13" s="1"/>
  <c r="W298" i="13"/>
  <c r="Y298" i="13" s="1"/>
  <c r="W297" i="13"/>
  <c r="Y297" i="13" s="1"/>
  <c r="W296" i="13"/>
  <c r="Y296" i="13" s="1"/>
  <c r="W295" i="13"/>
  <c r="Y295" i="13" s="1"/>
  <c r="W294" i="13"/>
  <c r="Y294" i="13" s="1"/>
  <c r="W293" i="13"/>
  <c r="Y293" i="13" s="1"/>
  <c r="W291" i="13"/>
  <c r="Y291" i="13" s="1"/>
  <c r="W290" i="13"/>
  <c r="Y290" i="13" s="1"/>
  <c r="W289" i="13"/>
  <c r="Y289" i="13" s="1"/>
  <c r="W288" i="13"/>
  <c r="Y288" i="13" s="1"/>
  <c r="W287" i="13"/>
  <c r="Y287" i="13" s="1"/>
  <c r="W286" i="13"/>
  <c r="Y286" i="13" s="1"/>
  <c r="W284" i="13"/>
  <c r="Y284" i="13" s="1"/>
  <c r="W283" i="13"/>
  <c r="Y283" i="13" s="1"/>
  <c r="W282" i="13"/>
  <c r="Y282" i="13" s="1"/>
  <c r="W281" i="13"/>
  <c r="Y281" i="13" s="1"/>
  <c r="W279" i="13"/>
  <c r="Y279" i="13" s="1"/>
  <c r="W278" i="13"/>
  <c r="Y278" i="13" s="1"/>
  <c r="W277" i="13"/>
  <c r="Y277" i="13" s="1"/>
  <c r="W276" i="13"/>
  <c r="Y276" i="13" s="1"/>
  <c r="W275" i="13"/>
  <c r="Y275" i="13" s="1"/>
  <c r="W274" i="13"/>
  <c r="Y274" i="13" s="1"/>
  <c r="W273" i="13"/>
  <c r="Y273" i="13" s="1"/>
  <c r="W271" i="13"/>
  <c r="Y271" i="13" s="1"/>
  <c r="W270" i="13"/>
  <c r="Y270" i="13" s="1"/>
  <c r="W269" i="13"/>
  <c r="Y269" i="13" s="1"/>
  <c r="W268" i="13"/>
  <c r="Y268" i="13" s="1"/>
  <c r="W267" i="13"/>
  <c r="Y267" i="13" s="1"/>
  <c r="W266" i="13"/>
  <c r="Y266" i="13" s="1"/>
  <c r="W265" i="13"/>
  <c r="Y265" i="13" s="1"/>
  <c r="W264" i="13"/>
  <c r="Y264" i="13" s="1"/>
  <c r="W263" i="13"/>
  <c r="Y263" i="13" s="1"/>
  <c r="W262" i="13"/>
  <c r="Y262" i="13" s="1"/>
  <c r="W261" i="13"/>
  <c r="Y261" i="13" s="1"/>
  <c r="W259" i="13"/>
  <c r="Y259" i="13" s="1"/>
  <c r="W258" i="13"/>
  <c r="Y258" i="13" s="1"/>
  <c r="W257" i="13"/>
  <c r="Y257" i="13" s="1"/>
  <c r="W256" i="13"/>
  <c r="Y256" i="13" s="1"/>
  <c r="W255" i="13"/>
  <c r="Y255" i="13" s="1"/>
  <c r="W254" i="13"/>
  <c r="Y254" i="13" s="1"/>
  <c r="W253" i="13"/>
  <c r="Y253" i="13" s="1"/>
  <c r="W252" i="13"/>
  <c r="Y252" i="13" s="1"/>
  <c r="W251" i="13"/>
  <c r="Y251" i="13" s="1"/>
  <c r="W250" i="13"/>
  <c r="Y250" i="13" s="1"/>
  <c r="W249" i="13"/>
  <c r="Y249" i="13" s="1"/>
  <c r="W248" i="13"/>
  <c r="Y248" i="13" s="1"/>
  <c r="W247" i="13"/>
  <c r="Y247" i="13" s="1"/>
  <c r="W246" i="13"/>
  <c r="Y246" i="13" s="1"/>
  <c r="W245" i="13"/>
  <c r="Y245" i="13" s="1"/>
  <c r="W244" i="13"/>
  <c r="Y244" i="13" s="1"/>
  <c r="W242" i="13"/>
  <c r="Y242" i="13" s="1"/>
  <c r="W241" i="13"/>
  <c r="Y241" i="13" s="1"/>
  <c r="W240" i="13"/>
  <c r="Y240" i="13" s="1"/>
  <c r="W239" i="13"/>
  <c r="Y239" i="13" s="1"/>
  <c r="W238" i="13"/>
  <c r="Y238" i="13" s="1"/>
  <c r="W237" i="13"/>
  <c r="Y237" i="13" s="1"/>
  <c r="W236" i="13"/>
  <c r="Y236" i="13" s="1"/>
  <c r="W235" i="13"/>
  <c r="Y235" i="13" s="1"/>
  <c r="W234" i="13"/>
  <c r="Y234" i="13" s="1"/>
  <c r="W233" i="13"/>
  <c r="Y233" i="13" s="1"/>
  <c r="W232" i="13"/>
  <c r="Y232" i="13" s="1"/>
  <c r="W231" i="13"/>
  <c r="Y231" i="13" s="1"/>
  <c r="W226" i="13"/>
  <c r="Y226" i="13" s="1"/>
  <c r="W225" i="13"/>
  <c r="Y225" i="13" s="1"/>
  <c r="W223" i="13"/>
  <c r="Y223" i="13" s="1"/>
  <c r="W222" i="13"/>
  <c r="Y222" i="13" s="1"/>
  <c r="W221" i="13"/>
  <c r="Y221" i="13" s="1"/>
  <c r="W220" i="13"/>
  <c r="Y220" i="13" s="1"/>
  <c r="W219" i="13"/>
  <c r="Y219" i="13" s="1"/>
  <c r="W218" i="13"/>
  <c r="Y218" i="13" s="1"/>
  <c r="W217" i="13"/>
  <c r="Y217" i="13" s="1"/>
  <c r="W216" i="13"/>
  <c r="Y216" i="13" s="1"/>
  <c r="W215" i="13"/>
  <c r="Y215" i="13" s="1"/>
  <c r="W214" i="13"/>
  <c r="Y214" i="13" s="1"/>
  <c r="W213" i="13"/>
  <c r="Y213" i="13" s="1"/>
  <c r="W211" i="13"/>
  <c r="Y211" i="13" s="1"/>
  <c r="W210" i="13"/>
  <c r="Y210" i="13" s="1"/>
  <c r="W209" i="13"/>
  <c r="Y209" i="13" s="1"/>
  <c r="W208" i="13"/>
  <c r="Y208" i="13" s="1"/>
  <c r="W207" i="13"/>
  <c r="Y207" i="13" s="1"/>
  <c r="W206" i="13"/>
  <c r="Y206" i="13" s="1"/>
  <c r="W204" i="13"/>
  <c r="Y204" i="13" s="1"/>
  <c r="W203" i="13"/>
  <c r="Y203" i="13" s="1"/>
  <c r="W202" i="13"/>
  <c r="Y202" i="13" s="1"/>
  <c r="W201" i="13"/>
  <c r="Y201" i="13" s="1"/>
  <c r="W200" i="13"/>
  <c r="Y200" i="13" s="1"/>
  <c r="W199" i="13"/>
  <c r="Y199" i="13" s="1"/>
  <c r="W198" i="13"/>
  <c r="Y198" i="13" s="1"/>
  <c r="W197" i="13"/>
  <c r="Y197" i="13" s="1"/>
  <c r="W196" i="13"/>
  <c r="Y196" i="13" s="1"/>
  <c r="W195" i="13"/>
  <c r="Y195" i="13" s="1"/>
  <c r="W194" i="13"/>
  <c r="Y194" i="13" s="1"/>
  <c r="W193" i="13"/>
  <c r="Y193" i="13" s="1"/>
  <c r="W192" i="13"/>
  <c r="Y192" i="13" s="1"/>
  <c r="W191" i="13"/>
  <c r="Y191" i="13" s="1"/>
  <c r="W190" i="13"/>
  <c r="Y190" i="13" s="1"/>
  <c r="W188" i="13"/>
  <c r="Y188" i="13" s="1"/>
  <c r="W187" i="13"/>
  <c r="Y187" i="13" s="1"/>
  <c r="W186" i="13"/>
  <c r="Y186" i="13" s="1"/>
  <c r="W185" i="13"/>
  <c r="Y185" i="13" s="1"/>
  <c r="W184" i="13"/>
  <c r="Y184" i="13" s="1"/>
  <c r="W183" i="13"/>
  <c r="Y183" i="13" s="1"/>
  <c r="W181" i="13"/>
  <c r="Y181" i="13" s="1"/>
  <c r="W180" i="13"/>
  <c r="Y180" i="13" s="1"/>
  <c r="W179" i="13"/>
  <c r="Y179" i="13" s="1"/>
  <c r="W177" i="13"/>
  <c r="Y177" i="13" s="1"/>
  <c r="W176" i="13"/>
  <c r="Y176" i="13" s="1"/>
  <c r="W175" i="13"/>
  <c r="Y175" i="13" s="1"/>
  <c r="W174" i="13"/>
  <c r="Y174" i="13" s="1"/>
  <c r="W173" i="13"/>
  <c r="Y173" i="13" s="1"/>
  <c r="W171" i="13"/>
  <c r="Y171" i="13" s="1"/>
  <c r="W170" i="13"/>
  <c r="Y170" i="13" s="1"/>
  <c r="W168" i="13"/>
  <c r="Y168" i="13" s="1"/>
  <c r="W167" i="13"/>
  <c r="Y167" i="13" s="1"/>
  <c r="W166" i="13"/>
  <c r="Y166" i="13" s="1"/>
  <c r="W165" i="13"/>
  <c r="Y165" i="13" s="1"/>
  <c r="W163" i="13"/>
  <c r="Y163" i="13" s="1"/>
  <c r="W162" i="13"/>
  <c r="Y162" i="13" s="1"/>
  <c r="W161" i="13"/>
  <c r="Y161" i="13" s="1"/>
  <c r="W160" i="13"/>
  <c r="Y160" i="13" s="1"/>
  <c r="W159" i="13"/>
  <c r="Y159" i="13" s="1"/>
  <c r="W158" i="13"/>
  <c r="Y158" i="13" s="1"/>
  <c r="W157" i="13"/>
  <c r="Y157" i="13" s="1"/>
  <c r="W154" i="13"/>
  <c r="Y154" i="13" s="1"/>
  <c r="W153" i="13"/>
  <c r="Y153" i="13" s="1"/>
  <c r="W152" i="13"/>
  <c r="Y152" i="13" s="1"/>
  <c r="W151" i="13"/>
  <c r="Y151" i="13" s="1"/>
  <c r="W150" i="13"/>
  <c r="Y150" i="13" s="1"/>
  <c r="W149" i="13"/>
  <c r="Y149" i="13" s="1"/>
  <c r="W148" i="13"/>
  <c r="Y148" i="13" s="1"/>
  <c r="W147" i="13"/>
  <c r="Y147" i="13" s="1"/>
  <c r="W144" i="13"/>
  <c r="Y144" i="13" s="1"/>
  <c r="W143" i="13"/>
  <c r="Y143" i="13" s="1"/>
  <c r="W142" i="13"/>
  <c r="Y142" i="13" s="1"/>
  <c r="W141" i="13"/>
  <c r="Y141" i="13" s="1"/>
  <c r="W140" i="13"/>
  <c r="Y140" i="13" s="1"/>
  <c r="W139" i="13"/>
  <c r="Y139" i="13" s="1"/>
  <c r="W138" i="13"/>
  <c r="Y138" i="13" s="1"/>
  <c r="W137" i="13"/>
  <c r="Y137" i="13" s="1"/>
  <c r="W135" i="13"/>
  <c r="Y135" i="13" s="1"/>
  <c r="W134" i="13"/>
  <c r="Y134" i="13" s="1"/>
  <c r="W133" i="13"/>
  <c r="Y133" i="13" s="1"/>
  <c r="W132" i="13"/>
  <c r="Y132" i="13" s="1"/>
  <c r="W131" i="13"/>
  <c r="Y131" i="13" s="1"/>
  <c r="W130" i="13"/>
  <c r="Y130" i="13" s="1"/>
  <c r="W128" i="13"/>
  <c r="Y128" i="13" s="1"/>
  <c r="W127" i="13"/>
  <c r="Y127" i="13" s="1"/>
  <c r="W125" i="13"/>
  <c r="Y125" i="13" s="1"/>
  <c r="W124" i="13"/>
  <c r="Y124" i="13" s="1"/>
  <c r="W123" i="13"/>
  <c r="Y123" i="13" s="1"/>
  <c r="W122" i="13"/>
  <c r="Y122" i="13" s="1"/>
  <c r="W121" i="13"/>
  <c r="Y121" i="13" s="1"/>
  <c r="W120" i="13"/>
  <c r="Y120" i="13" s="1"/>
  <c r="W119" i="13"/>
  <c r="Y119" i="13" s="1"/>
  <c r="W117" i="13"/>
  <c r="Y117" i="13" s="1"/>
  <c r="W116" i="13"/>
  <c r="Y116" i="13" s="1"/>
  <c r="W115" i="13"/>
  <c r="Y115" i="13" s="1"/>
  <c r="W114" i="13"/>
  <c r="Y114" i="13" s="1"/>
  <c r="W113" i="13"/>
  <c r="Y113" i="13" s="1"/>
  <c r="W112" i="13"/>
  <c r="Y112" i="13" s="1"/>
  <c r="W110" i="13"/>
  <c r="Y110" i="13" s="1"/>
  <c r="W109" i="13"/>
  <c r="Y109" i="13" s="1"/>
  <c r="W108" i="13"/>
  <c r="Y108" i="13" s="1"/>
  <c r="W107" i="13"/>
  <c r="Y107" i="13" s="1"/>
  <c r="W106" i="13"/>
  <c r="Y106" i="13" s="1"/>
  <c r="W104" i="13"/>
  <c r="Y104" i="13" s="1"/>
  <c r="W100" i="13"/>
  <c r="Y100" i="13" s="1"/>
  <c r="W99" i="13"/>
  <c r="Y99" i="13" s="1"/>
  <c r="W98" i="13"/>
  <c r="Y98" i="13" s="1"/>
  <c r="W97" i="13"/>
  <c r="Y97" i="13" s="1"/>
  <c r="W96" i="13"/>
  <c r="Y96" i="13" s="1"/>
  <c r="W94" i="13"/>
  <c r="Y94" i="13" s="1"/>
  <c r="W93" i="13"/>
  <c r="Y93" i="13" s="1"/>
  <c r="W92" i="13"/>
  <c r="Y92" i="13" s="1"/>
  <c r="W91" i="13"/>
  <c r="Y91" i="13" s="1"/>
  <c r="W90" i="13"/>
  <c r="Y90" i="13" s="1"/>
  <c r="W89" i="13"/>
  <c r="Y89" i="13" s="1"/>
  <c r="W88" i="13"/>
  <c r="Y88" i="13" s="1"/>
  <c r="W87" i="13"/>
  <c r="Y87" i="13" s="1"/>
  <c r="W86" i="13"/>
  <c r="Y86" i="13" s="1"/>
  <c r="W85" i="13"/>
  <c r="Y85" i="13" s="1"/>
  <c r="W84" i="13"/>
  <c r="Y84" i="13" s="1"/>
  <c r="W83" i="13"/>
  <c r="Y83" i="13" s="1"/>
  <c r="W81" i="13"/>
  <c r="Y81" i="13" s="1"/>
  <c r="W80" i="13"/>
  <c r="Y80" i="13" s="1"/>
  <c r="W79" i="13"/>
  <c r="Y79" i="13" s="1"/>
  <c r="W78" i="13"/>
  <c r="Y78" i="13" s="1"/>
  <c r="W77" i="13"/>
  <c r="Y77" i="13" s="1"/>
  <c r="W75" i="13"/>
  <c r="Y75" i="13" s="1"/>
  <c r="W74" i="13"/>
  <c r="Y74" i="13" s="1"/>
  <c r="W73" i="13"/>
  <c r="Y73" i="13" s="1"/>
  <c r="W72" i="13"/>
  <c r="Y72" i="13" s="1"/>
  <c r="W71" i="13"/>
  <c r="Y71" i="13" s="1"/>
  <c r="W70" i="13"/>
  <c r="Y70" i="13" s="1"/>
  <c r="W68" i="13"/>
  <c r="Y68" i="13" s="1"/>
  <c r="W67" i="13"/>
  <c r="Y67" i="13" s="1"/>
  <c r="W66" i="13"/>
  <c r="Y66" i="13" s="1"/>
  <c r="W65" i="13"/>
  <c r="Y65" i="13" s="1"/>
  <c r="W64" i="13"/>
  <c r="Y64" i="13" s="1"/>
  <c r="W63" i="13"/>
  <c r="Y63" i="13" s="1"/>
  <c r="W61" i="13"/>
  <c r="Y61" i="13" s="1"/>
  <c r="W60" i="13"/>
  <c r="Y60" i="13" s="1"/>
  <c r="W59" i="13"/>
  <c r="Y59" i="13" s="1"/>
  <c r="W57" i="13"/>
  <c r="Y57" i="13" s="1"/>
  <c r="W56" i="13"/>
  <c r="Y56" i="13" s="1"/>
  <c r="W55" i="13"/>
  <c r="Y55" i="13" s="1"/>
  <c r="W53" i="13"/>
  <c r="Y53" i="13" s="1"/>
  <c r="W52" i="13"/>
  <c r="Y52" i="13" s="1"/>
  <c r="W51" i="13"/>
  <c r="Y51" i="13" s="1"/>
  <c r="W50" i="13"/>
  <c r="Y50" i="13" s="1"/>
  <c r="W49" i="13"/>
  <c r="Y49" i="13" s="1"/>
  <c r="W48" i="13"/>
  <c r="Y48" i="13" s="1"/>
  <c r="W47" i="13"/>
  <c r="Y47" i="13" s="1"/>
  <c r="W46" i="13"/>
  <c r="Y46" i="13" s="1"/>
  <c r="W45" i="13"/>
  <c r="Y45" i="13" s="1"/>
  <c r="W44" i="13"/>
  <c r="Y44" i="13" s="1"/>
  <c r="W43" i="13"/>
  <c r="Y43" i="13" s="1"/>
  <c r="W42" i="13"/>
  <c r="Y42" i="13" s="1"/>
  <c r="W41" i="13"/>
  <c r="Y41" i="13" s="1"/>
  <c r="W40" i="13"/>
  <c r="Y40" i="13" s="1"/>
  <c r="W39" i="13"/>
  <c r="Y39" i="13" s="1"/>
  <c r="W37" i="13"/>
  <c r="Y37" i="13" s="1"/>
  <c r="W36" i="13"/>
  <c r="Y36" i="13" s="1"/>
  <c r="W35" i="13"/>
  <c r="Y35" i="13" s="1"/>
  <c r="W34" i="13"/>
  <c r="Y34" i="13" s="1"/>
  <c r="W33" i="13"/>
  <c r="Y33" i="13" s="1"/>
  <c r="W32" i="13"/>
  <c r="Y32" i="13" s="1"/>
  <c r="W31" i="13"/>
  <c r="Y31" i="13" s="1"/>
  <c r="W30" i="13"/>
  <c r="Y30" i="13" s="1"/>
  <c r="W29" i="13"/>
  <c r="Y29" i="13" s="1"/>
  <c r="W28" i="13"/>
  <c r="Y28" i="13" s="1"/>
  <c r="W27" i="13"/>
  <c r="Y27" i="13" s="1"/>
  <c r="W26" i="13"/>
  <c r="Y26" i="13" s="1"/>
  <c r="W23" i="13"/>
  <c r="Y23" i="13" s="1"/>
  <c r="W22" i="13"/>
  <c r="Y22" i="13" s="1"/>
  <c r="W21" i="13"/>
  <c r="Y21" i="13" s="1"/>
  <c r="W20" i="13"/>
  <c r="Y20" i="13" s="1"/>
  <c r="W18" i="13"/>
  <c r="Y18" i="13" s="1"/>
  <c r="W17" i="13"/>
  <c r="Y17" i="13" s="1"/>
  <c r="W16" i="13"/>
  <c r="Y16" i="13" s="1"/>
  <c r="W11" i="13"/>
  <c r="Y11" i="13" s="1"/>
  <c r="W386" i="10"/>
  <c r="W385" i="10"/>
  <c r="W384" i="10"/>
  <c r="W382" i="10"/>
  <c r="W381" i="10"/>
  <c r="W380" i="10"/>
  <c r="W379" i="10"/>
  <c r="W378" i="10"/>
  <c r="W377" i="10"/>
  <c r="W376" i="10"/>
  <c r="W375" i="10"/>
  <c r="W374" i="10"/>
  <c r="W373" i="10"/>
  <c r="W372" i="10"/>
  <c r="W371" i="10"/>
  <c r="W370" i="10"/>
  <c r="W369" i="10"/>
  <c r="W368" i="10"/>
  <c r="W367" i="10"/>
  <c r="W365" i="10"/>
  <c r="W363" i="10"/>
  <c r="W362" i="10"/>
  <c r="W361" i="10"/>
  <c r="W360" i="10"/>
  <c r="W359" i="10"/>
  <c r="W358" i="10"/>
  <c r="W357" i="10"/>
  <c r="W356" i="10"/>
  <c r="W355" i="10"/>
  <c r="W354" i="10"/>
  <c r="W353" i="10"/>
  <c r="W352" i="10"/>
  <c r="W351" i="10"/>
  <c r="W350" i="10"/>
  <c r="W349" i="10"/>
  <c r="W348" i="10"/>
  <c r="W347" i="10"/>
  <c r="W346" i="10"/>
  <c r="W345" i="10"/>
  <c r="W344" i="10"/>
  <c r="W343" i="10"/>
  <c r="W342" i="10"/>
  <c r="W341" i="10"/>
  <c r="W340" i="10"/>
  <c r="W339" i="10"/>
  <c r="W338" i="10"/>
  <c r="W337" i="10"/>
  <c r="W336" i="10"/>
  <c r="W334" i="10"/>
  <c r="W333" i="10"/>
  <c r="W332" i="10"/>
  <c r="W331" i="10"/>
  <c r="W330" i="10"/>
  <c r="W329" i="10"/>
  <c r="W328" i="10"/>
  <c r="W327" i="10"/>
  <c r="W326" i="10"/>
  <c r="W325" i="10"/>
  <c r="W324" i="10"/>
  <c r="W323" i="10"/>
  <c r="W322" i="10"/>
  <c r="W321" i="10"/>
  <c r="W320" i="10"/>
  <c r="W319" i="10"/>
  <c r="W318" i="10"/>
  <c r="W317" i="10"/>
  <c r="W316" i="10"/>
  <c r="W315" i="10"/>
  <c r="W314" i="10"/>
  <c r="W313" i="10"/>
  <c r="W312" i="10"/>
  <c r="W311" i="10"/>
  <c r="W310" i="10"/>
  <c r="W309" i="10"/>
  <c r="W308" i="10"/>
  <c r="W307" i="10"/>
  <c r="W306" i="10"/>
  <c r="W305" i="10"/>
  <c r="W304" i="10"/>
  <c r="W303" i="10"/>
  <c r="W302" i="10"/>
  <c r="W301" i="10"/>
  <c r="W300" i="10"/>
  <c r="W298" i="10"/>
  <c r="W296" i="10"/>
  <c r="W295" i="10"/>
  <c r="W294" i="10"/>
  <c r="W293" i="10"/>
  <c r="W292" i="10"/>
  <c r="W291" i="10"/>
  <c r="W290" i="10"/>
  <c r="W289" i="10"/>
  <c r="W288" i="10"/>
  <c r="W286" i="10"/>
  <c r="W285" i="10"/>
  <c r="W284" i="10"/>
  <c r="W283" i="10"/>
  <c r="W281" i="10"/>
  <c r="W280" i="10"/>
  <c r="W279" i="10"/>
  <c r="W278" i="10"/>
  <c r="W277" i="10"/>
  <c r="W275" i="10"/>
  <c r="W274" i="10"/>
  <c r="W273" i="10"/>
  <c r="W272" i="10"/>
  <c r="W271" i="10"/>
  <c r="W270" i="10"/>
  <c r="W269" i="10"/>
  <c r="W268" i="10"/>
  <c r="W264" i="10"/>
  <c r="W263" i="10"/>
  <c r="W262" i="10"/>
  <c r="W260" i="10"/>
  <c r="W259" i="10"/>
  <c r="W258" i="10"/>
  <c r="W257" i="10"/>
  <c r="W255" i="10"/>
  <c r="W254" i="10"/>
  <c r="W251" i="10"/>
  <c r="W250" i="10"/>
  <c r="W249" i="10"/>
  <c r="W246" i="10"/>
  <c r="W245" i="10"/>
  <c r="W244" i="10"/>
  <c r="W243" i="10"/>
  <c r="W242" i="10"/>
  <c r="W241" i="10"/>
  <c r="W238" i="10"/>
  <c r="W237" i="10"/>
  <c r="W235" i="10"/>
  <c r="W234" i="10"/>
  <c r="W233" i="10"/>
  <c r="W232" i="10"/>
  <c r="W231" i="10"/>
  <c r="W230" i="10"/>
  <c r="W229" i="10"/>
  <c r="W228" i="10"/>
  <c r="W227" i="10"/>
  <c r="W226" i="10"/>
  <c r="W225" i="10"/>
  <c r="W224" i="10"/>
  <c r="W222" i="10"/>
  <c r="W221" i="10"/>
  <c r="W220" i="10"/>
  <c r="W219" i="10"/>
  <c r="W216" i="10"/>
  <c r="W215" i="10"/>
  <c r="W214" i="10"/>
  <c r="W213" i="10"/>
  <c r="W212" i="10"/>
  <c r="W211" i="10"/>
  <c r="W210" i="10"/>
  <c r="W209" i="10"/>
  <c r="W208" i="10"/>
  <c r="W206" i="10"/>
  <c r="W205" i="10"/>
  <c r="W204" i="10"/>
  <c r="W203" i="10"/>
  <c r="W202" i="10"/>
  <c r="W200" i="10"/>
  <c r="W199" i="10"/>
  <c r="W198" i="10"/>
  <c r="W197" i="10"/>
  <c r="W196" i="10"/>
  <c r="W195" i="10"/>
  <c r="W194" i="10"/>
  <c r="W193" i="10"/>
  <c r="W192" i="10"/>
  <c r="W190" i="10"/>
  <c r="W189" i="10"/>
  <c r="W188" i="10"/>
  <c r="W187" i="10"/>
  <c r="W186" i="10"/>
  <c r="W185" i="10"/>
  <c r="W184" i="10"/>
  <c r="W182" i="10"/>
  <c r="W181" i="10"/>
  <c r="W180" i="10"/>
  <c r="W179" i="10"/>
  <c r="W176" i="10"/>
  <c r="W175" i="10"/>
  <c r="W174" i="10"/>
  <c r="W173" i="10"/>
  <c r="W171" i="10"/>
  <c r="W170" i="10"/>
  <c r="W169" i="10"/>
  <c r="W168" i="10"/>
  <c r="W166" i="10"/>
  <c r="W165" i="10"/>
  <c r="W164" i="10"/>
  <c r="W163" i="10"/>
  <c r="W161" i="10"/>
  <c r="W160" i="10"/>
  <c r="W159" i="10"/>
  <c r="W158" i="10"/>
  <c r="W156" i="10"/>
  <c r="W155" i="10"/>
  <c r="W154" i="10"/>
  <c r="W153" i="10"/>
  <c r="W151" i="10"/>
  <c r="W150" i="10"/>
  <c r="W149" i="10"/>
  <c r="W148" i="10"/>
  <c r="W146" i="10"/>
  <c r="W145" i="10"/>
  <c r="W144" i="10"/>
  <c r="W143" i="10"/>
  <c r="W142" i="10"/>
  <c r="W140" i="10"/>
  <c r="W139" i="10"/>
  <c r="W138" i="10"/>
  <c r="W137" i="10"/>
  <c r="W136" i="10"/>
  <c r="W133" i="10"/>
  <c r="W132" i="10"/>
  <c r="W131" i="10"/>
  <c r="W130" i="10"/>
  <c r="W128" i="10"/>
  <c r="W127" i="10"/>
  <c r="W126" i="10"/>
  <c r="W125" i="10"/>
  <c r="W124" i="10"/>
  <c r="W123" i="10"/>
  <c r="W122" i="10"/>
  <c r="W121" i="10"/>
  <c r="W120" i="10"/>
  <c r="W119" i="10"/>
  <c r="W117" i="10"/>
  <c r="W116" i="10"/>
  <c r="W115" i="10"/>
  <c r="W114" i="10"/>
  <c r="W113" i="10"/>
  <c r="W112" i="10"/>
  <c r="W111" i="10"/>
  <c r="W110" i="10"/>
  <c r="W109" i="10"/>
  <c r="W108" i="10"/>
  <c r="W107" i="10"/>
  <c r="W106" i="10"/>
  <c r="W105" i="10"/>
  <c r="W103" i="10"/>
  <c r="W102" i="10"/>
  <c r="W101" i="10"/>
  <c r="W100" i="10"/>
  <c r="W98" i="10"/>
  <c r="W97" i="10"/>
  <c r="W96" i="10"/>
  <c r="W95" i="10"/>
  <c r="W94" i="10"/>
  <c r="W93" i="10"/>
  <c r="W92" i="10"/>
  <c r="W91" i="10"/>
  <c r="W90" i="10"/>
  <c r="W89" i="10"/>
  <c r="W88" i="10"/>
  <c r="W87" i="10"/>
  <c r="W86" i="10"/>
  <c r="W85" i="10"/>
  <c r="W84" i="10"/>
  <c r="W81" i="10"/>
  <c r="W80" i="10"/>
  <c r="W79" i="10"/>
  <c r="W78" i="10"/>
  <c r="W77" i="10"/>
  <c r="W76" i="10"/>
  <c r="W75" i="10"/>
  <c r="W74" i="10"/>
  <c r="W73" i="10"/>
  <c r="W72" i="10"/>
  <c r="W71" i="10"/>
  <c r="W70" i="10"/>
  <c r="W69" i="10"/>
  <c r="W68" i="10"/>
  <c r="W66" i="10"/>
  <c r="W65" i="10"/>
  <c r="W64" i="10"/>
  <c r="W63" i="10"/>
  <c r="W62" i="10"/>
  <c r="W61" i="10"/>
  <c r="W60" i="10"/>
  <c r="W59" i="10"/>
  <c r="W58" i="10"/>
  <c r="W57" i="10"/>
  <c r="W56" i="10"/>
  <c r="W55" i="10"/>
  <c r="W54" i="10"/>
  <c r="W51" i="10"/>
  <c r="W50" i="10"/>
  <c r="W49" i="10"/>
  <c r="W48" i="10"/>
  <c r="W47" i="10"/>
  <c r="W46" i="10"/>
  <c r="W45" i="10"/>
  <c r="W44" i="10"/>
  <c r="W43" i="10"/>
  <c r="W42" i="10"/>
  <c r="W41" i="10"/>
  <c r="W40" i="10"/>
  <c r="W39" i="10"/>
  <c r="W38" i="10"/>
  <c r="W36" i="10"/>
  <c r="W35" i="10"/>
  <c r="W34" i="10"/>
  <c r="W33" i="10"/>
  <c r="W32" i="10"/>
  <c r="W31" i="10"/>
  <c r="W30" i="10"/>
  <c r="W29" i="10"/>
  <c r="W28" i="10"/>
  <c r="W27" i="10"/>
  <c r="W26" i="10"/>
  <c r="W25" i="10"/>
  <c r="W24" i="10"/>
  <c r="W23" i="10"/>
  <c r="W22" i="10"/>
  <c r="W21" i="10"/>
  <c r="W20" i="10"/>
  <c r="W18" i="10"/>
  <c r="W17" i="10"/>
  <c r="W16" i="10"/>
  <c r="W15" i="10"/>
  <c r="W14" i="10"/>
  <c r="W12" i="10"/>
  <c r="W345" i="1"/>
  <c r="W344" i="1"/>
  <c r="W343" i="1"/>
  <c r="W342" i="1"/>
  <c r="W341" i="1"/>
  <c r="W340" i="1"/>
  <c r="W339" i="1"/>
  <c r="W338"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7" i="1"/>
  <c r="W306" i="1"/>
  <c r="W305" i="1"/>
  <c r="W304" i="1"/>
  <c r="W303" i="1"/>
  <c r="W302" i="1"/>
  <c r="W301" i="1"/>
  <c r="W300" i="1"/>
  <c r="W299" i="1"/>
  <c r="W298" i="1"/>
  <c r="W297" i="1"/>
  <c r="W296" i="1"/>
  <c r="W295" i="1"/>
  <c r="W294" i="1"/>
  <c r="W292" i="1"/>
  <c r="W291" i="1"/>
  <c r="W290" i="1"/>
  <c r="W289" i="1"/>
  <c r="W288" i="1"/>
  <c r="W287" i="1"/>
  <c r="W286" i="1"/>
  <c r="W285" i="1"/>
  <c r="W284" i="1"/>
  <c r="W283" i="1"/>
  <c r="W282" i="1"/>
  <c r="W281" i="1"/>
  <c r="W280" i="1"/>
  <c r="W279" i="1"/>
  <c r="W278" i="1"/>
  <c r="W277" i="1"/>
  <c r="W276" i="1"/>
  <c r="W273" i="1"/>
  <c r="W272" i="1"/>
  <c r="W271" i="1"/>
  <c r="W270" i="1"/>
  <c r="W267" i="1"/>
  <c r="W266" i="1"/>
  <c r="W265" i="1"/>
  <c r="W264" i="1"/>
  <c r="W263" i="1"/>
  <c r="W262" i="1"/>
  <c r="W260" i="1"/>
  <c r="W259" i="1"/>
  <c r="W258" i="1"/>
  <c r="W257" i="1"/>
  <c r="W256" i="1"/>
  <c r="W255" i="1"/>
  <c r="W253" i="1"/>
  <c r="W252" i="1"/>
  <c r="W251" i="1"/>
  <c r="W250" i="1"/>
  <c r="W249" i="1"/>
  <c r="W248" i="1"/>
  <c r="W245" i="1"/>
  <c r="W244" i="1"/>
  <c r="W243" i="1"/>
  <c r="W242" i="1"/>
  <c r="W241" i="1"/>
  <c r="W240" i="1"/>
  <c r="W239" i="1"/>
  <c r="W238" i="1"/>
  <c r="W236" i="1"/>
  <c r="W235" i="1"/>
  <c r="W234" i="1"/>
  <c r="W231" i="1"/>
  <c r="W230" i="1"/>
  <c r="W229" i="1"/>
  <c r="W228" i="1"/>
  <c r="W227" i="1"/>
  <c r="W226" i="1"/>
  <c r="W225" i="1"/>
  <c r="W224" i="1"/>
  <c r="W223" i="1"/>
  <c r="W222" i="1"/>
  <c r="W221" i="1"/>
  <c r="W220" i="1"/>
  <c r="W219" i="1"/>
  <c r="W218" i="1"/>
  <c r="W217" i="1"/>
  <c r="W216" i="1"/>
  <c r="W215" i="1"/>
  <c r="W214" i="1"/>
  <c r="W213" i="1"/>
  <c r="W212" i="1"/>
  <c r="W210" i="1"/>
  <c r="W209" i="1"/>
  <c r="W208" i="1"/>
  <c r="W207" i="1"/>
  <c r="W206" i="1"/>
  <c r="W205" i="1"/>
  <c r="W204" i="1"/>
  <c r="W203" i="1"/>
  <c r="W202" i="1"/>
  <c r="W201" i="1"/>
  <c r="W200" i="1"/>
  <c r="W198" i="1"/>
  <c r="W197" i="1"/>
  <c r="W196" i="1"/>
  <c r="W195" i="1"/>
  <c r="W194" i="1"/>
  <c r="W193" i="1"/>
  <c r="W191" i="1"/>
  <c r="W190" i="1"/>
  <c r="W188" i="1"/>
  <c r="W187" i="1"/>
  <c r="W186" i="1"/>
  <c r="W185" i="1"/>
  <c r="W184" i="1"/>
  <c r="W183" i="1"/>
  <c r="W182" i="1"/>
  <c r="W181" i="1"/>
  <c r="W180" i="1"/>
  <c r="W178" i="1"/>
  <c r="W177" i="1"/>
  <c r="W175" i="1"/>
  <c r="W174" i="1"/>
  <c r="W173" i="1"/>
  <c r="W172" i="1"/>
  <c r="W171" i="1"/>
  <c r="W169" i="1"/>
  <c r="W168" i="1"/>
  <c r="W167" i="1"/>
  <c r="W165" i="1"/>
  <c r="W164" i="1"/>
  <c r="W163" i="1"/>
  <c r="W162" i="1"/>
  <c r="W161" i="1"/>
  <c r="W160" i="1"/>
  <c r="W159" i="1"/>
  <c r="W158" i="1"/>
  <c r="W157" i="1"/>
  <c r="W156" i="1"/>
  <c r="W155" i="1"/>
  <c r="W153" i="1"/>
  <c r="W152" i="1"/>
  <c r="W151" i="1"/>
  <c r="W150" i="1"/>
  <c r="W149" i="1"/>
  <c r="W148" i="1"/>
  <c r="W146" i="1"/>
  <c r="W145" i="1"/>
  <c r="W144" i="1"/>
  <c r="W143" i="1"/>
  <c r="W141" i="1"/>
  <c r="W137" i="1"/>
  <c r="W136" i="1"/>
  <c r="W135" i="1"/>
  <c r="W134" i="1"/>
  <c r="W132" i="1"/>
  <c r="W131" i="1"/>
  <c r="W130" i="1"/>
  <c r="W129" i="1"/>
  <c r="W128" i="1"/>
  <c r="W126" i="1"/>
  <c r="W125" i="1"/>
  <c r="W124" i="1"/>
  <c r="W122" i="1"/>
  <c r="W120" i="1"/>
  <c r="W119" i="1"/>
  <c r="W118" i="1"/>
  <c r="W117" i="1"/>
  <c r="W116" i="1"/>
  <c r="W115" i="1"/>
  <c r="W114" i="1"/>
  <c r="W113" i="1"/>
  <c r="W111" i="1"/>
  <c r="W110" i="1"/>
  <c r="W109" i="1"/>
  <c r="W108" i="1"/>
  <c r="W107" i="1"/>
  <c r="W106" i="1"/>
  <c r="W105" i="1"/>
  <c r="W104" i="1"/>
  <c r="W102" i="1"/>
  <c r="W101" i="1"/>
  <c r="W100" i="1"/>
  <c r="W99" i="1"/>
  <c r="W97" i="1"/>
  <c r="W96" i="1"/>
  <c r="W95" i="1"/>
  <c r="W94" i="1"/>
  <c r="W92" i="1"/>
  <c r="W91" i="1"/>
  <c r="W90" i="1"/>
  <c r="W89" i="1"/>
  <c r="W88" i="1"/>
  <c r="W87" i="1"/>
  <c r="W86" i="1"/>
  <c r="W84" i="1"/>
  <c r="W83" i="1"/>
  <c r="W82" i="1"/>
  <c r="W80" i="1"/>
  <c r="W79" i="1"/>
  <c r="W78" i="1"/>
  <c r="W77" i="1"/>
  <c r="W76" i="1"/>
  <c r="W75" i="1"/>
  <c r="W71" i="1"/>
  <c r="W70" i="1"/>
  <c r="W68" i="1"/>
  <c r="W67" i="1"/>
  <c r="W66" i="1"/>
  <c r="W65" i="1"/>
  <c r="W63" i="1"/>
  <c r="W62" i="1"/>
  <c r="W61" i="1"/>
  <c r="W60" i="1"/>
  <c r="W59" i="1"/>
  <c r="W58" i="1"/>
  <c r="W57" i="1"/>
  <c r="W56" i="1"/>
  <c r="W54" i="1"/>
  <c r="W53" i="1"/>
  <c r="W52" i="1"/>
  <c r="W51" i="1"/>
  <c r="W50" i="1"/>
  <c r="W49" i="1"/>
  <c r="W48" i="1"/>
  <c r="W47" i="1"/>
  <c r="W45" i="1"/>
  <c r="W44" i="1"/>
  <c r="W43" i="1"/>
  <c r="W42" i="1"/>
  <c r="W41" i="1"/>
  <c r="W40" i="1"/>
  <c r="W39" i="1"/>
  <c r="W35" i="1"/>
  <c r="W34" i="1"/>
  <c r="W33" i="1"/>
  <c r="W32" i="1"/>
  <c r="W31" i="1"/>
  <c r="W30" i="1" s="1"/>
  <c r="W29" i="1"/>
  <c r="W28" i="1"/>
  <c r="W27" i="1"/>
  <c r="W26" i="1"/>
  <c r="W25" i="1"/>
  <c r="W24" i="1"/>
  <c r="W22" i="1"/>
  <c r="W21" i="1"/>
  <c r="W20" i="1"/>
  <c r="W19" i="1"/>
  <c r="W16" i="1"/>
  <c r="W15" i="1"/>
  <c r="W13" i="1"/>
  <c r="W10" i="1" s="1"/>
  <c r="W11" i="1"/>
  <c r="W14" i="1" l="1"/>
  <c r="Y11" i="1"/>
  <c r="AA11" i="1" s="1"/>
  <c r="AG586" i="13"/>
  <c r="AI586" i="13" s="1"/>
  <c r="W19" i="10"/>
  <c r="AI30" i="1"/>
  <c r="AK30" i="1" s="1"/>
  <c r="AI38" i="1"/>
  <c r="AK38" i="1" s="1"/>
  <c r="W69" i="1"/>
  <c r="W170" i="1"/>
  <c r="AI10" i="1"/>
  <c r="AG82" i="13"/>
  <c r="AI82" i="13" s="1"/>
  <c r="AI189" i="1"/>
  <c r="AK189" i="1" s="1"/>
  <c r="AI14" i="1"/>
  <c r="AK14" i="1" s="1"/>
  <c r="AI98" i="1"/>
  <c r="AK98" i="1" s="1"/>
  <c r="W136" i="13"/>
  <c r="Y136" i="13" s="1"/>
  <c r="W164" i="13"/>
  <c r="Y164" i="13" s="1"/>
  <c r="W477" i="13"/>
  <c r="Y477" i="13" s="1"/>
  <c r="W513" i="13"/>
  <c r="Y513" i="13" s="1"/>
  <c r="AG230" i="13"/>
  <c r="AI230" i="13" s="1"/>
  <c r="AG517" i="13"/>
  <c r="AI517" i="13" s="1"/>
  <c r="W38" i="13"/>
  <c r="Y38" i="13" s="1"/>
  <c r="W212" i="13"/>
  <c r="Y212" i="13" s="1"/>
  <c r="W243" i="13"/>
  <c r="Y243" i="13" s="1"/>
  <c r="W272" i="13"/>
  <c r="Y272" i="13" s="1"/>
  <c r="W292" i="13"/>
  <c r="Y292" i="13" s="1"/>
  <c r="W340" i="13"/>
  <c r="Y340" i="13" s="1"/>
  <c r="W360" i="13"/>
  <c r="Y360" i="13" s="1"/>
  <c r="W420" i="13"/>
  <c r="Y420" i="13" s="1"/>
  <c r="W38" i="1"/>
  <c r="W189" i="1"/>
  <c r="W254" i="1"/>
  <c r="AI170" i="1"/>
  <c r="AK170" i="1" s="1"/>
  <c r="W233" i="1"/>
  <c r="W58" i="13"/>
  <c r="Y58" i="13" s="1"/>
  <c r="AG353" i="13"/>
  <c r="AI353" i="13" s="1"/>
  <c r="AG378" i="13"/>
  <c r="AI378" i="13" s="1"/>
  <c r="W54" i="13"/>
  <c r="Y54" i="13" s="1"/>
  <c r="W501" i="13"/>
  <c r="Y501" i="13" s="1"/>
  <c r="W579" i="13"/>
  <c r="Y579" i="13" s="1"/>
  <c r="AG582" i="13"/>
  <c r="AI582" i="13" s="1"/>
  <c r="W517" i="13"/>
  <c r="Y517" i="13" s="1"/>
  <c r="AG205" i="13"/>
  <c r="AI205" i="13" s="1"/>
  <c r="W147" i="10"/>
  <c r="W267" i="10"/>
  <c r="W335" i="10"/>
  <c r="AI104" i="10"/>
  <c r="AK104" i="10" s="1"/>
  <c r="AI223" i="10"/>
  <c r="AK223" i="10" s="1"/>
  <c r="W13" i="10"/>
  <c r="W104" i="10"/>
  <c r="AG46" i="16"/>
  <c r="AI46" i="16" s="1"/>
  <c r="AG50" i="16"/>
  <c r="AI50" i="16" s="1"/>
  <c r="AG38" i="16"/>
  <c r="AI38" i="16" s="1"/>
  <c r="W46" i="16"/>
  <c r="Y46" i="16" s="1"/>
  <c r="W50" i="16"/>
  <c r="Y50" i="16" s="1"/>
  <c r="AG41" i="16"/>
  <c r="AI41" i="16" s="1"/>
  <c r="AG16" i="16"/>
  <c r="AG11" i="16" s="1"/>
  <c r="AG25" i="16"/>
  <c r="AI25" i="16" s="1"/>
  <c r="AG454" i="13"/>
  <c r="AI454" i="13" s="1"/>
  <c r="AG490" i="13"/>
  <c r="AI490" i="13" s="1"/>
  <c r="W25" i="13"/>
  <c r="Y25" i="13" s="1"/>
  <c r="W172" i="13"/>
  <c r="Y172" i="13" s="1"/>
  <c r="W178" i="13"/>
  <c r="Y178" i="13" s="1"/>
  <c r="W336" i="13"/>
  <c r="Y336" i="13" s="1"/>
  <c r="W406" i="13"/>
  <c r="Y406" i="13" s="1"/>
  <c r="AG105" i="13"/>
  <c r="AI105" i="13" s="1"/>
  <c r="AG178" i="13"/>
  <c r="AI178" i="13" s="1"/>
  <c r="AG189" i="13"/>
  <c r="AI189" i="13" s="1"/>
  <c r="AG280" i="13"/>
  <c r="AI280" i="13" s="1"/>
  <c r="AG318" i="13"/>
  <c r="AI318" i="13" s="1"/>
  <c r="AG470" i="13"/>
  <c r="AI470" i="13" s="1"/>
  <c r="AG579" i="13"/>
  <c r="AI579" i="13" s="1"/>
  <c r="AG535" i="13"/>
  <c r="AI535" i="13" s="1"/>
  <c r="W95" i="13"/>
  <c r="Y95" i="13" s="1"/>
  <c r="W490" i="13"/>
  <c r="Y490" i="13" s="1"/>
  <c r="AG25" i="13"/>
  <c r="AI25" i="13" s="1"/>
  <c r="W156" i="13"/>
  <c r="W424" i="13"/>
  <c r="Y424" i="13" s="1"/>
  <c r="AG477" i="13"/>
  <c r="AI477" i="13" s="1"/>
  <c r="W366" i="10"/>
  <c r="W364" i="10" s="1"/>
  <c r="AI201" i="10"/>
  <c r="AK201" i="10" s="1"/>
  <c r="W248" i="10"/>
  <c r="AI172" i="10"/>
  <c r="AK172" i="10" s="1"/>
  <c r="AI183" i="10"/>
  <c r="AK183" i="10" s="1"/>
  <c r="AI335" i="10"/>
  <c r="AK335" i="10" s="1"/>
  <c r="AI366" i="10"/>
  <c r="AK366" i="10" s="1"/>
  <c r="W135" i="10"/>
  <c r="W141" i="10"/>
  <c r="W167" i="10"/>
  <c r="AI13" i="10"/>
  <c r="AK13" i="10" s="1"/>
  <c r="AI99" i="10"/>
  <c r="AK99" i="10" s="1"/>
  <c r="AI118" i="10"/>
  <c r="AK118" i="10" s="1"/>
  <c r="AI157" i="10"/>
  <c r="AK157" i="10" s="1"/>
  <c r="AI240" i="10"/>
  <c r="AK240" i="10" s="1"/>
  <c r="AI248" i="10"/>
  <c r="AK248" i="10" s="1"/>
  <c r="AI23" i="1"/>
  <c r="AK23" i="1" s="1"/>
  <c r="AI64" i="1"/>
  <c r="AK64" i="1" s="1"/>
  <c r="AI69" i="1"/>
  <c r="AK69" i="1" s="1"/>
  <c r="AI81" i="1"/>
  <c r="AK81" i="1" s="1"/>
  <c r="AI237" i="1"/>
  <c r="AK237" i="1" s="1"/>
  <c r="AI247" i="1"/>
  <c r="AK247" i="1" s="1"/>
  <c r="AI254" i="1"/>
  <c r="AK254" i="1" s="1"/>
  <c r="AI293" i="1"/>
  <c r="AK293" i="1" s="1"/>
  <c r="W98" i="1"/>
  <c r="W93" i="1" s="1"/>
  <c r="W308" i="1"/>
  <c r="W55" i="1"/>
  <c r="W85" i="1"/>
  <c r="W142" i="1"/>
  <c r="W176" i="1"/>
  <c r="AI233" i="1"/>
  <c r="AK233" i="1" s="1"/>
  <c r="W237" i="1"/>
  <c r="AI211" i="1"/>
  <c r="AK211" i="1" s="1"/>
  <c r="W103" i="1"/>
  <c r="W123" i="1"/>
  <c r="W133" i="1"/>
  <c r="W192" i="1"/>
  <c r="AI103" i="1"/>
  <c r="AK103" i="1" s="1"/>
  <c r="AI123" i="1"/>
  <c r="AK123" i="1" s="1"/>
  <c r="AI192" i="1"/>
  <c r="AK192" i="1" s="1"/>
  <c r="W14" i="15"/>
  <c r="AG22" i="15"/>
  <c r="AI22" i="15" s="1"/>
  <c r="W22" i="15"/>
  <c r="AG14" i="15"/>
  <c r="AI14" i="15" s="1"/>
  <c r="W82" i="13"/>
  <c r="Y82" i="13" s="1"/>
  <c r="W111" i="13"/>
  <c r="Y111" i="13" s="1"/>
  <c r="W260" i="13"/>
  <c r="Y260" i="13" s="1"/>
  <c r="W353" i="13"/>
  <c r="Y353" i="13" s="1"/>
  <c r="W378" i="13"/>
  <c r="Y378" i="13" s="1"/>
  <c r="W447" i="13"/>
  <c r="Y447" i="13" s="1"/>
  <c r="W481" i="13"/>
  <c r="Y481" i="13" s="1"/>
  <c r="W544" i="13"/>
  <c r="Y544" i="13" s="1"/>
  <c r="AG58" i="13"/>
  <c r="AI58" i="13" s="1"/>
  <c r="AG95" i="13"/>
  <c r="AI95" i="13" s="1"/>
  <c r="AG164" i="13"/>
  <c r="AI164" i="13" s="1"/>
  <c r="AG243" i="13"/>
  <c r="AI243" i="13" s="1"/>
  <c r="AG272" i="13"/>
  <c r="AI272" i="13" s="1"/>
  <c r="AG305" i="13"/>
  <c r="AI305" i="13" s="1"/>
  <c r="AG340" i="13"/>
  <c r="AI340" i="13" s="1"/>
  <c r="AG347" i="13"/>
  <c r="AI347" i="13" s="1"/>
  <c r="AG360" i="13"/>
  <c r="AI360" i="13" s="1"/>
  <c r="AG398" i="13"/>
  <c r="AI398" i="13" s="1"/>
  <c r="AG414" i="13"/>
  <c r="AI414" i="13" s="1"/>
  <c r="AG424" i="13"/>
  <c r="AI424" i="13" s="1"/>
  <c r="AG513" i="13"/>
  <c r="AI513" i="13" s="1"/>
  <c r="AG544" i="13"/>
  <c r="AI544" i="13" s="1"/>
  <c r="W19" i="13"/>
  <c r="W69" i="13"/>
  <c r="Y69" i="13" s="1"/>
  <c r="W105" i="13"/>
  <c r="Y105" i="13" s="1"/>
  <c r="W129" i="13"/>
  <c r="Y129" i="13" s="1"/>
  <c r="W205" i="13"/>
  <c r="Y205" i="13" s="1"/>
  <c r="W230" i="13"/>
  <c r="Y230" i="13" s="1"/>
  <c r="W318" i="13"/>
  <c r="Y318" i="13" s="1"/>
  <c r="W325" i="13"/>
  <c r="Y325" i="13" s="1"/>
  <c r="W347" i="13"/>
  <c r="Y347" i="13" s="1"/>
  <c r="W398" i="13"/>
  <c r="W414" i="13"/>
  <c r="Y414" i="13" s="1"/>
  <c r="W431" i="13"/>
  <c r="Y431" i="13" s="1"/>
  <c r="W470" i="13"/>
  <c r="Y470" i="13" s="1"/>
  <c r="W570" i="13"/>
  <c r="Y570" i="13" s="1"/>
  <c r="AG19" i="13"/>
  <c r="AI19" i="13" s="1"/>
  <c r="AG54" i="13"/>
  <c r="AI54" i="13" s="1"/>
  <c r="AG111" i="13"/>
  <c r="AI111" i="13" s="1"/>
  <c r="AG136" i="13"/>
  <c r="AI136" i="13" s="1"/>
  <c r="AG156" i="13"/>
  <c r="AI156" i="13" s="1"/>
  <c r="AG260" i="13"/>
  <c r="AI260" i="13" s="1"/>
  <c r="AG292" i="13"/>
  <c r="AI292" i="13" s="1"/>
  <c r="AG336" i="13"/>
  <c r="AI336" i="13" s="1"/>
  <c r="AG371" i="13"/>
  <c r="AI371" i="13" s="1"/>
  <c r="AG420" i="13"/>
  <c r="AI420" i="13" s="1"/>
  <c r="AG447" i="13"/>
  <c r="AI447" i="13" s="1"/>
  <c r="AG501" i="13"/>
  <c r="AI501" i="13" s="1"/>
  <c r="AG570" i="13"/>
  <c r="AI570" i="13" s="1"/>
  <c r="W118" i="13"/>
  <c r="Y118" i="13" s="1"/>
  <c r="W182" i="13"/>
  <c r="Y182" i="13" s="1"/>
  <c r="W189" i="13"/>
  <c r="Y189" i="13" s="1"/>
  <c r="W280" i="13"/>
  <c r="Y280" i="13" s="1"/>
  <c r="W305" i="13"/>
  <c r="Y305" i="13" s="1"/>
  <c r="W371" i="13"/>
  <c r="Y371" i="13" s="1"/>
  <c r="W454" i="13"/>
  <c r="Y454" i="13" s="1"/>
  <c r="W535" i="13"/>
  <c r="Y535" i="13" s="1"/>
  <c r="W565" i="13"/>
  <c r="W582" i="13"/>
  <c r="Y582" i="13" s="1"/>
  <c r="AG38" i="13"/>
  <c r="AI38" i="13" s="1"/>
  <c r="AG69" i="13"/>
  <c r="AI69" i="13" s="1"/>
  <c r="AG118" i="13"/>
  <c r="AI118" i="13" s="1"/>
  <c r="AG129" i="13"/>
  <c r="AI129" i="13" s="1"/>
  <c r="AG172" i="13"/>
  <c r="AI172" i="13" s="1"/>
  <c r="AG182" i="13"/>
  <c r="AI182" i="13" s="1"/>
  <c r="AG212" i="13"/>
  <c r="AI212" i="13" s="1"/>
  <c r="AG325" i="13"/>
  <c r="AI325" i="13" s="1"/>
  <c r="AG406" i="13"/>
  <c r="AI406" i="13" s="1"/>
  <c r="AG431" i="13"/>
  <c r="AI431" i="13" s="1"/>
  <c r="AG481" i="13"/>
  <c r="AI481" i="13" s="1"/>
  <c r="AG565" i="13"/>
  <c r="AI565" i="13" s="1"/>
  <c r="W99" i="10"/>
  <c r="W118" i="10"/>
  <c r="W162" i="10"/>
  <c r="W183" i="10"/>
  <c r="W191" i="10"/>
  <c r="W223" i="10"/>
  <c r="AI67" i="10"/>
  <c r="AK67" i="10" s="1"/>
  <c r="AI135" i="10"/>
  <c r="AK135" i="10" s="1"/>
  <c r="AI152" i="10"/>
  <c r="AK152" i="10" s="1"/>
  <c r="AI177" i="10"/>
  <c r="AK177" i="10" s="1"/>
  <c r="AI267" i="10"/>
  <c r="AK267" i="10" s="1"/>
  <c r="W67" i="10"/>
  <c r="W129" i="10"/>
  <c r="W157" i="10"/>
  <c r="W177" i="10"/>
  <c r="W217" i="10"/>
  <c r="W253" i="10"/>
  <c r="W287" i="10"/>
  <c r="AI37" i="10"/>
  <c r="AK37" i="10" s="1"/>
  <c r="AI129" i="10"/>
  <c r="AK129" i="10" s="1"/>
  <c r="AI147" i="10"/>
  <c r="AK147" i="10" s="1"/>
  <c r="AI167" i="10"/>
  <c r="AK167" i="10" s="1"/>
  <c r="AI217" i="10"/>
  <c r="AK217" i="10" s="1"/>
  <c r="AI276" i="10"/>
  <c r="AK276" i="10" s="1"/>
  <c r="W37" i="10"/>
  <c r="W152" i="10"/>
  <c r="W172" i="10"/>
  <c r="W201" i="10"/>
  <c r="W240" i="10"/>
  <c r="W276" i="10"/>
  <c r="AI19" i="10"/>
  <c r="AK19" i="10" s="1"/>
  <c r="AI141" i="10"/>
  <c r="AK141" i="10" s="1"/>
  <c r="AI162" i="10"/>
  <c r="AK162" i="10" s="1"/>
  <c r="AI191" i="10"/>
  <c r="AK191" i="10" s="1"/>
  <c r="AI253" i="10"/>
  <c r="AK253" i="10" s="1"/>
  <c r="AI287" i="10"/>
  <c r="AK287" i="10" s="1"/>
  <c r="W64" i="1"/>
  <c r="W81" i="1"/>
  <c r="W179" i="1"/>
  <c r="W275" i="1"/>
  <c r="AI154" i="1"/>
  <c r="AK154" i="1" s="1"/>
  <c r="AI179" i="1"/>
  <c r="AK179" i="1" s="1"/>
  <c r="W46" i="1"/>
  <c r="W112" i="1"/>
  <c r="W127" i="1"/>
  <c r="W154" i="1"/>
  <c r="W199" i="1"/>
  <c r="AI46" i="1"/>
  <c r="AK46" i="1" s="1"/>
  <c r="AI85" i="1"/>
  <c r="AK85" i="1" s="1"/>
  <c r="AI127" i="1"/>
  <c r="AK127" i="1" s="1"/>
  <c r="AI142" i="1"/>
  <c r="AK142" i="1" s="1"/>
  <c r="AI176" i="1"/>
  <c r="AK176" i="1" s="1"/>
  <c r="AI199" i="1"/>
  <c r="AK199" i="1" s="1"/>
  <c r="AI268" i="1"/>
  <c r="AK268" i="1" s="1"/>
  <c r="AI308" i="1"/>
  <c r="AK308" i="1" s="1"/>
  <c r="W268" i="1"/>
  <c r="W337" i="1"/>
  <c r="AI112" i="1"/>
  <c r="AK112" i="1" s="1"/>
  <c r="AI147" i="1"/>
  <c r="AK147" i="1" s="1"/>
  <c r="AI275" i="1"/>
  <c r="AK275" i="1" s="1"/>
  <c r="W23" i="1"/>
  <c r="W18" i="1" s="1"/>
  <c r="W74" i="1"/>
  <c r="W147" i="1"/>
  <c r="W211" i="1"/>
  <c r="W247" i="1"/>
  <c r="W293" i="1"/>
  <c r="AI55" i="1"/>
  <c r="AK55" i="1" s="1"/>
  <c r="AI74" i="1"/>
  <c r="AK74" i="1" s="1"/>
  <c r="AI133" i="1"/>
  <c r="AK133" i="1" s="1"/>
  <c r="AI337" i="1"/>
  <c r="AK337" i="1" s="1"/>
  <c r="W38" i="16"/>
  <c r="Y38" i="16" s="1"/>
  <c r="W41" i="16"/>
  <c r="Y41" i="16" s="1"/>
  <c r="W16" i="16"/>
  <c r="W25" i="16"/>
  <c r="Y25" i="16" s="1"/>
  <c r="AI64" i="16"/>
  <c r="AI63" i="16"/>
  <c r="AI62" i="16"/>
  <c r="Y62" i="16"/>
  <c r="AI60" i="16"/>
  <c r="AI57" i="16"/>
  <c r="AI54" i="16"/>
  <c r="AI53" i="16"/>
  <c r="AI52" i="16"/>
  <c r="AI51" i="16"/>
  <c r="AI49" i="16"/>
  <c r="AI48" i="16"/>
  <c r="AI47" i="16"/>
  <c r="AI45" i="16"/>
  <c r="AI44" i="16"/>
  <c r="AI43" i="16"/>
  <c r="AI42" i="16"/>
  <c r="AI40" i="16"/>
  <c r="AI39" i="16"/>
  <c r="AI37" i="16"/>
  <c r="AI36" i="16"/>
  <c r="AI35" i="16"/>
  <c r="AI34" i="16"/>
  <c r="AI33" i="16"/>
  <c r="AI32" i="16"/>
  <c r="AI31" i="16"/>
  <c r="AI30" i="16"/>
  <c r="AI29" i="16"/>
  <c r="AI28" i="16"/>
  <c r="AI27" i="16"/>
  <c r="AI26" i="16"/>
  <c r="AI24" i="16"/>
  <c r="AI23" i="16"/>
  <c r="AI21" i="16"/>
  <c r="AI20" i="16"/>
  <c r="AI19" i="16"/>
  <c r="AI18" i="16"/>
  <c r="AI17" i="16"/>
  <c r="AI15" i="16"/>
  <c r="AI14" i="16"/>
  <c r="AI13" i="16"/>
  <c r="AI12" i="16"/>
  <c r="AI10" i="16"/>
  <c r="Y10" i="15"/>
  <c r="Y11" i="15"/>
  <c r="Y12" i="15"/>
  <c r="Y13" i="15"/>
  <c r="Y15" i="15"/>
  <c r="Y16" i="15"/>
  <c r="Y17" i="15"/>
  <c r="Y18" i="15"/>
  <c r="Y19" i="15"/>
  <c r="Y20" i="15"/>
  <c r="Y21" i="15"/>
  <c r="Y23" i="15"/>
  <c r="Y24" i="15"/>
  <c r="Y25" i="15"/>
  <c r="Y26" i="15"/>
  <c r="Y27" i="15"/>
  <c r="Y28" i="15"/>
  <c r="Y29" i="15"/>
  <c r="Y30" i="15"/>
  <c r="Y31" i="15"/>
  <c r="Y32" i="15"/>
  <c r="Y33" i="15"/>
  <c r="Y41" i="15"/>
  <c r="Y42" i="15"/>
  <c r="AI45" i="15"/>
  <c r="AI44" i="15"/>
  <c r="AI43" i="15"/>
  <c r="AI42" i="15"/>
  <c r="AI41" i="15"/>
  <c r="AI40" i="15"/>
  <c r="AI39" i="15"/>
  <c r="AI38" i="15"/>
  <c r="AI37" i="15"/>
  <c r="AI36" i="15"/>
  <c r="AI33" i="15"/>
  <c r="AI32" i="15"/>
  <c r="AI31" i="15"/>
  <c r="AI30" i="15"/>
  <c r="AI29" i="15"/>
  <c r="AI28" i="15"/>
  <c r="AI27" i="15"/>
  <c r="AI26" i="15"/>
  <c r="AI25" i="15"/>
  <c r="AI24" i="15"/>
  <c r="AI23" i="15"/>
  <c r="AI21" i="15"/>
  <c r="AI20" i="15"/>
  <c r="AI19" i="15"/>
  <c r="AI18" i="15"/>
  <c r="AI17" i="15"/>
  <c r="AI16" i="15"/>
  <c r="AI15" i="15"/>
  <c r="AI13" i="15"/>
  <c r="AI12" i="15"/>
  <c r="AI11" i="15"/>
  <c r="AI10" i="15"/>
  <c r="W11" i="16" l="1"/>
  <c r="Y11" i="16" s="1"/>
  <c r="Y16" i="16"/>
  <c r="W15" i="13"/>
  <c r="Y15" i="13" s="1"/>
  <c r="Y19" i="13"/>
  <c r="W553" i="13"/>
  <c r="Y553" i="13" s="1"/>
  <c r="Y565" i="13"/>
  <c r="W397" i="13"/>
  <c r="Y398" i="13"/>
  <c r="W155" i="13"/>
  <c r="Y156" i="13"/>
  <c r="AK10" i="1"/>
  <c r="AG155" i="13"/>
  <c r="AI155" i="13" s="1"/>
  <c r="AG15" i="13"/>
  <c r="AI15" i="13" s="1"/>
  <c r="AG553" i="13"/>
  <c r="AI553" i="13" s="1"/>
  <c r="AG397" i="13"/>
  <c r="AI397" i="13" s="1"/>
  <c r="W299" i="10"/>
  <c r="AI364" i="10"/>
  <c r="AK364" i="10" s="1"/>
  <c r="AI93" i="1"/>
  <c r="AK93" i="1" s="1"/>
  <c r="AI18" i="1"/>
  <c r="AK18" i="1" s="1"/>
  <c r="W578" i="13"/>
  <c r="Y578" i="13" s="1"/>
  <c r="W285" i="13"/>
  <c r="Y285" i="13" s="1"/>
  <c r="W126" i="13"/>
  <c r="Y126" i="13" s="1"/>
  <c r="W9" i="15"/>
  <c r="Y9" i="15" s="1"/>
  <c r="Y14" i="15"/>
  <c r="C44" i="16"/>
  <c r="W232" i="1"/>
  <c r="W274" i="1"/>
  <c r="W11" i="10"/>
  <c r="AG103" i="13"/>
  <c r="AI103" i="13" s="1"/>
  <c r="W411" i="13"/>
  <c r="Y411" i="13" s="1"/>
  <c r="AG126" i="13"/>
  <c r="AI126" i="13" s="1"/>
  <c r="W368" i="13"/>
  <c r="Y368" i="13" s="1"/>
  <c r="AG285" i="13"/>
  <c r="AI285" i="13" s="1"/>
  <c r="W469" i="13"/>
  <c r="Y469" i="13" s="1"/>
  <c r="AG229" i="13"/>
  <c r="AI229" i="13" s="1"/>
  <c r="AG469" i="13"/>
  <c r="AI469" i="13" s="1"/>
  <c r="W229" i="13"/>
  <c r="AG534" i="13"/>
  <c r="AI534" i="13" s="1"/>
  <c r="W24" i="13"/>
  <c r="AI274" i="1"/>
  <c r="AK274" i="1" s="1"/>
  <c r="AI140" i="1"/>
  <c r="AK140" i="1" s="1"/>
  <c r="W37" i="1"/>
  <c r="AG228" i="13"/>
  <c r="AI228" i="13" s="1"/>
  <c r="AG24" i="13"/>
  <c r="AI24" i="13" s="1"/>
  <c r="AG345" i="13"/>
  <c r="AI345" i="13" s="1"/>
  <c r="W169" i="13"/>
  <c r="Y169" i="13" s="1"/>
  <c r="AG578" i="13"/>
  <c r="AI578" i="13" s="1"/>
  <c r="AG368" i="13"/>
  <c r="AI368" i="13" s="1"/>
  <c r="AI134" i="10"/>
  <c r="AK134" i="10" s="1"/>
  <c r="AI236" i="10"/>
  <c r="AK236" i="10" s="1"/>
  <c r="W134" i="10"/>
  <c r="W266" i="10"/>
  <c r="C31" i="16"/>
  <c r="AI16" i="16"/>
  <c r="C16" i="16" s="1"/>
  <c r="C61" i="16"/>
  <c r="C47" i="16"/>
  <c r="AG9" i="16"/>
  <c r="AI9" i="16" s="1"/>
  <c r="AI11" i="16"/>
  <c r="W9" i="16"/>
  <c r="Y9" i="16" s="1"/>
  <c r="W62" i="13"/>
  <c r="Y62" i="13" s="1"/>
  <c r="AG169" i="13"/>
  <c r="AI169" i="13" s="1"/>
  <c r="AG62" i="13"/>
  <c r="AI62" i="13" s="1"/>
  <c r="W534" i="13"/>
  <c r="Y534" i="13" s="1"/>
  <c r="AI11" i="10"/>
  <c r="AK11" i="10" s="1"/>
  <c r="W236" i="10"/>
  <c r="AI266" i="10"/>
  <c r="AK266" i="10" s="1"/>
  <c r="W140" i="1"/>
  <c r="AI166" i="1"/>
  <c r="AK166" i="1" s="1"/>
  <c r="AI37" i="1"/>
  <c r="AK37" i="1" s="1"/>
  <c r="AI232" i="1"/>
  <c r="AK232" i="1" s="1"/>
  <c r="W166" i="1"/>
  <c r="AG9" i="15"/>
  <c r="AI9" i="15" s="1"/>
  <c r="C41" i="15"/>
  <c r="Y22" i="15"/>
  <c r="AG411" i="13"/>
  <c r="AI411" i="13" s="1"/>
  <c r="W103" i="13"/>
  <c r="W345" i="13"/>
  <c r="W73" i="1"/>
  <c r="C13" i="16"/>
  <c r="C19" i="16"/>
  <c r="C49" i="16"/>
  <c r="C21" i="16"/>
  <c r="C17" i="16"/>
  <c r="C57" i="16"/>
  <c r="C59" i="16"/>
  <c r="C33" i="16"/>
  <c r="C10" i="16"/>
  <c r="C14" i="16"/>
  <c r="C24" i="16"/>
  <c r="C26" i="16"/>
  <c r="C30" i="16"/>
  <c r="C45" i="16"/>
  <c r="C34" i="16"/>
  <c r="C38" i="16"/>
  <c r="C40" i="16"/>
  <c r="C54" i="16"/>
  <c r="C37" i="16"/>
  <c r="C41" i="16"/>
  <c r="C43" i="16"/>
  <c r="C50" i="16"/>
  <c r="C25" i="16"/>
  <c r="C29" i="16"/>
  <c r="C53" i="16"/>
  <c r="C18" i="16"/>
  <c r="C35" i="16"/>
  <c r="C42" i="16"/>
  <c r="C51" i="16"/>
  <c r="C56" i="16"/>
  <c r="C27" i="16"/>
  <c r="C32" i="16"/>
  <c r="C46" i="16"/>
  <c r="C48" i="16"/>
  <c r="C58" i="16"/>
  <c r="C12" i="16"/>
  <c r="C20" i="16"/>
  <c r="C23" i="16"/>
  <c r="C28" i="16"/>
  <c r="C36" i="16"/>
  <c r="C39" i="16"/>
  <c r="C55" i="16"/>
  <c r="C60" i="16"/>
  <c r="C33" i="15"/>
  <c r="C34" i="15"/>
  <c r="C24" i="15"/>
  <c r="C26" i="15"/>
  <c r="C28" i="15"/>
  <c r="C30" i="15"/>
  <c r="C32" i="15"/>
  <c r="C13" i="15"/>
  <c r="C15" i="15"/>
  <c r="C21" i="15"/>
  <c r="C25" i="15"/>
  <c r="C29" i="15"/>
  <c r="C31" i="15"/>
  <c r="C42" i="15"/>
  <c r="C37" i="15"/>
  <c r="C39" i="15"/>
  <c r="C16" i="15"/>
  <c r="C38" i="15"/>
  <c r="C40" i="15"/>
  <c r="C18" i="15"/>
  <c r="C20" i="15"/>
  <c r="C44" i="15"/>
  <c r="C12" i="15"/>
  <c r="C36" i="15"/>
  <c r="C45" i="15"/>
  <c r="C8" i="15"/>
  <c r="C10" i="15"/>
  <c r="C17" i="15"/>
  <c r="C19" i="15"/>
  <c r="C23" i="15"/>
  <c r="C11" i="15"/>
  <c r="C27" i="15"/>
  <c r="C35" i="15"/>
  <c r="C43" i="15"/>
  <c r="C11" i="16" l="1"/>
  <c r="W344" i="13"/>
  <c r="Y344" i="13" s="1"/>
  <c r="Y345" i="13"/>
  <c r="W102" i="13"/>
  <c r="Y102" i="13" s="1"/>
  <c r="Y103" i="13"/>
  <c r="W14" i="13"/>
  <c r="Y14" i="13" s="1"/>
  <c r="Y24" i="13"/>
  <c r="W228" i="13"/>
  <c r="Y228" i="13" s="1"/>
  <c r="Y229" i="13"/>
  <c r="W146" i="13"/>
  <c r="Y155" i="13"/>
  <c r="W389" i="13"/>
  <c r="Y397" i="13"/>
  <c r="AG344" i="13"/>
  <c r="AI344" i="13" s="1"/>
  <c r="AG389" i="13"/>
  <c r="AI389" i="13" s="1"/>
  <c r="AG102" i="13"/>
  <c r="AI102" i="13" s="1"/>
  <c r="AG14" i="13"/>
  <c r="AI14" i="13" s="1"/>
  <c r="AG146" i="13"/>
  <c r="AI146" i="13" s="1"/>
  <c r="AI299" i="10"/>
  <c r="AK299" i="10" s="1"/>
  <c r="AI73" i="1"/>
  <c r="AK73" i="1" s="1"/>
  <c r="C22" i="15"/>
  <c r="W227" i="13"/>
  <c r="Y227" i="13" s="1"/>
  <c r="C14" i="15"/>
  <c r="AI139" i="1"/>
  <c r="AK139" i="1" s="1"/>
  <c r="W139" i="1"/>
  <c r="W17" i="1"/>
  <c r="AG227" i="13"/>
  <c r="AI227" i="13" s="1"/>
  <c r="C52" i="16"/>
  <c r="C9" i="16"/>
  <c r="C22" i="16"/>
  <c r="W13" i="13"/>
  <c r="Y13" i="13" l="1"/>
  <c r="Y389" i="13"/>
  <c r="W387" i="13"/>
  <c r="Y387" i="13" s="1"/>
  <c r="W145" i="13"/>
  <c r="Y145" i="13" s="1"/>
  <c r="Y146" i="13"/>
  <c r="W9" i="1"/>
  <c r="AG13" i="13"/>
  <c r="AI13" i="13" s="1"/>
  <c r="AG387" i="13"/>
  <c r="AI387" i="13" s="1"/>
  <c r="C146" i="13"/>
  <c r="AG145" i="13"/>
  <c r="AI145" i="13" s="1"/>
  <c r="AI17" i="1"/>
  <c r="C9" i="15"/>
  <c r="C252" i="13"/>
  <c r="C236" i="13"/>
  <c r="C188" i="13"/>
  <c r="C172" i="13"/>
  <c r="C124" i="13"/>
  <c r="C108" i="13"/>
  <c r="C60" i="13"/>
  <c r="C44" i="13"/>
  <c r="C15" i="16"/>
  <c r="C237" i="13"/>
  <c r="C209" i="13"/>
  <c r="C193" i="13"/>
  <c r="C173" i="13"/>
  <c r="C129" i="13"/>
  <c r="C109" i="13"/>
  <c r="C81" i="13"/>
  <c r="C65" i="13"/>
  <c r="C45" i="13"/>
  <c r="C17" i="13"/>
  <c r="C337" i="13"/>
  <c r="C301" i="13"/>
  <c r="C273" i="13"/>
  <c r="C257" i="13"/>
  <c r="C408" i="13"/>
  <c r="C392" i="13"/>
  <c r="C376" i="13"/>
  <c r="C360" i="13"/>
  <c r="C581" i="13"/>
  <c r="C573" i="13"/>
  <c r="C565" i="13"/>
  <c r="C557" i="13"/>
  <c r="C549" i="13"/>
  <c r="C541" i="13"/>
  <c r="C533" i="13"/>
  <c r="C525" i="13"/>
  <c r="C517" i="13"/>
  <c r="C509" i="13"/>
  <c r="C501" i="13"/>
  <c r="C493" i="13"/>
  <c r="C485" i="13"/>
  <c r="C477" i="13"/>
  <c r="C469" i="13"/>
  <c r="C461" i="13"/>
  <c r="C453" i="13"/>
  <c r="C445" i="13"/>
  <c r="C437" i="13"/>
  <c r="C433" i="13"/>
  <c r="C425" i="13"/>
  <c r="C421" i="13"/>
  <c r="C417" i="13"/>
  <c r="C413" i="13"/>
  <c r="C409" i="13"/>
  <c r="C405" i="13"/>
  <c r="C401" i="13"/>
  <c r="C397" i="13"/>
  <c r="C393" i="13"/>
  <c r="C385" i="13"/>
  <c r="C381" i="13"/>
  <c r="C377" i="13"/>
  <c r="C373" i="13"/>
  <c r="C369" i="13"/>
  <c r="C365" i="13"/>
  <c r="C361" i="13"/>
  <c r="C357" i="13"/>
  <c r="C353" i="13"/>
  <c r="C349" i="13"/>
  <c r="C345" i="13"/>
  <c r="C333" i="13"/>
  <c r="C329" i="13"/>
  <c r="C321" i="13"/>
  <c r="C317" i="13"/>
  <c r="C313" i="13"/>
  <c r="C285" i="13"/>
  <c r="C265" i="13"/>
  <c r="C249" i="13"/>
  <c r="C221" i="13"/>
  <c r="C201" i="13"/>
  <c r="C185" i="13"/>
  <c r="C157" i="13"/>
  <c r="C137" i="13"/>
  <c r="C121" i="13"/>
  <c r="C93" i="13"/>
  <c r="C73" i="13"/>
  <c r="C57" i="13"/>
  <c r="C29" i="13"/>
  <c r="C424" i="13"/>
  <c r="C432" i="13"/>
  <c r="C428" i="13"/>
  <c r="C400" i="13"/>
  <c r="C388" i="13"/>
  <c r="C380" i="13"/>
  <c r="C368" i="13"/>
  <c r="C356" i="13"/>
  <c r="C348" i="13"/>
  <c r="C340" i="13"/>
  <c r="C328" i="13"/>
  <c r="C316" i="13"/>
  <c r="C308" i="13"/>
  <c r="C296" i="13"/>
  <c r="C284" i="13"/>
  <c r="C244" i="13"/>
  <c r="C228" i="13"/>
  <c r="C180" i="13"/>
  <c r="C164" i="13"/>
  <c r="C136" i="13"/>
  <c r="C100" i="13"/>
  <c r="C72" i="13"/>
  <c r="C36" i="13"/>
  <c r="C439" i="13"/>
  <c r="C435" i="13"/>
  <c r="C420" i="13"/>
  <c r="C416" i="13"/>
  <c r="C404" i="13"/>
  <c r="C396" i="13"/>
  <c r="C384" i="13"/>
  <c r="C372" i="13"/>
  <c r="C364" i="13"/>
  <c r="C352" i="13"/>
  <c r="C344" i="13"/>
  <c r="C332" i="13"/>
  <c r="C324" i="13"/>
  <c r="C312" i="13"/>
  <c r="C300" i="13"/>
  <c r="C292" i="13"/>
  <c r="C280" i="13"/>
  <c r="C264" i="13"/>
  <c r="C216" i="13"/>
  <c r="C200" i="13"/>
  <c r="C152" i="13"/>
  <c r="C116" i="13"/>
  <c r="C88" i="13"/>
  <c r="C52" i="13"/>
  <c r="C24" i="13"/>
  <c r="C429" i="13"/>
  <c r="C412" i="13"/>
  <c r="C276" i="13"/>
  <c r="C268" i="13"/>
  <c r="C260" i="13"/>
  <c r="C248" i="13"/>
  <c r="C232" i="13"/>
  <c r="C220" i="13"/>
  <c r="C212" i="13"/>
  <c r="C204" i="13"/>
  <c r="C196" i="13"/>
  <c r="C184" i="13"/>
  <c r="C168" i="13"/>
  <c r="C156" i="13"/>
  <c r="C148" i="13"/>
  <c r="C140" i="13"/>
  <c r="C132" i="13"/>
  <c r="C120" i="13"/>
  <c r="C104" i="13"/>
  <c r="C92" i="13"/>
  <c r="C84" i="13"/>
  <c r="C76" i="13"/>
  <c r="C68" i="13"/>
  <c r="C56" i="13"/>
  <c r="C40" i="13"/>
  <c r="C28" i="13"/>
  <c r="C20" i="13"/>
  <c r="C94" i="13"/>
  <c r="C38" i="13"/>
  <c r="C434" i="13"/>
  <c r="C430" i="13"/>
  <c r="C418" i="13"/>
  <c r="C402" i="13"/>
  <c r="C398" i="13"/>
  <c r="C386" i="13"/>
  <c r="C382" i="13"/>
  <c r="C370" i="13"/>
  <c r="C366" i="13"/>
  <c r="C350" i="13"/>
  <c r="C322" i="13"/>
  <c r="C294" i="13"/>
  <c r="C286" i="13"/>
  <c r="C258" i="13"/>
  <c r="C230" i="13"/>
  <c r="C222" i="13"/>
  <c r="C194" i="13"/>
  <c r="C166" i="13"/>
  <c r="C158" i="13"/>
  <c r="C130" i="13"/>
  <c r="C66" i="13"/>
  <c r="C30" i="13"/>
  <c r="C305" i="13"/>
  <c r="C297" i="13"/>
  <c r="C289" i="13"/>
  <c r="C281" i="13"/>
  <c r="C269" i="13"/>
  <c r="C253" i="13"/>
  <c r="C241" i="13"/>
  <c r="C233" i="13"/>
  <c r="C225" i="13"/>
  <c r="C217" i="13"/>
  <c r="C205" i="13"/>
  <c r="C189" i="13"/>
  <c r="C177" i="13"/>
  <c r="C169" i="13"/>
  <c r="C161" i="13"/>
  <c r="C153" i="13"/>
  <c r="C141" i="13"/>
  <c r="C125" i="13"/>
  <c r="C113" i="13"/>
  <c r="C105" i="13"/>
  <c r="C97" i="13"/>
  <c r="C89" i="13"/>
  <c r="C77" i="13"/>
  <c r="C61" i="13"/>
  <c r="C49" i="13"/>
  <c r="C41" i="13"/>
  <c r="C33" i="13"/>
  <c r="C25" i="13"/>
  <c r="C426" i="13"/>
  <c r="C122" i="13"/>
  <c r="C118" i="13"/>
  <c r="C114" i="13"/>
  <c r="C110" i="13"/>
  <c r="C106" i="13"/>
  <c r="C98" i="13"/>
  <c r="C90" i="13"/>
  <c r="C86" i="13"/>
  <c r="C82" i="13"/>
  <c r="C78" i="13"/>
  <c r="C74" i="13"/>
  <c r="C70" i="13"/>
  <c r="C62" i="13"/>
  <c r="C58" i="13"/>
  <c r="C54" i="13"/>
  <c r="C50" i="13"/>
  <c r="C46" i="13"/>
  <c r="C42" i="13"/>
  <c r="C34" i="13"/>
  <c r="C26" i="13"/>
  <c r="C22" i="13"/>
  <c r="C18" i="13"/>
  <c r="C583" i="13"/>
  <c r="C575" i="13"/>
  <c r="C567" i="13"/>
  <c r="C559" i="13"/>
  <c r="C551" i="13"/>
  <c r="C543" i="13"/>
  <c r="C535" i="13"/>
  <c r="C527" i="13"/>
  <c r="C519" i="13"/>
  <c r="C511" i="13"/>
  <c r="C503" i="13"/>
  <c r="C495" i="13"/>
  <c r="C487" i="13"/>
  <c r="C479" i="13"/>
  <c r="C471" i="13"/>
  <c r="C463" i="13"/>
  <c r="C455" i="13"/>
  <c r="C447" i="13"/>
  <c r="C410" i="13"/>
  <c r="C406" i="13"/>
  <c r="C394" i="13"/>
  <c r="C374" i="13"/>
  <c r="C354" i="13"/>
  <c r="C346" i="13"/>
  <c r="C342" i="13"/>
  <c r="C334" i="13"/>
  <c r="C326" i="13"/>
  <c r="C318" i="13"/>
  <c r="C310" i="13"/>
  <c r="C302" i="13"/>
  <c r="C290" i="13"/>
  <c r="C282" i="13"/>
  <c r="C274" i="13"/>
  <c r="C266" i="13"/>
  <c r="C254" i="13"/>
  <c r="C246" i="13"/>
  <c r="C238" i="13"/>
  <c r="C226" i="13"/>
  <c r="C218" i="13"/>
  <c r="C210" i="13"/>
  <c r="C202" i="13"/>
  <c r="C186" i="13"/>
  <c r="C178" i="13"/>
  <c r="C170" i="13"/>
  <c r="C154" i="13"/>
  <c r="C150" i="13"/>
  <c r="C142" i="13"/>
  <c r="C134" i="13"/>
  <c r="C569" i="13"/>
  <c r="C561" i="13"/>
  <c r="C537" i="13"/>
  <c r="C529" i="13"/>
  <c r="C513" i="13"/>
  <c r="C505" i="13"/>
  <c r="C497" i="13"/>
  <c r="C489" i="13"/>
  <c r="C481" i="13"/>
  <c r="C473" i="13"/>
  <c r="C465" i="13"/>
  <c r="C457" i="13"/>
  <c r="C449" i="13"/>
  <c r="C441" i="13"/>
  <c r="C582" i="13"/>
  <c r="C574" i="13"/>
  <c r="C566" i="13"/>
  <c r="C558" i="13"/>
  <c r="C550" i="13"/>
  <c r="C542" i="13"/>
  <c r="C534" i="13"/>
  <c r="C526" i="13"/>
  <c r="C518" i="13"/>
  <c r="C510" i="13"/>
  <c r="C502" i="13"/>
  <c r="C494" i="13"/>
  <c r="C486" i="13"/>
  <c r="C478" i="13"/>
  <c r="C470" i="13"/>
  <c r="C462" i="13"/>
  <c r="C454" i="13"/>
  <c r="C446" i="13"/>
  <c r="C438" i="13"/>
  <c r="C584" i="13"/>
  <c r="C580" i="13"/>
  <c r="C576" i="13"/>
  <c r="C572" i="13"/>
  <c r="C568" i="13"/>
  <c r="C564" i="13"/>
  <c r="C560" i="13"/>
  <c r="C556" i="13"/>
  <c r="C552" i="13"/>
  <c r="C548" i="13"/>
  <c r="C544" i="13"/>
  <c r="C540" i="13"/>
  <c r="C536" i="13"/>
  <c r="C532" i="13"/>
  <c r="C528" i="13"/>
  <c r="C524" i="13"/>
  <c r="C520" i="13"/>
  <c r="C516" i="13"/>
  <c r="C512" i="13"/>
  <c r="C508" i="13"/>
  <c r="C504" i="13"/>
  <c r="C500" i="13"/>
  <c r="C496" i="13"/>
  <c r="C492" i="13"/>
  <c r="C488" i="13"/>
  <c r="C484" i="13"/>
  <c r="C480" i="13"/>
  <c r="C476" i="13"/>
  <c r="C472" i="13"/>
  <c r="C468" i="13"/>
  <c r="C464" i="13"/>
  <c r="C460" i="13"/>
  <c r="C456" i="13"/>
  <c r="C452" i="13"/>
  <c r="C448" i="13"/>
  <c r="C444" i="13"/>
  <c r="C587" i="13"/>
  <c r="C579" i="13"/>
  <c r="C571" i="13"/>
  <c r="C563" i="13"/>
  <c r="C555" i="13"/>
  <c r="C547" i="13"/>
  <c r="C539" i="13"/>
  <c r="C531" i="13"/>
  <c r="C523" i="13"/>
  <c r="C515" i="13"/>
  <c r="C507" i="13"/>
  <c r="C499" i="13"/>
  <c r="C491" i="13"/>
  <c r="C483" i="13"/>
  <c r="C475" i="13"/>
  <c r="C467" i="13"/>
  <c r="C459" i="13"/>
  <c r="C451" i="13"/>
  <c r="C443" i="13"/>
  <c r="C414" i="13"/>
  <c r="C422" i="13"/>
  <c r="C390" i="13"/>
  <c r="C378" i="13"/>
  <c r="C362" i="13"/>
  <c r="C358" i="13"/>
  <c r="C338" i="13"/>
  <c r="C330" i="13"/>
  <c r="C314" i="13"/>
  <c r="C306" i="13"/>
  <c r="C298" i="13"/>
  <c r="C278" i="13"/>
  <c r="C270" i="13"/>
  <c r="C262" i="13"/>
  <c r="C250" i="13"/>
  <c r="C242" i="13"/>
  <c r="C234" i="13"/>
  <c r="C214" i="13"/>
  <c r="C206" i="13"/>
  <c r="C198" i="13"/>
  <c r="C190" i="13"/>
  <c r="C182" i="13"/>
  <c r="C174" i="13"/>
  <c r="C162" i="13"/>
  <c r="C138" i="13"/>
  <c r="C126" i="13"/>
  <c r="C585" i="13"/>
  <c r="C577" i="13"/>
  <c r="C553" i="13"/>
  <c r="C545" i="13"/>
  <c r="C521" i="13"/>
  <c r="C431" i="13"/>
  <c r="C427" i="13"/>
  <c r="C423" i="13"/>
  <c r="C419" i="13"/>
  <c r="C415" i="13"/>
  <c r="C411" i="13"/>
  <c r="C407" i="13"/>
  <c r="C403" i="13"/>
  <c r="C399" i="13"/>
  <c r="C395" i="13"/>
  <c r="C391" i="13"/>
  <c r="C383" i="13"/>
  <c r="C379" i="13"/>
  <c r="C375" i="13"/>
  <c r="C371" i="13"/>
  <c r="C367" i="13"/>
  <c r="C363" i="13"/>
  <c r="C359" i="13"/>
  <c r="C355" i="13"/>
  <c r="C351" i="13"/>
  <c r="C347" i="13"/>
  <c r="C343" i="13"/>
  <c r="C339" i="13"/>
  <c r="C335" i="13"/>
  <c r="C331" i="13"/>
  <c r="C327" i="13"/>
  <c r="C323" i="13"/>
  <c r="C319" i="13"/>
  <c r="C315" i="13"/>
  <c r="C311" i="13"/>
  <c r="C307" i="13"/>
  <c r="C303" i="13"/>
  <c r="C299" i="13"/>
  <c r="C295" i="13"/>
  <c r="C291" i="13"/>
  <c r="C287" i="13"/>
  <c r="C283" i="13"/>
  <c r="C279" i="13"/>
  <c r="C275" i="13"/>
  <c r="C271" i="13"/>
  <c r="C267" i="13"/>
  <c r="C263" i="13"/>
  <c r="C259" i="13"/>
  <c r="C255" i="13"/>
  <c r="C251" i="13"/>
  <c r="C247" i="13"/>
  <c r="C243" i="13"/>
  <c r="C239" i="13"/>
  <c r="C235" i="13"/>
  <c r="C231" i="13"/>
  <c r="C223" i="13"/>
  <c r="C219" i="13"/>
  <c r="C215" i="13"/>
  <c r="C211" i="13"/>
  <c r="C207" i="13"/>
  <c r="C203" i="13"/>
  <c r="C199" i="13"/>
  <c r="C195" i="13"/>
  <c r="C191" i="13"/>
  <c r="C187" i="13"/>
  <c r="C183" i="13"/>
  <c r="C179" i="13"/>
  <c r="C175" i="13"/>
  <c r="C171" i="13"/>
  <c r="C167" i="13"/>
  <c r="C163" i="13"/>
  <c r="C159" i="13"/>
  <c r="C155" i="13"/>
  <c r="C151" i="13"/>
  <c r="C147" i="13"/>
  <c r="C143" i="13"/>
  <c r="C139" i="13"/>
  <c r="C135" i="13"/>
  <c r="C131" i="13"/>
  <c r="C127" i="13"/>
  <c r="C123" i="13"/>
  <c r="C119" i="13"/>
  <c r="C115" i="13"/>
  <c r="C111" i="13"/>
  <c r="C107" i="13"/>
  <c r="C103" i="13"/>
  <c r="C99" i="13"/>
  <c r="C95" i="13"/>
  <c r="C91" i="13"/>
  <c r="C87" i="13"/>
  <c r="C83" i="13"/>
  <c r="C79" i="13"/>
  <c r="C75" i="13"/>
  <c r="C71" i="13"/>
  <c r="C67" i="13"/>
  <c r="C63" i="13"/>
  <c r="C59" i="13"/>
  <c r="C55" i="13"/>
  <c r="C51" i="13"/>
  <c r="C47" i="13"/>
  <c r="C43" i="13"/>
  <c r="C39" i="13"/>
  <c r="C35" i="13"/>
  <c r="C31" i="13"/>
  <c r="C27" i="13"/>
  <c r="C23" i="13"/>
  <c r="C19" i="13"/>
  <c r="C15" i="13"/>
  <c r="C11" i="13"/>
  <c r="C586" i="13"/>
  <c r="C578" i="13"/>
  <c r="C570" i="13"/>
  <c r="C562" i="13"/>
  <c r="C554" i="13"/>
  <c r="C546" i="13"/>
  <c r="C538" i="13"/>
  <c r="C530" i="13"/>
  <c r="C522" i="13"/>
  <c r="C514" i="13"/>
  <c r="C506" i="13"/>
  <c r="C498" i="13"/>
  <c r="C490" i="13"/>
  <c r="C482" i="13"/>
  <c r="C474" i="13"/>
  <c r="C466" i="13"/>
  <c r="C458" i="13"/>
  <c r="C450" i="13"/>
  <c r="C442" i="13"/>
  <c r="C341" i="13"/>
  <c r="C325" i="13"/>
  <c r="C309" i="13"/>
  <c r="C293" i="13"/>
  <c r="C277" i="13"/>
  <c r="C261" i="13"/>
  <c r="C245" i="13"/>
  <c r="C229" i="13"/>
  <c r="C213" i="13"/>
  <c r="C197" i="13"/>
  <c r="C181" i="13"/>
  <c r="C165" i="13"/>
  <c r="C149" i="13"/>
  <c r="C133" i="13"/>
  <c r="C117" i="13"/>
  <c r="C101" i="13"/>
  <c r="C85" i="13"/>
  <c r="C69" i="13"/>
  <c r="C53" i="13"/>
  <c r="C37" i="13"/>
  <c r="C21" i="13"/>
  <c r="C336" i="13"/>
  <c r="C320" i="13"/>
  <c r="C304" i="13"/>
  <c r="C288" i="13"/>
  <c r="C272" i="13"/>
  <c r="C256" i="13"/>
  <c r="C240" i="13"/>
  <c r="C224" i="13"/>
  <c r="C208" i="13"/>
  <c r="C192" i="13"/>
  <c r="C176" i="13"/>
  <c r="C160" i="13"/>
  <c r="C144" i="13"/>
  <c r="C128" i="13"/>
  <c r="C112" i="13"/>
  <c r="C96" i="13"/>
  <c r="C80" i="13"/>
  <c r="C64" i="13"/>
  <c r="C48" i="13"/>
  <c r="C32" i="13"/>
  <c r="C16" i="13"/>
  <c r="C440" i="13"/>
  <c r="C436" i="13"/>
  <c r="Y11" i="10"/>
  <c r="AA11" i="10" s="1"/>
  <c r="Y12" i="10"/>
  <c r="AA12" i="10" s="1"/>
  <c r="Y13" i="10"/>
  <c r="AA13" i="10" s="1"/>
  <c r="Y14" i="10"/>
  <c r="AA14" i="10" s="1"/>
  <c r="Y15" i="10"/>
  <c r="AA15" i="10" s="1"/>
  <c r="Y16" i="10"/>
  <c r="AA16" i="10" s="1"/>
  <c r="Y17" i="10"/>
  <c r="AA17" i="10" s="1"/>
  <c r="Y18" i="10"/>
  <c r="AA18" i="10" s="1"/>
  <c r="Y19" i="10"/>
  <c r="AA19" i="10" s="1"/>
  <c r="Y20" i="10"/>
  <c r="AA20" i="10" s="1"/>
  <c r="Y21" i="10"/>
  <c r="AA21" i="10" s="1"/>
  <c r="Y22" i="10"/>
  <c r="AA22" i="10" s="1"/>
  <c r="Y23" i="10"/>
  <c r="AA23" i="10" s="1"/>
  <c r="Y24" i="10"/>
  <c r="AA24" i="10" s="1"/>
  <c r="Y25" i="10"/>
  <c r="AA25" i="10" s="1"/>
  <c r="Y26" i="10"/>
  <c r="AA26" i="10" s="1"/>
  <c r="Y27" i="10"/>
  <c r="AA27" i="10" s="1"/>
  <c r="Y28" i="10"/>
  <c r="AA28" i="10" s="1"/>
  <c r="Y29" i="10"/>
  <c r="AA29" i="10" s="1"/>
  <c r="Y30" i="10"/>
  <c r="AA30" i="10" s="1"/>
  <c r="Y31" i="10"/>
  <c r="AA31" i="10" s="1"/>
  <c r="Y32" i="10"/>
  <c r="AA32" i="10" s="1"/>
  <c r="Y33" i="10"/>
  <c r="AA33" i="10" s="1"/>
  <c r="Y34" i="10"/>
  <c r="AA34" i="10" s="1"/>
  <c r="Y35" i="10"/>
  <c r="AA35" i="10" s="1"/>
  <c r="Y36" i="10"/>
  <c r="AA36" i="10" s="1"/>
  <c r="Y37" i="10"/>
  <c r="AA37" i="10" s="1"/>
  <c r="Y38" i="10"/>
  <c r="AA38" i="10" s="1"/>
  <c r="Y39" i="10"/>
  <c r="AA39" i="10" s="1"/>
  <c r="Y40" i="10"/>
  <c r="AA40" i="10" s="1"/>
  <c r="Y41" i="10"/>
  <c r="AA41" i="10" s="1"/>
  <c r="Y42" i="10"/>
  <c r="AA42" i="10" s="1"/>
  <c r="Y43" i="10"/>
  <c r="AA43" i="10" s="1"/>
  <c r="Y44" i="10"/>
  <c r="AA44" i="10" s="1"/>
  <c r="Y45" i="10"/>
  <c r="AA45" i="10" s="1"/>
  <c r="Y46" i="10"/>
  <c r="AA46" i="10" s="1"/>
  <c r="Y47" i="10"/>
  <c r="AA47" i="10" s="1"/>
  <c r="Y48" i="10"/>
  <c r="AA48" i="10" s="1"/>
  <c r="Y49" i="10"/>
  <c r="AA49" i="10" s="1"/>
  <c r="Y50" i="10"/>
  <c r="AA50" i="10" s="1"/>
  <c r="Y51" i="10"/>
  <c r="AA51" i="10" s="1"/>
  <c r="Y52" i="10"/>
  <c r="AA52" i="10" s="1"/>
  <c r="Y53" i="10"/>
  <c r="Y54" i="10"/>
  <c r="AA54" i="10" s="1"/>
  <c r="Y55" i="10"/>
  <c r="AA55" i="10" s="1"/>
  <c r="Y56" i="10"/>
  <c r="AA56" i="10" s="1"/>
  <c r="Y57" i="10"/>
  <c r="AA57" i="10" s="1"/>
  <c r="Y58" i="10"/>
  <c r="AA58" i="10" s="1"/>
  <c r="Y59" i="10"/>
  <c r="AA59" i="10" s="1"/>
  <c r="Y60" i="10"/>
  <c r="AA60" i="10" s="1"/>
  <c r="Y61" i="10"/>
  <c r="AA61" i="10" s="1"/>
  <c r="Y62" i="10"/>
  <c r="AA62" i="10" s="1"/>
  <c r="Y63" i="10"/>
  <c r="AA63" i="10" s="1"/>
  <c r="Y64" i="10"/>
  <c r="AA64" i="10" s="1"/>
  <c r="Y65" i="10"/>
  <c r="AA65" i="10" s="1"/>
  <c r="Y66" i="10"/>
  <c r="AA66" i="10" s="1"/>
  <c r="Y67" i="10"/>
  <c r="AA67" i="10" s="1"/>
  <c r="Y68" i="10"/>
  <c r="AA68" i="10" s="1"/>
  <c r="Y69" i="10"/>
  <c r="AA69" i="10" s="1"/>
  <c r="Y70" i="10"/>
  <c r="AA70" i="10" s="1"/>
  <c r="Y71" i="10"/>
  <c r="AA71" i="10" s="1"/>
  <c r="Y72" i="10"/>
  <c r="AA72" i="10" s="1"/>
  <c r="Y73" i="10"/>
  <c r="AA73" i="10" s="1"/>
  <c r="Y74" i="10"/>
  <c r="AA74" i="10" s="1"/>
  <c r="Y75" i="10"/>
  <c r="AA75" i="10" s="1"/>
  <c r="Y76" i="10"/>
  <c r="AA76" i="10" s="1"/>
  <c r="Y77" i="10"/>
  <c r="AA77" i="10" s="1"/>
  <c r="Y78" i="10"/>
  <c r="AA78" i="10" s="1"/>
  <c r="Y79" i="10"/>
  <c r="AA79" i="10" s="1"/>
  <c r="Y80" i="10"/>
  <c r="AA80" i="10" s="1"/>
  <c r="Y81" i="10"/>
  <c r="AA81" i="10" s="1"/>
  <c r="Y82" i="10"/>
  <c r="AA82" i="10" s="1"/>
  <c r="Y83" i="10"/>
  <c r="Y84" i="10"/>
  <c r="AA84" i="10" s="1"/>
  <c r="Y85" i="10"/>
  <c r="AA85" i="10" s="1"/>
  <c r="Y86" i="10"/>
  <c r="AA86" i="10" s="1"/>
  <c r="Y87" i="10"/>
  <c r="AA87" i="10" s="1"/>
  <c r="Y88" i="10"/>
  <c r="AA88" i="10" s="1"/>
  <c r="Y89" i="10"/>
  <c r="AA89" i="10" s="1"/>
  <c r="Y90" i="10"/>
  <c r="AA90" i="10" s="1"/>
  <c r="Y91" i="10"/>
  <c r="AA91" i="10" s="1"/>
  <c r="Y92" i="10"/>
  <c r="AA92" i="10" s="1"/>
  <c r="Y93" i="10"/>
  <c r="AA93" i="10" s="1"/>
  <c r="Y94" i="10"/>
  <c r="AA94" i="10" s="1"/>
  <c r="Y95" i="10"/>
  <c r="AA95" i="10" s="1"/>
  <c r="Y96" i="10"/>
  <c r="AA96" i="10" s="1"/>
  <c r="Y97" i="10"/>
  <c r="AA97" i="10" s="1"/>
  <c r="Y98" i="10"/>
  <c r="AA98" i="10" s="1"/>
  <c r="Y99" i="10"/>
  <c r="AA99" i="10" s="1"/>
  <c r="Y100" i="10"/>
  <c r="AA100" i="10" s="1"/>
  <c r="Y101" i="10"/>
  <c r="AA101" i="10" s="1"/>
  <c r="Y102" i="10"/>
  <c r="AA102" i="10" s="1"/>
  <c r="Y103" i="10"/>
  <c r="AA103" i="10" s="1"/>
  <c r="Y104" i="10"/>
  <c r="AA104" i="10" s="1"/>
  <c r="Y105" i="10"/>
  <c r="AA105" i="10" s="1"/>
  <c r="Y106" i="10"/>
  <c r="AA106" i="10" s="1"/>
  <c r="Y107" i="10"/>
  <c r="AA107" i="10" s="1"/>
  <c r="Y108" i="10"/>
  <c r="AA108" i="10" s="1"/>
  <c r="Y109" i="10"/>
  <c r="AA109" i="10" s="1"/>
  <c r="Y110" i="10"/>
  <c r="AA110" i="10" s="1"/>
  <c r="Y111" i="10"/>
  <c r="AA111" i="10" s="1"/>
  <c r="Y112" i="10"/>
  <c r="AA112" i="10" s="1"/>
  <c r="Y113" i="10"/>
  <c r="AA113" i="10" s="1"/>
  <c r="Y114" i="10"/>
  <c r="AA114" i="10" s="1"/>
  <c r="Y115" i="10"/>
  <c r="AA115" i="10" s="1"/>
  <c r="Y116" i="10"/>
  <c r="AA116" i="10" s="1"/>
  <c r="Y117" i="10"/>
  <c r="AA117" i="10" s="1"/>
  <c r="Y118" i="10"/>
  <c r="AA118" i="10" s="1"/>
  <c r="Y119" i="10"/>
  <c r="AA119" i="10" s="1"/>
  <c r="Y120" i="10"/>
  <c r="AA120" i="10" s="1"/>
  <c r="Y121" i="10"/>
  <c r="AA121" i="10" s="1"/>
  <c r="Y122" i="10"/>
  <c r="AA122" i="10" s="1"/>
  <c r="Y123" i="10"/>
  <c r="AA123" i="10" s="1"/>
  <c r="Y124" i="10"/>
  <c r="AA124" i="10" s="1"/>
  <c r="Y125" i="10"/>
  <c r="AA125" i="10" s="1"/>
  <c r="Y126" i="10"/>
  <c r="AA126" i="10" s="1"/>
  <c r="Y127" i="10"/>
  <c r="AA127" i="10" s="1"/>
  <c r="Y128" i="10"/>
  <c r="AA128" i="10" s="1"/>
  <c r="Y129" i="10"/>
  <c r="AA129" i="10" s="1"/>
  <c r="Y130" i="10"/>
  <c r="AA130" i="10" s="1"/>
  <c r="Y131" i="10"/>
  <c r="AA131" i="10" s="1"/>
  <c r="Y132" i="10"/>
  <c r="AA132" i="10" s="1"/>
  <c r="Y133" i="10"/>
  <c r="AA133" i="10" s="1"/>
  <c r="Y134" i="10"/>
  <c r="AA134" i="10" s="1"/>
  <c r="Y135" i="10"/>
  <c r="AA135" i="10" s="1"/>
  <c r="Y136" i="10"/>
  <c r="AA136" i="10" s="1"/>
  <c r="Y137" i="10"/>
  <c r="AA137" i="10" s="1"/>
  <c r="Y138" i="10"/>
  <c r="AA138" i="10" s="1"/>
  <c r="Y139" i="10"/>
  <c r="AA139" i="10" s="1"/>
  <c r="Y140" i="10"/>
  <c r="AA140" i="10" s="1"/>
  <c r="Y141" i="10"/>
  <c r="AA141" i="10" s="1"/>
  <c r="Y142" i="10"/>
  <c r="AA142" i="10" s="1"/>
  <c r="Y143" i="10"/>
  <c r="AA143" i="10" s="1"/>
  <c r="Y144" i="10"/>
  <c r="AA144" i="10" s="1"/>
  <c r="Y145" i="10"/>
  <c r="AA145" i="10" s="1"/>
  <c r="Y146" i="10"/>
  <c r="AA146" i="10" s="1"/>
  <c r="Y147" i="10"/>
  <c r="AA147" i="10" s="1"/>
  <c r="Y148" i="10"/>
  <c r="AA148" i="10" s="1"/>
  <c r="Y149" i="10"/>
  <c r="AA149" i="10" s="1"/>
  <c r="Y150" i="10"/>
  <c r="AA150" i="10" s="1"/>
  <c r="Y151" i="10"/>
  <c r="AA151" i="10" s="1"/>
  <c r="Y152" i="10"/>
  <c r="AA152" i="10" s="1"/>
  <c r="Y153" i="10"/>
  <c r="AA153" i="10" s="1"/>
  <c r="Y154" i="10"/>
  <c r="AA154" i="10" s="1"/>
  <c r="Y155" i="10"/>
  <c r="AA155" i="10" s="1"/>
  <c r="Y156" i="10"/>
  <c r="AA156" i="10" s="1"/>
  <c r="Y157" i="10"/>
  <c r="AA157" i="10" s="1"/>
  <c r="Y158" i="10"/>
  <c r="AA158" i="10" s="1"/>
  <c r="Y159" i="10"/>
  <c r="AA159" i="10" s="1"/>
  <c r="Y160" i="10"/>
  <c r="AA160" i="10" s="1"/>
  <c r="Y161" i="10"/>
  <c r="AA161" i="10" s="1"/>
  <c r="Y162" i="10"/>
  <c r="AA162" i="10" s="1"/>
  <c r="Y163" i="10"/>
  <c r="AA163" i="10" s="1"/>
  <c r="Y164" i="10"/>
  <c r="AA164" i="10" s="1"/>
  <c r="Y165" i="10"/>
  <c r="AA165" i="10" s="1"/>
  <c r="Y166" i="10"/>
  <c r="AA166" i="10" s="1"/>
  <c r="Y167" i="10"/>
  <c r="AA167" i="10" s="1"/>
  <c r="Y168" i="10"/>
  <c r="AA168" i="10" s="1"/>
  <c r="Y169" i="10"/>
  <c r="AA169" i="10" s="1"/>
  <c r="Y170" i="10"/>
  <c r="AA170" i="10" s="1"/>
  <c r="Y171" i="10"/>
  <c r="AA171" i="10" s="1"/>
  <c r="Y172" i="10"/>
  <c r="AA172" i="10" s="1"/>
  <c r="Y173" i="10"/>
  <c r="AA173" i="10" s="1"/>
  <c r="Y174" i="10"/>
  <c r="AA174" i="10" s="1"/>
  <c r="Y175" i="10"/>
  <c r="AA175" i="10" s="1"/>
  <c r="Y176" i="10"/>
  <c r="AA176" i="10" s="1"/>
  <c r="Y177" i="10"/>
  <c r="AA177" i="10" s="1"/>
  <c r="Y178" i="10"/>
  <c r="Y179" i="10"/>
  <c r="AA179" i="10" s="1"/>
  <c r="Y180" i="10"/>
  <c r="AA180" i="10" s="1"/>
  <c r="Y181" i="10"/>
  <c r="AA181" i="10" s="1"/>
  <c r="Y182" i="10"/>
  <c r="AA182" i="10" s="1"/>
  <c r="Y183" i="10"/>
  <c r="AA183" i="10" s="1"/>
  <c r="Y184" i="10"/>
  <c r="AA184" i="10" s="1"/>
  <c r="Y185" i="10"/>
  <c r="AA185" i="10" s="1"/>
  <c r="Y186" i="10"/>
  <c r="AA186" i="10" s="1"/>
  <c r="Y187" i="10"/>
  <c r="AA187" i="10" s="1"/>
  <c r="Y188" i="10"/>
  <c r="AA188" i="10" s="1"/>
  <c r="Y189" i="10"/>
  <c r="AA189" i="10" s="1"/>
  <c r="Y190" i="10"/>
  <c r="AA190" i="10" s="1"/>
  <c r="Y191" i="10"/>
  <c r="AA191" i="10" s="1"/>
  <c r="Y192" i="10"/>
  <c r="AA192" i="10" s="1"/>
  <c r="Y193" i="10"/>
  <c r="AA193" i="10" s="1"/>
  <c r="Y194" i="10"/>
  <c r="AA194" i="10" s="1"/>
  <c r="Y195" i="10"/>
  <c r="AA195" i="10" s="1"/>
  <c r="Y196" i="10"/>
  <c r="AA196" i="10" s="1"/>
  <c r="Y197" i="10"/>
  <c r="AA197" i="10" s="1"/>
  <c r="Y198" i="10"/>
  <c r="AA198" i="10" s="1"/>
  <c r="Y199" i="10"/>
  <c r="AA199" i="10" s="1"/>
  <c r="Y200" i="10"/>
  <c r="AA200" i="10" s="1"/>
  <c r="Y201" i="10"/>
  <c r="AA201" i="10" s="1"/>
  <c r="Y202" i="10"/>
  <c r="AA202" i="10" s="1"/>
  <c r="Y203" i="10"/>
  <c r="AA203" i="10" s="1"/>
  <c r="Y204" i="10"/>
  <c r="AA204" i="10" s="1"/>
  <c r="Y205" i="10"/>
  <c r="AA205" i="10" s="1"/>
  <c r="Y206" i="10"/>
  <c r="AA206" i="10" s="1"/>
  <c r="Y208" i="10"/>
  <c r="AA208" i="10" s="1"/>
  <c r="Y209" i="10"/>
  <c r="AA209" i="10" s="1"/>
  <c r="Y210" i="10"/>
  <c r="AA210" i="10" s="1"/>
  <c r="Y211" i="10"/>
  <c r="AA211" i="10" s="1"/>
  <c r="Y212" i="10"/>
  <c r="AA212" i="10" s="1"/>
  <c r="Y213" i="10"/>
  <c r="AA213" i="10" s="1"/>
  <c r="Y214" i="10"/>
  <c r="AA214" i="10" s="1"/>
  <c r="Y215" i="10"/>
  <c r="AA215" i="10" s="1"/>
  <c r="Y216" i="10"/>
  <c r="AA216" i="10" s="1"/>
  <c r="Y217" i="10"/>
  <c r="AA217" i="10" s="1"/>
  <c r="Y218" i="10"/>
  <c r="Y219" i="10"/>
  <c r="AA219" i="10" s="1"/>
  <c r="Y220" i="10"/>
  <c r="AA220" i="10" s="1"/>
  <c r="Y221" i="10"/>
  <c r="AA221" i="10" s="1"/>
  <c r="Y222" i="10"/>
  <c r="AA222" i="10" s="1"/>
  <c r="Y223" i="10"/>
  <c r="AA223" i="10" s="1"/>
  <c r="Y224" i="10"/>
  <c r="AA224" i="10" s="1"/>
  <c r="Y225" i="10"/>
  <c r="AA225" i="10" s="1"/>
  <c r="Y226" i="10"/>
  <c r="AA226" i="10" s="1"/>
  <c r="Y227" i="10"/>
  <c r="AA227" i="10" s="1"/>
  <c r="Y228" i="10"/>
  <c r="AA228" i="10" s="1"/>
  <c r="Y229" i="10"/>
  <c r="AA229" i="10" s="1"/>
  <c r="Y230" i="10"/>
  <c r="AA230" i="10" s="1"/>
  <c r="Y231" i="10"/>
  <c r="AA231" i="10" s="1"/>
  <c r="Y232" i="10"/>
  <c r="AA232" i="10" s="1"/>
  <c r="Y233" i="10"/>
  <c r="AA233" i="10" s="1"/>
  <c r="Y234" i="10"/>
  <c r="AA234" i="10" s="1"/>
  <c r="Y235" i="10"/>
  <c r="AA235" i="10" s="1"/>
  <c r="Y236" i="10"/>
  <c r="AA236" i="10" s="1"/>
  <c r="Y237" i="10"/>
  <c r="AA237" i="10" s="1"/>
  <c r="Y238" i="10"/>
  <c r="AA238" i="10" s="1"/>
  <c r="Y239" i="10"/>
  <c r="Y240" i="10"/>
  <c r="AA240" i="10" s="1"/>
  <c r="Y241" i="10"/>
  <c r="AA241" i="10" s="1"/>
  <c r="Y242" i="10"/>
  <c r="AA242" i="10" s="1"/>
  <c r="Y243" i="10"/>
  <c r="AA243" i="10" s="1"/>
  <c r="Y244" i="10"/>
  <c r="AA244" i="10" s="1"/>
  <c r="Y245" i="10"/>
  <c r="AA245" i="10" s="1"/>
  <c r="Y246" i="10"/>
  <c r="AA246" i="10" s="1"/>
  <c r="Y247" i="10"/>
  <c r="Y248" i="10"/>
  <c r="AA248" i="10" s="1"/>
  <c r="Y249" i="10"/>
  <c r="AA249" i="10" s="1"/>
  <c r="Y250" i="10"/>
  <c r="AA250" i="10" s="1"/>
  <c r="Y251" i="10"/>
  <c r="AA251" i="10" s="1"/>
  <c r="Y252" i="10"/>
  <c r="Y253" i="10"/>
  <c r="AA253" i="10" s="1"/>
  <c r="Y254" i="10"/>
  <c r="AA254" i="10" s="1"/>
  <c r="Y255" i="10"/>
  <c r="AA255" i="10" s="1"/>
  <c r="Y256" i="10"/>
  <c r="Y257" i="10"/>
  <c r="AA257" i="10" s="1"/>
  <c r="Y258" i="10"/>
  <c r="AA258" i="10" s="1"/>
  <c r="Y259" i="10"/>
  <c r="AA259" i="10" s="1"/>
  <c r="Y260" i="10"/>
  <c r="AA260" i="10" s="1"/>
  <c r="Y261" i="10"/>
  <c r="Y262" i="10"/>
  <c r="AA262" i="10" s="1"/>
  <c r="Y263" i="10"/>
  <c r="AA263" i="10" s="1"/>
  <c r="Y264" i="10"/>
  <c r="AA264" i="10" s="1"/>
  <c r="Y265" i="10"/>
  <c r="Y266" i="10"/>
  <c r="AA266" i="10" s="1"/>
  <c r="Y267" i="10"/>
  <c r="AA267" i="10" s="1"/>
  <c r="Y268" i="10"/>
  <c r="AA268" i="10" s="1"/>
  <c r="Y269" i="10"/>
  <c r="AA269" i="10" s="1"/>
  <c r="Y270" i="10"/>
  <c r="AA270" i="10" s="1"/>
  <c r="Y271" i="10"/>
  <c r="AA271" i="10" s="1"/>
  <c r="Y272" i="10"/>
  <c r="AA272" i="10" s="1"/>
  <c r="Y273" i="10"/>
  <c r="AA273" i="10" s="1"/>
  <c r="Y274" i="10"/>
  <c r="AA274" i="10" s="1"/>
  <c r="Y275" i="10"/>
  <c r="AA275" i="10" s="1"/>
  <c r="Y276" i="10"/>
  <c r="AA276" i="10" s="1"/>
  <c r="Y277" i="10"/>
  <c r="AA277" i="10" s="1"/>
  <c r="Y278" i="10"/>
  <c r="AA278" i="10" s="1"/>
  <c r="Y279" i="10"/>
  <c r="AA279" i="10" s="1"/>
  <c r="Y280" i="10"/>
  <c r="AA280" i="10" s="1"/>
  <c r="Y281" i="10"/>
  <c r="AA281" i="10" s="1"/>
  <c r="Y282" i="10"/>
  <c r="Y283" i="10"/>
  <c r="AA283" i="10" s="1"/>
  <c r="Y284" i="10"/>
  <c r="AA284" i="10" s="1"/>
  <c r="Y285" i="10"/>
  <c r="AA285" i="10" s="1"/>
  <c r="Y286" i="10"/>
  <c r="AA286" i="10" s="1"/>
  <c r="Y287" i="10"/>
  <c r="AA287" i="10" s="1"/>
  <c r="Y288" i="10"/>
  <c r="AA288" i="10" s="1"/>
  <c r="Y289" i="10"/>
  <c r="AA289" i="10" s="1"/>
  <c r="Y290" i="10"/>
  <c r="AA290" i="10" s="1"/>
  <c r="Y291" i="10"/>
  <c r="AA291" i="10" s="1"/>
  <c r="Y292" i="10"/>
  <c r="AA292" i="10" s="1"/>
  <c r="Y293" i="10"/>
  <c r="AA293" i="10" s="1"/>
  <c r="Y294" i="10"/>
  <c r="AA294" i="10" s="1"/>
  <c r="Y295" i="10"/>
  <c r="AA295" i="10" s="1"/>
  <c r="Y296" i="10"/>
  <c r="AA296" i="10" s="1"/>
  <c r="Y297" i="10"/>
  <c r="Y298" i="10"/>
  <c r="AA298" i="10" s="1"/>
  <c r="Y299" i="10"/>
  <c r="AA299" i="10" s="1"/>
  <c r="Y300" i="10"/>
  <c r="AA300" i="10" s="1"/>
  <c r="Y301" i="10"/>
  <c r="AA301" i="10" s="1"/>
  <c r="Y302" i="10"/>
  <c r="AA302" i="10" s="1"/>
  <c r="Y303" i="10"/>
  <c r="AA303" i="10" s="1"/>
  <c r="Y304" i="10"/>
  <c r="AA304" i="10" s="1"/>
  <c r="Y305" i="10"/>
  <c r="AA305" i="10" s="1"/>
  <c r="Y306" i="10"/>
  <c r="AA306" i="10" s="1"/>
  <c r="Y307" i="10"/>
  <c r="AA307" i="10" s="1"/>
  <c r="Y308" i="10"/>
  <c r="AA308" i="10" s="1"/>
  <c r="Y309" i="10"/>
  <c r="AA309" i="10" s="1"/>
  <c r="Y310" i="10"/>
  <c r="AA310" i="10" s="1"/>
  <c r="Y311" i="10"/>
  <c r="AA311" i="10" s="1"/>
  <c r="Y312" i="10"/>
  <c r="AA312" i="10" s="1"/>
  <c r="Y313" i="10"/>
  <c r="AA313" i="10" s="1"/>
  <c r="Y314" i="10"/>
  <c r="AA314" i="10" s="1"/>
  <c r="Y315" i="10"/>
  <c r="AA315" i="10" s="1"/>
  <c r="Y316" i="10"/>
  <c r="AA316" i="10" s="1"/>
  <c r="Y317" i="10"/>
  <c r="AA317" i="10" s="1"/>
  <c r="Y318" i="10"/>
  <c r="AA318" i="10" s="1"/>
  <c r="Y319" i="10"/>
  <c r="AA319" i="10" s="1"/>
  <c r="Y320" i="10"/>
  <c r="AA320" i="10" s="1"/>
  <c r="Y321" i="10"/>
  <c r="AA321" i="10" s="1"/>
  <c r="Y322" i="10"/>
  <c r="AA322" i="10" s="1"/>
  <c r="Y323" i="10"/>
  <c r="AA323" i="10" s="1"/>
  <c r="Y324" i="10"/>
  <c r="AA324" i="10" s="1"/>
  <c r="Y325" i="10"/>
  <c r="AA325" i="10" s="1"/>
  <c r="Y326" i="10"/>
  <c r="AA326" i="10" s="1"/>
  <c r="Y327" i="10"/>
  <c r="AA327" i="10" s="1"/>
  <c r="Y328" i="10"/>
  <c r="AA328" i="10" s="1"/>
  <c r="Y329" i="10"/>
  <c r="AA329" i="10" s="1"/>
  <c r="Y330" i="10"/>
  <c r="AA330" i="10" s="1"/>
  <c r="Y331" i="10"/>
  <c r="AA331" i="10" s="1"/>
  <c r="Y332" i="10"/>
  <c r="AA332" i="10" s="1"/>
  <c r="Y333" i="10"/>
  <c r="AA333" i="10" s="1"/>
  <c r="Y334" i="10"/>
  <c r="AA334" i="10" s="1"/>
  <c r="Y335" i="10"/>
  <c r="AA335" i="10" s="1"/>
  <c r="Y336" i="10"/>
  <c r="AA336" i="10" s="1"/>
  <c r="Y337" i="10"/>
  <c r="AA337" i="10" s="1"/>
  <c r="Y338" i="10"/>
  <c r="AA338" i="10" s="1"/>
  <c r="Y339" i="10"/>
  <c r="AA339" i="10" s="1"/>
  <c r="Y340" i="10"/>
  <c r="AA340" i="10" s="1"/>
  <c r="Y341" i="10"/>
  <c r="AA341" i="10" s="1"/>
  <c r="Y342" i="10"/>
  <c r="AA342" i="10" s="1"/>
  <c r="Y343" i="10"/>
  <c r="AA343" i="10" s="1"/>
  <c r="Y344" i="10"/>
  <c r="AA344" i="10" s="1"/>
  <c r="Y345" i="10"/>
  <c r="AA345" i="10" s="1"/>
  <c r="Y346" i="10"/>
  <c r="AA346" i="10" s="1"/>
  <c r="Y347" i="10"/>
  <c r="AA347" i="10" s="1"/>
  <c r="Y348" i="10"/>
  <c r="AA348" i="10" s="1"/>
  <c r="Y349" i="10"/>
  <c r="AA349" i="10" s="1"/>
  <c r="Y350" i="10"/>
  <c r="AA350" i="10" s="1"/>
  <c r="Y351" i="10"/>
  <c r="AA351" i="10" s="1"/>
  <c r="Y352" i="10"/>
  <c r="AA352" i="10" s="1"/>
  <c r="Y353" i="10"/>
  <c r="AA353" i="10" s="1"/>
  <c r="Y354" i="10"/>
  <c r="AA354" i="10" s="1"/>
  <c r="Y355" i="10"/>
  <c r="AA355" i="10" s="1"/>
  <c r="Y356" i="10"/>
  <c r="AA356" i="10" s="1"/>
  <c r="Y357" i="10"/>
  <c r="AA357" i="10" s="1"/>
  <c r="Y358" i="10"/>
  <c r="AA358" i="10" s="1"/>
  <c r="Y359" i="10"/>
  <c r="AA359" i="10" s="1"/>
  <c r="Y360" i="10"/>
  <c r="AA360" i="10" s="1"/>
  <c r="Y361" i="10"/>
  <c r="AA361" i="10" s="1"/>
  <c r="Y362" i="10"/>
  <c r="AA362" i="10" s="1"/>
  <c r="Y363" i="10"/>
  <c r="AA363" i="10" s="1"/>
  <c r="Y364" i="10"/>
  <c r="AA364" i="10" s="1"/>
  <c r="Y365" i="10"/>
  <c r="AA365" i="10" s="1"/>
  <c r="Y366" i="10"/>
  <c r="AA366" i="10" s="1"/>
  <c r="Y367" i="10"/>
  <c r="AA367" i="10" s="1"/>
  <c r="Y368" i="10"/>
  <c r="AA368" i="10" s="1"/>
  <c r="Y369" i="10"/>
  <c r="AA369" i="10" s="1"/>
  <c r="Y370" i="10"/>
  <c r="AA370" i="10" s="1"/>
  <c r="Y371" i="10"/>
  <c r="AA371" i="10" s="1"/>
  <c r="Y372" i="10"/>
  <c r="AA372" i="10" s="1"/>
  <c r="Y373" i="10"/>
  <c r="AA373" i="10" s="1"/>
  <c r="Y374" i="10"/>
  <c r="AA374" i="10" s="1"/>
  <c r="Y375" i="10"/>
  <c r="AA375" i="10" s="1"/>
  <c r="Y376" i="10"/>
  <c r="AA376" i="10" s="1"/>
  <c r="Y377" i="10"/>
  <c r="AA377" i="10" s="1"/>
  <c r="Y378" i="10"/>
  <c r="AA378" i="10" s="1"/>
  <c r="Y379" i="10"/>
  <c r="AA379" i="10" s="1"/>
  <c r="Y380" i="10"/>
  <c r="AA380" i="10" s="1"/>
  <c r="Y381" i="10"/>
  <c r="AA381" i="10" s="1"/>
  <c r="Y382" i="10"/>
  <c r="AA382" i="10" s="1"/>
  <c r="Y383" i="10"/>
  <c r="Y384" i="10"/>
  <c r="AA384" i="10" s="1"/>
  <c r="Y385" i="10"/>
  <c r="AA385" i="10" s="1"/>
  <c r="Y386" i="10"/>
  <c r="AA386" i="10" s="1"/>
  <c r="Y10" i="1"/>
  <c r="AA10" i="1" s="1"/>
  <c r="Y12" i="1"/>
  <c r="AA12" i="1" s="1"/>
  <c r="Y13" i="1"/>
  <c r="AA13" i="1" s="1"/>
  <c r="Y14" i="1"/>
  <c r="AA14" i="1" s="1"/>
  <c r="Y15" i="1"/>
  <c r="AA15" i="1" s="1"/>
  <c r="Y16" i="1"/>
  <c r="AA16" i="1" s="1"/>
  <c r="Y18" i="1"/>
  <c r="AA18" i="1" s="1"/>
  <c r="Y19" i="1"/>
  <c r="AA19" i="1" s="1"/>
  <c r="Y20" i="1"/>
  <c r="AA20" i="1" s="1"/>
  <c r="Y21" i="1"/>
  <c r="AA21" i="1" s="1"/>
  <c r="Y22" i="1"/>
  <c r="AA22" i="1" s="1"/>
  <c r="Y23" i="1"/>
  <c r="AA23" i="1" s="1"/>
  <c r="Y24" i="1"/>
  <c r="AA24" i="1" s="1"/>
  <c r="Y25" i="1"/>
  <c r="AA25" i="1" s="1"/>
  <c r="Y26" i="1"/>
  <c r="AA26" i="1" s="1"/>
  <c r="Y27" i="1"/>
  <c r="AA27" i="1" s="1"/>
  <c r="Y28" i="1"/>
  <c r="AA28" i="1" s="1"/>
  <c r="Y29" i="1"/>
  <c r="AA29" i="1" s="1"/>
  <c r="Y30" i="1"/>
  <c r="AA30" i="1" s="1"/>
  <c r="Y31" i="1"/>
  <c r="AA31" i="1" s="1"/>
  <c r="Y32" i="1"/>
  <c r="AA32" i="1" s="1"/>
  <c r="Y33" i="1"/>
  <c r="AA33" i="1" s="1"/>
  <c r="Y34" i="1"/>
  <c r="AA34" i="1" s="1"/>
  <c r="Y35" i="1"/>
  <c r="AA35" i="1" s="1"/>
  <c r="Y37" i="1"/>
  <c r="AA37" i="1" s="1"/>
  <c r="Y38" i="1"/>
  <c r="AA38" i="1" s="1"/>
  <c r="Y39" i="1"/>
  <c r="AA39" i="1" s="1"/>
  <c r="Y40" i="1"/>
  <c r="AA40" i="1" s="1"/>
  <c r="Y41" i="1"/>
  <c r="AA41" i="1" s="1"/>
  <c r="Y42" i="1"/>
  <c r="AA42" i="1" s="1"/>
  <c r="Y43" i="1"/>
  <c r="AA43" i="1" s="1"/>
  <c r="Y44" i="1"/>
  <c r="AA44" i="1" s="1"/>
  <c r="Y45" i="1"/>
  <c r="AA45" i="1" s="1"/>
  <c r="Y46" i="1"/>
  <c r="AA46" i="1" s="1"/>
  <c r="Y47" i="1"/>
  <c r="AA47" i="1" s="1"/>
  <c r="Y48" i="1"/>
  <c r="AA48" i="1" s="1"/>
  <c r="Y49" i="1"/>
  <c r="AA49" i="1" s="1"/>
  <c r="Y50" i="1"/>
  <c r="AA50" i="1" s="1"/>
  <c r="Y51" i="1"/>
  <c r="AA51" i="1" s="1"/>
  <c r="Y52" i="1"/>
  <c r="AA52" i="1" s="1"/>
  <c r="Y53" i="1"/>
  <c r="AA53" i="1" s="1"/>
  <c r="Y54" i="1"/>
  <c r="AA54" i="1" s="1"/>
  <c r="Y55" i="1"/>
  <c r="AA55" i="1" s="1"/>
  <c r="Y56" i="1"/>
  <c r="AA56" i="1" s="1"/>
  <c r="Y57" i="1"/>
  <c r="AA57" i="1" s="1"/>
  <c r="Y58" i="1"/>
  <c r="AA58" i="1" s="1"/>
  <c r="Y59" i="1"/>
  <c r="AA59" i="1" s="1"/>
  <c r="Y60" i="1"/>
  <c r="AA60" i="1" s="1"/>
  <c r="Y61" i="1"/>
  <c r="AA61" i="1" s="1"/>
  <c r="Y62" i="1"/>
  <c r="AA62" i="1" s="1"/>
  <c r="Y63" i="1"/>
  <c r="AA63" i="1" s="1"/>
  <c r="Y64" i="1"/>
  <c r="AA64" i="1" s="1"/>
  <c r="Y65" i="1"/>
  <c r="AA65" i="1" s="1"/>
  <c r="Y66" i="1"/>
  <c r="AA66" i="1" s="1"/>
  <c r="Y67" i="1"/>
  <c r="AA67" i="1" s="1"/>
  <c r="Y68" i="1"/>
  <c r="AA68" i="1" s="1"/>
  <c r="Y69" i="1"/>
  <c r="AA69" i="1" s="1"/>
  <c r="Y70" i="1"/>
  <c r="AA70" i="1" s="1"/>
  <c r="Y71" i="1"/>
  <c r="AA71" i="1" s="1"/>
  <c r="Y73" i="1"/>
  <c r="AA73" i="1" s="1"/>
  <c r="Y74" i="1"/>
  <c r="AA74" i="1" s="1"/>
  <c r="Y75" i="1"/>
  <c r="AA75" i="1" s="1"/>
  <c r="Y76" i="1"/>
  <c r="AA76" i="1" s="1"/>
  <c r="Y77" i="1"/>
  <c r="AA77" i="1" s="1"/>
  <c r="Y78" i="1"/>
  <c r="AA78" i="1" s="1"/>
  <c r="Y79" i="1"/>
  <c r="AA79" i="1" s="1"/>
  <c r="Y80" i="1"/>
  <c r="AA80" i="1" s="1"/>
  <c r="Y81" i="1"/>
  <c r="AA81" i="1" s="1"/>
  <c r="Y82" i="1"/>
  <c r="AA82" i="1" s="1"/>
  <c r="Y83" i="1"/>
  <c r="AA83" i="1" s="1"/>
  <c r="Y84" i="1"/>
  <c r="AA84" i="1" s="1"/>
  <c r="Y85" i="1"/>
  <c r="AA85" i="1" s="1"/>
  <c r="Y86" i="1"/>
  <c r="AA86" i="1" s="1"/>
  <c r="Y87" i="1"/>
  <c r="AA87" i="1" s="1"/>
  <c r="Y88" i="1"/>
  <c r="AA88" i="1" s="1"/>
  <c r="Y89" i="1"/>
  <c r="AA89" i="1" s="1"/>
  <c r="Y90" i="1"/>
  <c r="AA90" i="1" s="1"/>
  <c r="Y91" i="1"/>
  <c r="AA91" i="1" s="1"/>
  <c r="Y92" i="1"/>
  <c r="AA92" i="1" s="1"/>
  <c r="Y93" i="1"/>
  <c r="AA93" i="1" s="1"/>
  <c r="Y94" i="1"/>
  <c r="AA94" i="1" s="1"/>
  <c r="Y95" i="1"/>
  <c r="AA95" i="1" s="1"/>
  <c r="Y96" i="1"/>
  <c r="AA96" i="1" s="1"/>
  <c r="Y97" i="1"/>
  <c r="AA97" i="1" s="1"/>
  <c r="Y98" i="1"/>
  <c r="AA98" i="1" s="1"/>
  <c r="Y99" i="1"/>
  <c r="AA99" i="1" s="1"/>
  <c r="Y100" i="1"/>
  <c r="AA100" i="1" s="1"/>
  <c r="Y101" i="1"/>
  <c r="AA101" i="1" s="1"/>
  <c r="Y102" i="1"/>
  <c r="AA102" i="1" s="1"/>
  <c r="Y103" i="1"/>
  <c r="AA103" i="1" s="1"/>
  <c r="Y104" i="1"/>
  <c r="AA104" i="1" s="1"/>
  <c r="Y105" i="1"/>
  <c r="AA105" i="1" s="1"/>
  <c r="Y106" i="1"/>
  <c r="AA106" i="1" s="1"/>
  <c r="Y107" i="1"/>
  <c r="AA107" i="1" s="1"/>
  <c r="Y108" i="1"/>
  <c r="AA108" i="1" s="1"/>
  <c r="Y109" i="1"/>
  <c r="AA109" i="1" s="1"/>
  <c r="Y110" i="1"/>
  <c r="AA110" i="1" s="1"/>
  <c r="Y111" i="1"/>
  <c r="AA111" i="1" s="1"/>
  <c r="Y112" i="1"/>
  <c r="AA112" i="1" s="1"/>
  <c r="Y113" i="1"/>
  <c r="AA113" i="1" s="1"/>
  <c r="Y114" i="1"/>
  <c r="AA114" i="1" s="1"/>
  <c r="Y115" i="1"/>
  <c r="AA115" i="1" s="1"/>
  <c r="Y116" i="1"/>
  <c r="AA116" i="1" s="1"/>
  <c r="Y117" i="1"/>
  <c r="AA117" i="1" s="1"/>
  <c r="Y118" i="1"/>
  <c r="AA118" i="1" s="1"/>
  <c r="Y119" i="1"/>
  <c r="AA119" i="1" s="1"/>
  <c r="Y120" i="1"/>
  <c r="AA120" i="1" s="1"/>
  <c r="Y122" i="1"/>
  <c r="AA122" i="1" s="1"/>
  <c r="Y123" i="1"/>
  <c r="AA123" i="1" s="1"/>
  <c r="Y124" i="1"/>
  <c r="AA124" i="1" s="1"/>
  <c r="Y125" i="1"/>
  <c r="AA125" i="1" s="1"/>
  <c r="Y126" i="1"/>
  <c r="AA126" i="1" s="1"/>
  <c r="Y127" i="1"/>
  <c r="AA127" i="1" s="1"/>
  <c r="Y128" i="1"/>
  <c r="AA128" i="1" s="1"/>
  <c r="Y129" i="1"/>
  <c r="AA129" i="1" s="1"/>
  <c r="Y130" i="1"/>
  <c r="AA130" i="1" s="1"/>
  <c r="Y131" i="1"/>
  <c r="AA131" i="1" s="1"/>
  <c r="Y132" i="1"/>
  <c r="AA132" i="1" s="1"/>
  <c r="Y133" i="1"/>
  <c r="AA133" i="1" s="1"/>
  <c r="Y134" i="1"/>
  <c r="AA134" i="1" s="1"/>
  <c r="Y135" i="1"/>
  <c r="AA135" i="1" s="1"/>
  <c r="Y136" i="1"/>
  <c r="AA136" i="1" s="1"/>
  <c r="Y137" i="1"/>
  <c r="AA137" i="1" s="1"/>
  <c r="Y139" i="1"/>
  <c r="AA139" i="1" s="1"/>
  <c r="Y140" i="1"/>
  <c r="AA140" i="1" s="1"/>
  <c r="Y141" i="1"/>
  <c r="AA141" i="1" s="1"/>
  <c r="Y142" i="1"/>
  <c r="AA142" i="1" s="1"/>
  <c r="Y143" i="1"/>
  <c r="AA143" i="1" s="1"/>
  <c r="Y144" i="1"/>
  <c r="AA144" i="1" s="1"/>
  <c r="Y145" i="1"/>
  <c r="AA145" i="1" s="1"/>
  <c r="Y146" i="1"/>
  <c r="AA146" i="1" s="1"/>
  <c r="Y147" i="1"/>
  <c r="AA147" i="1" s="1"/>
  <c r="Y148" i="1"/>
  <c r="AA148" i="1" s="1"/>
  <c r="Y149" i="1"/>
  <c r="AA149" i="1" s="1"/>
  <c r="Y150" i="1"/>
  <c r="AA150" i="1" s="1"/>
  <c r="Y151" i="1"/>
  <c r="AA151" i="1" s="1"/>
  <c r="Y152" i="1"/>
  <c r="AA152" i="1" s="1"/>
  <c r="Y153" i="1"/>
  <c r="AA153" i="1" s="1"/>
  <c r="Y154" i="1"/>
  <c r="AA154" i="1" s="1"/>
  <c r="Y155" i="1"/>
  <c r="AA155" i="1" s="1"/>
  <c r="Y156" i="1"/>
  <c r="AA156" i="1" s="1"/>
  <c r="Y157" i="1"/>
  <c r="AA157" i="1" s="1"/>
  <c r="Y158" i="1"/>
  <c r="AA158" i="1" s="1"/>
  <c r="Y159" i="1"/>
  <c r="AA159" i="1" s="1"/>
  <c r="Y160" i="1"/>
  <c r="AA160" i="1" s="1"/>
  <c r="Y161" i="1"/>
  <c r="AA161" i="1" s="1"/>
  <c r="Y162" i="1"/>
  <c r="AA162" i="1" s="1"/>
  <c r="Y163" i="1"/>
  <c r="AA163" i="1" s="1"/>
  <c r="Y164" i="1"/>
  <c r="AA164" i="1" s="1"/>
  <c r="Y165" i="1"/>
  <c r="AA165" i="1" s="1"/>
  <c r="Y166" i="1"/>
  <c r="AA166" i="1" s="1"/>
  <c r="Y167" i="1"/>
  <c r="AA167" i="1" s="1"/>
  <c r="Y168" i="1"/>
  <c r="AA168" i="1" s="1"/>
  <c r="Y169" i="1"/>
  <c r="AA169" i="1" s="1"/>
  <c r="Y170" i="1"/>
  <c r="AA170" i="1" s="1"/>
  <c r="Y171" i="1"/>
  <c r="AA171" i="1" s="1"/>
  <c r="Y172" i="1"/>
  <c r="AA172" i="1" s="1"/>
  <c r="Y173" i="1"/>
  <c r="AA173" i="1" s="1"/>
  <c r="Y174" i="1"/>
  <c r="AA174" i="1" s="1"/>
  <c r="Y175" i="1"/>
  <c r="AA175" i="1" s="1"/>
  <c r="Y176" i="1"/>
  <c r="AA176" i="1" s="1"/>
  <c r="Y177" i="1"/>
  <c r="AA177" i="1" s="1"/>
  <c r="Y178" i="1"/>
  <c r="AA178" i="1" s="1"/>
  <c r="Y179" i="1"/>
  <c r="AA179" i="1" s="1"/>
  <c r="Y180" i="1"/>
  <c r="AA180" i="1" s="1"/>
  <c r="Y181" i="1"/>
  <c r="AA181" i="1" s="1"/>
  <c r="Y182" i="1"/>
  <c r="AA182" i="1" s="1"/>
  <c r="Y183" i="1"/>
  <c r="AA183" i="1" s="1"/>
  <c r="Y184" i="1"/>
  <c r="AA184" i="1" s="1"/>
  <c r="Y185" i="1"/>
  <c r="AA185" i="1" s="1"/>
  <c r="Y186" i="1"/>
  <c r="AA186" i="1" s="1"/>
  <c r="Y187" i="1"/>
  <c r="AA187" i="1" s="1"/>
  <c r="Y188" i="1"/>
  <c r="AA188" i="1" s="1"/>
  <c r="Y189" i="1"/>
  <c r="AA189" i="1" s="1"/>
  <c r="Y190" i="1"/>
  <c r="AA190" i="1" s="1"/>
  <c r="Y191" i="1"/>
  <c r="AA191" i="1" s="1"/>
  <c r="Y192" i="1"/>
  <c r="AA192" i="1" s="1"/>
  <c r="Y193" i="1"/>
  <c r="AA193" i="1" s="1"/>
  <c r="Y194" i="1"/>
  <c r="AA194" i="1" s="1"/>
  <c r="Y195" i="1"/>
  <c r="AA195" i="1" s="1"/>
  <c r="Y196" i="1"/>
  <c r="AA196" i="1" s="1"/>
  <c r="Y197" i="1"/>
  <c r="AA197" i="1" s="1"/>
  <c r="Y198" i="1"/>
  <c r="AA198" i="1" s="1"/>
  <c r="Y199" i="1"/>
  <c r="AA199" i="1" s="1"/>
  <c r="Y200" i="1"/>
  <c r="AA200" i="1" s="1"/>
  <c r="Y201" i="1"/>
  <c r="AA201" i="1" s="1"/>
  <c r="Y202" i="1"/>
  <c r="AA202" i="1" s="1"/>
  <c r="Y203" i="1"/>
  <c r="AA203" i="1" s="1"/>
  <c r="Y204" i="1"/>
  <c r="AA204" i="1" s="1"/>
  <c r="Y205" i="1"/>
  <c r="AA205" i="1" s="1"/>
  <c r="Y206" i="1"/>
  <c r="AA206" i="1" s="1"/>
  <c r="Y207" i="1"/>
  <c r="AA207" i="1" s="1"/>
  <c r="Y208" i="1"/>
  <c r="AA208" i="1" s="1"/>
  <c r="Y209" i="1"/>
  <c r="AA209" i="1" s="1"/>
  <c r="Y210" i="1"/>
  <c r="AA210" i="1" s="1"/>
  <c r="Y211" i="1"/>
  <c r="AA211" i="1" s="1"/>
  <c r="Y212" i="1"/>
  <c r="AA212" i="1" s="1"/>
  <c r="Y213" i="1"/>
  <c r="AA213" i="1" s="1"/>
  <c r="Y214" i="1"/>
  <c r="AA214" i="1" s="1"/>
  <c r="Y215" i="1"/>
  <c r="AA215" i="1" s="1"/>
  <c r="Y216" i="1"/>
  <c r="AA216" i="1" s="1"/>
  <c r="Y217" i="1"/>
  <c r="AA217" i="1" s="1"/>
  <c r="Y218" i="1"/>
  <c r="AA218" i="1" s="1"/>
  <c r="Y219" i="1"/>
  <c r="AA219" i="1" s="1"/>
  <c r="Y220" i="1"/>
  <c r="AA220" i="1" s="1"/>
  <c r="Y221" i="1"/>
  <c r="AA221" i="1" s="1"/>
  <c r="Y222" i="1"/>
  <c r="AA222" i="1" s="1"/>
  <c r="Y223" i="1"/>
  <c r="AA223" i="1" s="1"/>
  <c r="Y224" i="1"/>
  <c r="AA224" i="1" s="1"/>
  <c r="Y225" i="1"/>
  <c r="AA225" i="1" s="1"/>
  <c r="Y226" i="1"/>
  <c r="AA226" i="1" s="1"/>
  <c r="Y227" i="1"/>
  <c r="AA227" i="1" s="1"/>
  <c r="Y228" i="1"/>
  <c r="AA228" i="1" s="1"/>
  <c r="Y229" i="1"/>
  <c r="AA229" i="1" s="1"/>
  <c r="Y230" i="1"/>
  <c r="AA230" i="1" s="1"/>
  <c r="Y231" i="1"/>
  <c r="AA231" i="1" s="1"/>
  <c r="Y232" i="1"/>
  <c r="AA232" i="1" s="1"/>
  <c r="Y233" i="1"/>
  <c r="AA233" i="1" s="1"/>
  <c r="Y234" i="1"/>
  <c r="AA234" i="1" s="1"/>
  <c r="Y235" i="1"/>
  <c r="AA235" i="1" s="1"/>
  <c r="Y236" i="1"/>
  <c r="AA236" i="1" s="1"/>
  <c r="Y237" i="1"/>
  <c r="AA237" i="1" s="1"/>
  <c r="Y238" i="1"/>
  <c r="AA238" i="1" s="1"/>
  <c r="Y239" i="1"/>
  <c r="AA239" i="1" s="1"/>
  <c r="Y240" i="1"/>
  <c r="AA240" i="1" s="1"/>
  <c r="Y241" i="1"/>
  <c r="AA241" i="1" s="1"/>
  <c r="Y242" i="1"/>
  <c r="AA242" i="1" s="1"/>
  <c r="Y243" i="1"/>
  <c r="AA243" i="1" s="1"/>
  <c r="Y244" i="1"/>
  <c r="AA244" i="1" s="1"/>
  <c r="Y245" i="1"/>
  <c r="AA245" i="1" s="1"/>
  <c r="Y247" i="1"/>
  <c r="AA247" i="1" s="1"/>
  <c r="Y248" i="1"/>
  <c r="AA248" i="1" s="1"/>
  <c r="Y249" i="1"/>
  <c r="AA249" i="1" s="1"/>
  <c r="Y250" i="1"/>
  <c r="AA250" i="1" s="1"/>
  <c r="Y251" i="1"/>
  <c r="AA251" i="1" s="1"/>
  <c r="Y252" i="1"/>
  <c r="AA252" i="1" s="1"/>
  <c r="Y253" i="1"/>
  <c r="AA253" i="1" s="1"/>
  <c r="Y254" i="1"/>
  <c r="AA254" i="1" s="1"/>
  <c r="Y255" i="1"/>
  <c r="AA255" i="1" s="1"/>
  <c r="Y256" i="1"/>
  <c r="AA256" i="1" s="1"/>
  <c r="Y257" i="1"/>
  <c r="AA257" i="1" s="1"/>
  <c r="Y258" i="1"/>
  <c r="AA258" i="1" s="1"/>
  <c r="Y259" i="1"/>
  <c r="AA259" i="1" s="1"/>
  <c r="Y260" i="1"/>
  <c r="AA260" i="1" s="1"/>
  <c r="Y262" i="1"/>
  <c r="AA262" i="1" s="1"/>
  <c r="Y263" i="1"/>
  <c r="AA263" i="1" s="1"/>
  <c r="Y264" i="1"/>
  <c r="AA264" i="1" s="1"/>
  <c r="Y265" i="1"/>
  <c r="AA265" i="1" s="1"/>
  <c r="Y266" i="1"/>
  <c r="AA266" i="1" s="1"/>
  <c r="Y267" i="1"/>
  <c r="AA267" i="1" s="1"/>
  <c r="Y268" i="1"/>
  <c r="AA268" i="1" s="1"/>
  <c r="Y270" i="1"/>
  <c r="AA270" i="1" s="1"/>
  <c r="Y271" i="1"/>
  <c r="AA271" i="1" s="1"/>
  <c r="Y272" i="1"/>
  <c r="AA272" i="1" s="1"/>
  <c r="Y273" i="1"/>
  <c r="AA273" i="1" s="1"/>
  <c r="Y274" i="1"/>
  <c r="AA274" i="1" s="1"/>
  <c r="Y275" i="1"/>
  <c r="AA275" i="1" s="1"/>
  <c r="Y276" i="1"/>
  <c r="AA276" i="1" s="1"/>
  <c r="Y277" i="1"/>
  <c r="AA277" i="1" s="1"/>
  <c r="Y278" i="1"/>
  <c r="AA278" i="1" s="1"/>
  <c r="Y279" i="1"/>
  <c r="AA279" i="1" s="1"/>
  <c r="Y280" i="1"/>
  <c r="AA280" i="1" s="1"/>
  <c r="Y281" i="1"/>
  <c r="AA281" i="1" s="1"/>
  <c r="Y282" i="1"/>
  <c r="AA282" i="1" s="1"/>
  <c r="Y283" i="1"/>
  <c r="AA283" i="1" s="1"/>
  <c r="Y284" i="1"/>
  <c r="AA284" i="1" s="1"/>
  <c r="Y285" i="1"/>
  <c r="AA285" i="1" s="1"/>
  <c r="Y286" i="1"/>
  <c r="AA286" i="1" s="1"/>
  <c r="Y287" i="1"/>
  <c r="AA287" i="1" s="1"/>
  <c r="Y288" i="1"/>
  <c r="AA288" i="1" s="1"/>
  <c r="Y289" i="1"/>
  <c r="AA289" i="1" s="1"/>
  <c r="Y290" i="1"/>
  <c r="AA290" i="1" s="1"/>
  <c r="Y291" i="1"/>
  <c r="AA291" i="1" s="1"/>
  <c r="Y292" i="1"/>
  <c r="AA292" i="1" s="1"/>
  <c r="Y293" i="1"/>
  <c r="AA293" i="1" s="1"/>
  <c r="Y294" i="1"/>
  <c r="AA294" i="1" s="1"/>
  <c r="Y295" i="1"/>
  <c r="AA295" i="1" s="1"/>
  <c r="Y296" i="1"/>
  <c r="AA296" i="1" s="1"/>
  <c r="Y297" i="1"/>
  <c r="AA297" i="1" s="1"/>
  <c r="Y298" i="1"/>
  <c r="AA298" i="1" s="1"/>
  <c r="Y299" i="1"/>
  <c r="AA299" i="1" s="1"/>
  <c r="Y300" i="1"/>
  <c r="AA300" i="1" s="1"/>
  <c r="Y301" i="1"/>
  <c r="AA301" i="1" s="1"/>
  <c r="Y302" i="1"/>
  <c r="AA302" i="1" s="1"/>
  <c r="Y303" i="1"/>
  <c r="AA303" i="1" s="1"/>
  <c r="Y304" i="1"/>
  <c r="AA304" i="1" s="1"/>
  <c r="Y305" i="1"/>
  <c r="AA305" i="1" s="1"/>
  <c r="Y306" i="1"/>
  <c r="AA306" i="1" s="1"/>
  <c r="Y307" i="1"/>
  <c r="AA307" i="1" s="1"/>
  <c r="Y308" i="1"/>
  <c r="AA308" i="1" s="1"/>
  <c r="Y309" i="1"/>
  <c r="AA309" i="1" s="1"/>
  <c r="Y310" i="1"/>
  <c r="AA310" i="1" s="1"/>
  <c r="Y311" i="1"/>
  <c r="AA311" i="1" s="1"/>
  <c r="Y312" i="1"/>
  <c r="AA312" i="1" s="1"/>
  <c r="Y313" i="1"/>
  <c r="AA313" i="1" s="1"/>
  <c r="Y314" i="1"/>
  <c r="AA314" i="1" s="1"/>
  <c r="Y315" i="1"/>
  <c r="AA315" i="1" s="1"/>
  <c r="Y316" i="1"/>
  <c r="AA316" i="1" s="1"/>
  <c r="Y317" i="1"/>
  <c r="AA317" i="1" s="1"/>
  <c r="Y318" i="1"/>
  <c r="AA318" i="1" s="1"/>
  <c r="Y319" i="1"/>
  <c r="AA319" i="1" s="1"/>
  <c r="Y320" i="1"/>
  <c r="AA320" i="1" s="1"/>
  <c r="Y321" i="1"/>
  <c r="AA321" i="1" s="1"/>
  <c r="Y322" i="1"/>
  <c r="AA322" i="1" s="1"/>
  <c r="Y323" i="1"/>
  <c r="AA323" i="1" s="1"/>
  <c r="Y324" i="1"/>
  <c r="AA324" i="1" s="1"/>
  <c r="Y325" i="1"/>
  <c r="AA325" i="1" s="1"/>
  <c r="Y326" i="1"/>
  <c r="AA326" i="1" s="1"/>
  <c r="Y327" i="1"/>
  <c r="AA327" i="1" s="1"/>
  <c r="Y328" i="1"/>
  <c r="AA328" i="1" s="1"/>
  <c r="Y329" i="1"/>
  <c r="AA329" i="1" s="1"/>
  <c r="Y330" i="1"/>
  <c r="AA330" i="1" s="1"/>
  <c r="Y331" i="1"/>
  <c r="AA331" i="1" s="1"/>
  <c r="Y332" i="1"/>
  <c r="AA332" i="1" s="1"/>
  <c r="Y333" i="1"/>
  <c r="AA333" i="1" s="1"/>
  <c r="Y334" i="1"/>
  <c r="AA334" i="1" s="1"/>
  <c r="Y335" i="1"/>
  <c r="AA335" i="1" s="1"/>
  <c r="Y336" i="1"/>
  <c r="AA336" i="1" s="1"/>
  <c r="Y337" i="1"/>
  <c r="AA337" i="1" s="1"/>
  <c r="Y338" i="1"/>
  <c r="AA338" i="1" s="1"/>
  <c r="Y339" i="1"/>
  <c r="AA339" i="1" s="1"/>
  <c r="Y340" i="1"/>
  <c r="AA340" i="1" s="1"/>
  <c r="Y341" i="1"/>
  <c r="AA341" i="1" s="1"/>
  <c r="Y342" i="1"/>
  <c r="AA342" i="1" s="1"/>
  <c r="Y343" i="1"/>
  <c r="AA343" i="1" s="1"/>
  <c r="Y344" i="1"/>
  <c r="AA344" i="1" s="1"/>
  <c r="Y345" i="1"/>
  <c r="AA345" i="1" s="1"/>
  <c r="W12" i="13" l="1"/>
  <c r="AK17" i="1"/>
  <c r="AI9" i="1"/>
  <c r="AK9" i="1" s="1"/>
  <c r="C389" i="13"/>
  <c r="C14" i="13"/>
  <c r="C227" i="13"/>
  <c r="C102" i="13"/>
  <c r="Y17" i="1"/>
  <c r="AA17" i="1" s="1"/>
  <c r="AG12" i="13"/>
  <c r="AI12" i="13" s="1"/>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191" i="10"/>
  <c r="C192" i="10"/>
  <c r="C193" i="10"/>
  <c r="C194" i="10"/>
  <c r="C195" i="10"/>
  <c r="C196" i="10"/>
  <c r="C197" i="10"/>
  <c r="C198" i="10"/>
  <c r="C199" i="10"/>
  <c r="C200" i="10"/>
  <c r="C201" i="10"/>
  <c r="C202" i="10"/>
  <c r="C203" i="10"/>
  <c r="C204" i="10"/>
  <c r="C205" i="10"/>
  <c r="C206" i="10"/>
  <c r="C208" i="10"/>
  <c r="C209" i="10"/>
  <c r="C210" i="10"/>
  <c r="C211" i="10"/>
  <c r="C212" i="10"/>
  <c r="C213" i="10"/>
  <c r="C214" i="10"/>
  <c r="C215" i="10"/>
  <c r="C216" i="10"/>
  <c r="C217" i="10"/>
  <c r="C218" i="10"/>
  <c r="C219" i="10"/>
  <c r="C220" i="10"/>
  <c r="C221" i="10"/>
  <c r="C222" i="10"/>
  <c r="C223" i="10"/>
  <c r="C224" i="10"/>
  <c r="C225" i="10"/>
  <c r="C226" i="10"/>
  <c r="C227" i="10"/>
  <c r="C228" i="10"/>
  <c r="C229" i="10"/>
  <c r="C230" i="10"/>
  <c r="C231" i="10"/>
  <c r="C232" i="10"/>
  <c r="C233" i="10"/>
  <c r="C234" i="10"/>
  <c r="C235" i="10"/>
  <c r="C236" i="10"/>
  <c r="C237" i="10"/>
  <c r="C238" i="10"/>
  <c r="C239" i="10"/>
  <c r="C240" i="10"/>
  <c r="C241" i="10"/>
  <c r="C242" i="10"/>
  <c r="C243" i="10"/>
  <c r="C244" i="10"/>
  <c r="C245" i="10"/>
  <c r="C246" i="10"/>
  <c r="C247" i="10"/>
  <c r="C248" i="10"/>
  <c r="C249" i="10"/>
  <c r="C250" i="10"/>
  <c r="C251" i="10"/>
  <c r="C252" i="10"/>
  <c r="C253" i="10"/>
  <c r="C254" i="10"/>
  <c r="C255" i="10"/>
  <c r="C256" i="10"/>
  <c r="C257" i="10"/>
  <c r="C258" i="10"/>
  <c r="C259" i="10"/>
  <c r="C260" i="10"/>
  <c r="C261" i="10"/>
  <c r="C262" i="10"/>
  <c r="C263" i="10"/>
  <c r="C264" i="10"/>
  <c r="C265" i="10"/>
  <c r="C266" i="10"/>
  <c r="C267" i="10"/>
  <c r="C268" i="10"/>
  <c r="C269" i="10"/>
  <c r="C270" i="10"/>
  <c r="C271" i="10"/>
  <c r="C272" i="10"/>
  <c r="C273" i="10"/>
  <c r="C274" i="10"/>
  <c r="C275" i="10"/>
  <c r="C276" i="10"/>
  <c r="C277" i="10"/>
  <c r="C278" i="10"/>
  <c r="C279" i="10"/>
  <c r="C280" i="10"/>
  <c r="C281" i="10"/>
  <c r="C282" i="10"/>
  <c r="C283" i="10"/>
  <c r="C284" i="10"/>
  <c r="C285" i="10"/>
  <c r="C286" i="10"/>
  <c r="C287" i="10"/>
  <c r="C288" i="10"/>
  <c r="C289" i="10"/>
  <c r="C290" i="10"/>
  <c r="C291" i="10"/>
  <c r="C292" i="10"/>
  <c r="C293" i="10"/>
  <c r="C294" i="10"/>
  <c r="C295" i="10"/>
  <c r="C296" i="10"/>
  <c r="C297" i="10"/>
  <c r="C298" i="10"/>
  <c r="C299" i="10"/>
  <c r="C300" i="10"/>
  <c r="C301" i="10"/>
  <c r="C302" i="10"/>
  <c r="C303" i="10"/>
  <c r="C304" i="10"/>
  <c r="C305" i="10"/>
  <c r="C306" i="10"/>
  <c r="C307" i="10"/>
  <c r="C308" i="10"/>
  <c r="C309" i="10"/>
  <c r="C310" i="10"/>
  <c r="C311" i="10"/>
  <c r="C312" i="10"/>
  <c r="C313" i="10"/>
  <c r="C314" i="10"/>
  <c r="C315" i="10"/>
  <c r="C316" i="10"/>
  <c r="C317" i="10"/>
  <c r="C318" i="10"/>
  <c r="C319" i="10"/>
  <c r="C320" i="10"/>
  <c r="C321" i="10"/>
  <c r="C322" i="10"/>
  <c r="C323" i="10"/>
  <c r="C324" i="10"/>
  <c r="C325" i="10"/>
  <c r="C326" i="10"/>
  <c r="C327" i="10"/>
  <c r="C328" i="10"/>
  <c r="C329" i="10"/>
  <c r="C330" i="10"/>
  <c r="C331" i="10"/>
  <c r="C332" i="10"/>
  <c r="C333" i="10"/>
  <c r="C334" i="10"/>
  <c r="C335" i="10"/>
  <c r="C336" i="10"/>
  <c r="C337" i="10"/>
  <c r="C338" i="10"/>
  <c r="C339" i="10"/>
  <c r="C340" i="10"/>
  <c r="C341" i="10"/>
  <c r="C342" i="10"/>
  <c r="C343" i="10"/>
  <c r="C344" i="10"/>
  <c r="C345" i="10"/>
  <c r="C346" i="10"/>
  <c r="C347" i="10"/>
  <c r="C348" i="10"/>
  <c r="C349" i="10"/>
  <c r="C350" i="10"/>
  <c r="C351" i="10"/>
  <c r="C352" i="10"/>
  <c r="C353" i="10"/>
  <c r="C354" i="10"/>
  <c r="C355" i="10"/>
  <c r="C356" i="10"/>
  <c r="C357" i="10"/>
  <c r="C358" i="10"/>
  <c r="C359" i="10"/>
  <c r="C360" i="10"/>
  <c r="C361" i="10"/>
  <c r="C362" i="10"/>
  <c r="C363" i="10"/>
  <c r="C364" i="10"/>
  <c r="C365" i="10"/>
  <c r="C366" i="10"/>
  <c r="C367" i="10"/>
  <c r="C368" i="10"/>
  <c r="C369" i="10"/>
  <c r="C370" i="10"/>
  <c r="C371" i="10"/>
  <c r="C372" i="10"/>
  <c r="C373" i="10"/>
  <c r="C374" i="10"/>
  <c r="C375" i="10"/>
  <c r="C376" i="10"/>
  <c r="C377" i="10"/>
  <c r="C378" i="10"/>
  <c r="C379" i="10"/>
  <c r="C380" i="10"/>
  <c r="C381" i="10"/>
  <c r="C382" i="10"/>
  <c r="C383" i="10"/>
  <c r="C384" i="10"/>
  <c r="C385" i="10"/>
  <c r="C386" i="10"/>
  <c r="Y12" i="13" l="1"/>
  <c r="W10" i="13"/>
  <c r="AG10" i="13"/>
  <c r="AG9" i="13" s="1"/>
  <c r="AI9" i="13" s="1"/>
  <c r="C13" i="13"/>
  <c r="C387" i="13"/>
  <c r="C145" i="13"/>
  <c r="Y9" i="1"/>
  <c r="Y8" i="1"/>
  <c r="AA8" i="1" s="1"/>
  <c r="AK8" i="1"/>
  <c r="W9" i="13" l="1"/>
  <c r="Y10" i="13"/>
  <c r="C12" i="13"/>
  <c r="AG207" i="10"/>
  <c r="AI207" i="10" s="1"/>
  <c r="AK207" i="10" s="1"/>
  <c r="AI10" i="13"/>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U207" i="10" l="1"/>
  <c r="W207" i="10" s="1"/>
  <c r="W10" i="10" s="1"/>
  <c r="W9" i="10" s="1"/>
  <c r="Y9" i="13"/>
  <c r="C9" i="13" s="1"/>
  <c r="AI10" i="10"/>
  <c r="AK10" i="10" s="1"/>
  <c r="Y207" i="10"/>
  <c r="AA207" i="10" s="1"/>
  <c r="C10" i="13"/>
  <c r="Y10" i="10" l="1"/>
  <c r="AA10" i="10" s="1"/>
  <c r="AI9" i="10"/>
  <c r="AK9" i="10" s="1"/>
  <c r="C207" i="10"/>
  <c r="Y9" i="10" l="1"/>
  <c r="AA9" i="10" s="1"/>
  <c r="C10" i="10"/>
  <c r="C9" i="10" l="1"/>
</calcChain>
</file>

<file path=xl/sharedStrings.xml><?xml version="1.0" encoding="utf-8"?>
<sst xmlns="http://schemas.openxmlformats.org/spreadsheetml/2006/main" count="22153" uniqueCount="3468">
  <si>
    <t>fiscalRequirement [http://www.xbrl.de/taxonomies/de-ref-2010-02-19]</t>
  </si>
  <si>
    <t>notPermittedFor [http://www.xbrl.de/taxonomies/de-ref-2010-02-19]</t>
  </si>
  <si>
    <t>legalFormEU [http://www.xbrl.de/taxonomies/de-ref-2010-02-19]</t>
  </si>
  <si>
    <t>legalFormKSt [http://www.xbrl.de/taxonomies/de-ref-2010-02-19]</t>
  </si>
  <si>
    <t>legalFormPG [http://www.xbrl.de/taxonomies/de-ref-2010-02-19]</t>
  </si>
  <si>
    <t>typeOperatingResult [http://www.xbrl.de/taxonomies/de-ref-2010-02-19]</t>
  </si>
  <si>
    <t>fiscalValidSince [http://www.xbrl.de/taxonomies/de-ref-2010-02-19]</t>
  </si>
  <si>
    <t>fiscalValidThrough [http://www.xbrl.de/taxonomies/de-ref-2010-02-19]</t>
  </si>
  <si>
    <t/>
  </si>
  <si>
    <t>Bilanz</t>
  </si>
  <si>
    <t>http://www.xbrl.de/taxonomies/de-gaap-ci-2012-06-01</t>
  </si>
  <si>
    <t>bs</t>
  </si>
  <si>
    <t>true</t>
  </si>
  <si>
    <t>string</t>
  </si>
  <si>
    <t>neutral</t>
  </si>
  <si>
    <t>Bilanzsumme, Summe Aktiva</t>
  </si>
  <si>
    <t>bs.ass</t>
  </si>
  <si>
    <t>monetary</t>
  </si>
  <si>
    <t>Dieser Wert muss der Bilanzsumme, Summe Passiva entsprechen</t>
  </si>
  <si>
    <t>Summenmussfeld</t>
  </si>
  <si>
    <t>Rückständige Einzahlungen</t>
  </si>
  <si>
    <t>+</t>
  </si>
  <si>
    <t>bs.ass.unpaidCap</t>
  </si>
  <si>
    <t>Rechnerisch notwendig, soweit vorhanden</t>
  </si>
  <si>
    <t>Ausstehende Einlagen, davon eingefordert</t>
  </si>
  <si>
    <t>bs.ass.unpaidCap.called</t>
  </si>
  <si>
    <t>soweit Unternehmen die ergänzenden Vorschriften für Kapitalgesellschaften sowie bestimmte Personengesellschaften (§§ 264ff. HGB) zu beachten haben, an anderer Stelle auszuweisen</t>
  </si>
  <si>
    <t>Ausstehende Einlagen, davon nicht eingefordert</t>
  </si>
  <si>
    <t>bs.ass.unpaidCap.uncalled</t>
  </si>
  <si>
    <t>Soweit Unternehmen die ergänzenden Vorschriften für Kapitalgesellschaften sowie bestimmte Personengesellschaften (§§ 264ff. HGB) zu beachten haben, an anderer Stelle auszuweisen</t>
  </si>
  <si>
    <t>rückständige fällige Einzahlungen auf Geschäftsanteile</t>
  </si>
  <si>
    <t>bs.ass.unpaidCap.dueCapOfCoop</t>
  </si>
  <si>
    <t>Bilanzierungshilfe</t>
  </si>
  <si>
    <t>bs.ass.accountingConvenience</t>
  </si>
  <si>
    <t>Die Position ist nur in der Handelsbilanz zulässig. § 269 HGB wurde durch das BilMoG aufgehoben. Es besteht daher keine Möglichkeit mehr, eine Bilanzierungshilfe in Anspruch zu nehmen. Gemäß Art. 67 Abs 5 EGHGB können die nach bisherigem Recht in einem Jahresabschluss für ein vor dem 1.1.2010 endendes Geschäftsjahr angesetzten Beträge unter Anwendung der für sie geltenden Vorschriften des HGB a.F. fortgeführt werden. Steuerlich ist eine Bilanzierungshilfe mangels Wirtschaftsguteigenschaft nicht zulässig und muss im Rahmen der Überleitungsrechnung eliminiert werden.</t>
  </si>
  <si>
    <t>steuerlich</t>
  </si>
  <si>
    <t>Aufwendungen für die Ingangsetzung und Erweiterung des Geschäftsbetriebs</t>
  </si>
  <si>
    <t>bs.ass.accountingConvenience.startUpCost</t>
  </si>
  <si>
    <t>Artikel 66 und 67 EGHGB</t>
  </si>
  <si>
    <t>Aufwendungen für die Währungsumstellung auf Euro</t>
  </si>
  <si>
    <t>bs.ass.accountingConvenience.changeDem2Eur</t>
  </si>
  <si>
    <t>Anlagevermögen</t>
  </si>
  <si>
    <t>bs.ass.fixAss</t>
  </si>
  <si>
    <t>Immaterielle Vermögensgegenstände</t>
  </si>
  <si>
    <t>bs.ass.fixAss.intan</t>
  </si>
  <si>
    <t>Selbst geschaffene gewerbliche Schutzrechte und ähnliche Rechte und Werte</t>
  </si>
  <si>
    <t>bs.ass.fixAss.intan.selfmade</t>
  </si>
  <si>
    <t>Nicht aufgenommen werden unter diesem Posten selbstgeschaffene Marken, Drucktitel, Verlagsrechte, Kundenlisten oder vergleichbare immaterielle VG des Anlagevermögens  (§ 248 Abs. 2 S. 2 HGB). Handelsrechtlich besteht ein Aktivierungswahlrecht. Steuerlich ist diese Position nicht zulässig und muss im Rahmen der Überleitungsrechnung eliminiert werden. Zur zeitlichen Anwendung Hinweis auf Art 66 Abs 7 EGHGB.</t>
  </si>
  <si>
    <t>davon fertige</t>
  </si>
  <si>
    <t>bs.ass.fixAss.intan.selfmade.finished</t>
  </si>
  <si>
    <t>kein Pflichtfeld, freiwillige bzw. optionale Angabe, wenn zwischen Sender und Empfänger vereinbart</t>
  </si>
  <si>
    <t>davon in Entwicklung befindlich</t>
  </si>
  <si>
    <t>bs.ass.fixAss.intan.selfmade.underConstr</t>
  </si>
  <si>
    <t>Selbst geschaffene gewerbliche Schutzrechte und ähnliche Rechte und Werte ausländischer Betriebsstätten, soweit aus der/den für die ausländische(n) Betriebsstätte(n) geführten Buchführung(en) nicht anders zuordenbar</t>
  </si>
  <si>
    <t>bs.ass.fixAss.intan.otherForeign</t>
  </si>
  <si>
    <t>Die Position dient als Auffangposition für Vermögensgegenstände ausländischer Betriebsstätten, soweit keine detaillierte Zuordnung auf die unter der Position Selbst geschaffene gewerbliche Schutzrechte und ähnliche Rechte und Werte vorhandenen Positionen möglich ist.</t>
  </si>
  <si>
    <t>entgeltlich erworbene Konzessionen, gewerbliche Schutz- und ähnliche Rechte und Werte sowie Lizenzen an solchen Rechten und Werten</t>
  </si>
  <si>
    <t>bs.ass.fixAss.intan.concessionBrands</t>
  </si>
  <si>
    <t xml:space="preserve">Die Aktivierungspflicht der Posten ist weit gefasst. Neben rechtlich abgesicherten Positionen (Konzessionen, Schutzrechte) sind auch ähnliche Rechte wie Nutzungsrechte und Wettbewerbsverbote zu aktivieren. </t>
  </si>
  <si>
    <t>Mussfeld, Kontennachweis erwünscht</t>
  </si>
  <si>
    <t>Konzessionen</t>
  </si>
  <si>
    <t>bs.ass.fixAss.intan.concessionBrands.concession</t>
  </si>
  <si>
    <t>freiwillige Angabe , Buchwerte</t>
  </si>
  <si>
    <t>gewerbliche Schutzrechte</t>
  </si>
  <si>
    <t>bs.ass.fixAss.intan.concessionBrands.tradeMarks</t>
  </si>
  <si>
    <t>sonstige Rechte und Werte</t>
  </si>
  <si>
    <t>bs.ass.fixAss.intan.concessionBrands.other</t>
  </si>
  <si>
    <t>EDV-Software</t>
  </si>
  <si>
    <t>bs.ass.fixAss.intan.concessionBrands.software</t>
  </si>
  <si>
    <t>Lizenzen an Rechten und Werten</t>
  </si>
  <si>
    <t>bs.ass.fixAss.intan.concessionBrands.licenses</t>
  </si>
  <si>
    <t>entgeltlich erworbene Konzessionen, gewerbliche Schutz- und ähnliche Rechte und Werte sowie Lizenzen an solchen Rechten und Werten, soweit aus der/den für die ausländische(n) Betriebsstätte(n) geführten Buchführung(en) nicht anders zuordenbar</t>
  </si>
  <si>
    <t>bs.ass.fixAss.intan.concessionBrandsOtherForeign</t>
  </si>
  <si>
    <t>Übermittlung nur,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</si>
  <si>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entgeltlich erworbene Konzessionen, gewerbliche Schutz- und ähnliche Rechte und Werte sowie Lizenzen an solchen Rechten und Werten vorhandenen Positionen möglich ist.</t>
  </si>
  <si>
    <t>Geschäfts-, Firmen- oder Praxiswert</t>
  </si>
  <si>
    <t>bs.ass.fixAss.intan.goodwill</t>
  </si>
  <si>
    <t>Anders als die Regelung des § 7 Abs 1 S. 3 EStG trifft das HGB über die Dauer des Abschreibungszeitraums keine typisierende Bestimmung. Allerdings regelt § 285 Abs. 13 HGB n.F. dass die Gründe, welche die Annahme einer betrieblichen Nutzungsdauer eines entgeltlich erworbenen Geschäfts- oder Firmenwert von mehr als 5 Jahren rechtfertigen, im Anhang anzugeben sind. Sofern aufgrund dieser Vorschriftenregelung die handelsrechtliche von der steuerrechtlichen Nutzungsdauer abweicht, ist im Rahmen der Überleitungsrechnung eine Anpassung herbeizuführen.</t>
  </si>
  <si>
    <t>derivativer Firmenwert (Goodwill)</t>
  </si>
  <si>
    <t>bs.ass.fixAss.intan.goodwill.purchased</t>
  </si>
  <si>
    <t>Geschäfts-, Firmen- oder Praxiswert, soweit aus der/den für die ausländische(n) Betriebsstätte(n) geführten Buchführung(en) nicht anders zuordenbar</t>
  </si>
  <si>
    <t>bs.ass.fixAss.intan.goodwillOtherForeign</t>
  </si>
  <si>
    <t>Die Position dient als Auffangposition für Vermögensgegenstände ausländischer Betriebsstätten, soweit keine detaillierte Zuordnung auf die unter der Position Geschäfts-, Firmen- oder Praxiswert vorhandenen Positionen möglich ist.</t>
  </si>
  <si>
    <t>geleistete Anzahlungen (immaterielle Vermögensgegenstände)</t>
  </si>
  <si>
    <t>bs.ass.fixAss.intan.advPaym</t>
  </si>
  <si>
    <t>Hier sind nur Anzahlungen auf entgeltlich erworbene immaterielle Vermögensgegenstände aufzunehmen.</t>
  </si>
  <si>
    <t>geleistete Anzahlungen (immaterielle Vermögensgegenstände), soweit aus der/den für die ausländische(n) Betriebsstätte(n) geführten Buchführung(en) nicht anders zuordenbar</t>
  </si>
  <si>
    <t>bs.ass.fixAss.intan.advPaymOtherForeign</t>
  </si>
  <si>
    <t>Die Position dient als Auffangposition für Vermögensgegenstände ausländischer Betriebsstätten, soweit keine detaillierte Zuordnung auf die unter der Position geleistete Anzahlungen (immaterielle Vermögensgegenstände) vorhandenen Positionen möglich ist.</t>
  </si>
  <si>
    <t>sonstige immaterielle Vermögensgegenstände</t>
  </si>
  <si>
    <t>bs.ass.fixAss.intan.other</t>
  </si>
  <si>
    <t>Posten sollte in Folgezeile erläutert sein.</t>
  </si>
  <si>
    <t>Erläuterungen zu sonstigen immateriellen Vermögensgegenständen</t>
  </si>
  <si>
    <t>bs.ass.fixAss.intan.other.comment</t>
  </si>
  <si>
    <t>Inhaltliche Spezifikation zum Vorposten</t>
  </si>
  <si>
    <t>Sachanlagen</t>
  </si>
  <si>
    <t>bs.ass.fixAss.tan</t>
  </si>
  <si>
    <t>Grundstücke, grundstücksgleiche Rechte und Bauten einschließlich der Bauten auf fremden Grundstücken</t>
  </si>
  <si>
    <t>bs.ass.fixAss.tan.landBuildings</t>
  </si>
  <si>
    <t>Lt. Beck’schem Bilanzkommentar besteht dieser Posten des § 266 HGB aus den vier als Mussfelder ausgewiesenen Positionen (siehe Unterpositionen).</t>
  </si>
  <si>
    <t>unbebaute Grundstücke</t>
  </si>
  <si>
    <t>bs.ass.fixAss.tan.landBuildings.landWithoutBuildings</t>
  </si>
  <si>
    <t>Nach handelsrechtlicher Sicht: freiwillige Angabe , Buchwerte (gilt nicht für Übermittlungen nach § 5b EStG)</t>
  </si>
  <si>
    <t>Hier sind ausschließlich unbebaute Grundstücke auszuweisen. Der Grund und Boden bei bebauten Grundstücken ist in der Position "Bauten auf eigenen Grundstücken und grundstücksgleichen Rechten, davon Grund und Boden-Anteil" auszuweisen.</t>
  </si>
  <si>
    <t>grundstücksgleiche Rechte ohne Bauten</t>
  </si>
  <si>
    <t>bs.ass.fixAss.tan.landBuildings.rightEquivalentToLandWithoutBuildings</t>
  </si>
  <si>
    <t>Grundstücksgleiche Rechte sind Rechte, die den Vorschriften des bürgerlichen Rechts über Grundstücke unterliegen (z.B. Erbbaurecht).</t>
  </si>
  <si>
    <t>Bauten auf eigenen Grundstücken und grundstücksgleichen Rechten</t>
  </si>
  <si>
    <t>bs.ass.fixAss.tan.landBuildings.buildingsOnOwnLand</t>
  </si>
  <si>
    <t>Element umfasst sowohl den Buchwert der Bauten, als auch den Buchwert der Grundstücke.</t>
  </si>
  <si>
    <t>Die Position umfasst sowohl den Wert der Bauten als auch den Wert der Grundstücke.</t>
  </si>
  <si>
    <t>Bauten auf eigenen Grundstücken und grundstücksgleichen Rechten, davon Grund und Boden-Anteil</t>
  </si>
  <si>
    <t>bs.ass.fixAss.tan.landBuildings.buildingsOnOwnLand.landValueShare</t>
  </si>
  <si>
    <t>Der in der Position „Bauten auf eigenen Grundstücken und grundstücksgleichen Rechten“ enthaltene Anteil des Grund und Bodens ist hier gesondert auszuweisen.</t>
  </si>
  <si>
    <t>Mussfeld</t>
  </si>
  <si>
    <t>Bauten auf fremden Grundstücken</t>
  </si>
  <si>
    <t>bs.ass.fixAss.tan.landBuildings.buildingsOnNonOwnedLand</t>
  </si>
  <si>
    <t>Hier sind auch die Mietereinbauten, sofern es sich um keine technischen Anlagen und Maschinen handelt, einzutragen. Die Abgrenzung ist nach dem Erlass vom 15.01.1976, BStBl. I 1976 S. 66, vorzunehmen.</t>
  </si>
  <si>
    <t>Übrige Grundstücke, nicht zuordenbar</t>
  </si>
  <si>
    <t>bs.ass.fixAss.tan.landBuildings.other</t>
  </si>
  <si>
    <t>Restposten, für die rechnerische Richtigkeit</t>
  </si>
  <si>
    <t>Die Position die übrigen Grundstücke. Darüber dient sie als Auffangposition, soweit eine detaillierte Zuordnung auf die in der gleichen Ebene vorhandenen Positionen nicht möglich ist.</t>
  </si>
  <si>
    <t>Grundstücke, grundstücksgleiche Rechte und Bauten einschließlich der Bauten auf fremden Grundstücken, soweit aus der/den für die ausländische(n) Betriebsstätte(n) geführten Buchführung(en) nicht anders zuordenbar</t>
  </si>
  <si>
    <t>bs.ass.fixAss.tan.landBuildingsOtherForeign</t>
  </si>
  <si>
    <t>Die Position dient als Auffangposition für Vermögensgegenstände ausländischer Betriebsstätten, soweit keine detaillierte Zuordnung auf die unter der Position Grundstücke, grundstücksgleiche Rechte und Bauten einschließlich der Bauten auf fremden Grundstücken vorhandenen Positionen möglich ist.</t>
  </si>
  <si>
    <t>technische Anlagen und Maschinen</t>
  </si>
  <si>
    <t>bs.ass.fixAss.tan.machinery</t>
  </si>
  <si>
    <t>Hierzu gehören alle Anlagen und technischen Maschinen, die der Produktion dienen. Auch Mietereinbauten, sofern es sich nicht um Bauten auf fremden Grundstücken handelt. Die Abgrenzung ist nach dem Erlass vom 15.01.1976, BStBl. I 1976 S. 66 vozunehmen.</t>
  </si>
  <si>
    <t>technische Anlagen</t>
  </si>
  <si>
    <t>bs.ass.fixAss.tan.machinery.technEquipm</t>
  </si>
  <si>
    <t>Maschinen und maschinengebundene Werkzeuge</t>
  </si>
  <si>
    <t>bs.ass.fixAss.tan.machinery.machinery</t>
  </si>
  <si>
    <t>Betriebsvorrichtungen</t>
  </si>
  <si>
    <t>bs.ass.fixAss.tan.machinery.installations</t>
  </si>
  <si>
    <t>Reserve- und Ersatzteile</t>
  </si>
  <si>
    <t>bs.ass.fixAss.tan.machinery.spareParts</t>
  </si>
  <si>
    <t>technische Anlagen und Maschinen, GWG</t>
  </si>
  <si>
    <t>bs.ass.fixAss.tan.machinery.gwg</t>
  </si>
  <si>
    <t>technische Anlagen und Maschinen, GWG-Sammelposten</t>
  </si>
  <si>
    <t>bs.ass.fixAss.tan.machinery.gwgsammelposten</t>
  </si>
  <si>
    <t>Sonstige technische Anlagen und Maschinen</t>
  </si>
  <si>
    <t>bs.ass.fixAss.tan.machinery.othermachinery</t>
  </si>
  <si>
    <t>technische Anlagen und Maschinen, soweit aus der/den für die ausländische(n) Betriebsstätte(n) geführten Buchführung(en) nicht anders zuordenbar</t>
  </si>
  <si>
    <t>bs.ass.fixAss.tan.machinery.otherForeign</t>
  </si>
  <si>
    <t>Die Position dient als Auffangposition für Vermögensgegenstände ausländischer Betriebsstätten, soweit keine detaillierte Zuordnung auf die unter der Position technische Anlagen und Maschinen vorhandenen Positionen möglich ist.</t>
  </si>
  <si>
    <t>andere Anlagen, Betriebs- und Geschäftsausstattung</t>
  </si>
  <si>
    <t>bs.ass.fixAss.tan.otherEquipm</t>
  </si>
  <si>
    <t>Hierzu zählen alle Gegenstände der Büro- und Werkstatteinrichtung, EDV-Hardware, Telefonanlagen, Arbeitsgeräte, Kraftwagen, sonstige Fahrzeuge, Transportbehälter, Werkzeuge und Baustellencontainer.</t>
  </si>
  <si>
    <t>andere Anlagen</t>
  </si>
  <si>
    <t>bs.ass.fixAss.tan.otherEquipm.other</t>
  </si>
  <si>
    <t>Betriebsausstattung</t>
  </si>
  <si>
    <t>bs.ass.fixAss.tan.otherEquipm.factory</t>
  </si>
  <si>
    <t>Geschäftsausstattung</t>
  </si>
  <si>
    <t>bs.ass.fixAss.tan.otherEquipm.office</t>
  </si>
  <si>
    <t>andere Anlagen, Betriebs- und Geschäftsausstattung, GWG</t>
  </si>
  <si>
    <t>bs.ass.fixAss.tan.otherEquipm.gwg</t>
  </si>
  <si>
    <t>andere Anlagen, Betriebs- und Geschäftsausstattung, Sammelposten GWG</t>
  </si>
  <si>
    <t>bs.ass.fixAss.tan.otherEquipm.gwgsammelposten</t>
  </si>
  <si>
    <t>Sonstige Betriebs- und Geschäftsausstattung</t>
  </si>
  <si>
    <t>bs.ass.fixAss.tan.otherEquipm.otherbga</t>
  </si>
  <si>
    <t>andere Anlagen, Betriebs- und Geschäftsausstattung, soweit aus der/den für die ausländische(n) Betriebsstätte(n) geführten Buchführung(en) nicht anders zuordenbar</t>
  </si>
  <si>
    <t>bs.ass.fixAss.tan.otherEquipmOtherForeign</t>
  </si>
  <si>
    <t>Die Position dient als Auffangposition für Vermögensgegenstände ausländischer Betriebsstätten, soweit keine detaillierte Zuordnung auf die unter der Position andere Anlagen, Betriebs- und Geschäftsausstattung vorhandenen Positionen möglich ist.</t>
  </si>
  <si>
    <t>Geschäfts- und Vorführwagen</t>
  </si>
  <si>
    <t>bs.ass.fixAss.tan.branche_kfz</t>
  </si>
  <si>
    <t>Branchenspezifischer Zusatzposten für Autohändler ( fast flächendeckend verwendet bzw. von den Autokonzernen als Datenuser erwartet)</t>
  </si>
  <si>
    <t>Diese Position gilt nur für Autohäuser. Die PKW sind im Übrigen unter der Position Andere Anlagen, Betriebs- und Geschäftsausstattung zu erfassen.</t>
  </si>
  <si>
    <t>geleistete Anzahlungen und Anlagen im Bau</t>
  </si>
  <si>
    <t>bs.ass.fixAss.tan.inConstrAdvPaym</t>
  </si>
  <si>
    <t>Geleistete Anzahlungen sind Vorleistungen auf eine von dem anderen Vertragsteil zu erbringende Lieferung oder Leistung.  Anlagen im Bau umfassen die bis zum Bilanzstichtag getätigten Investitionen für Gegenstände des Sachanlagevermögens, die am Bilanzstichtag noch nicht fertig gestellt sind.</t>
  </si>
  <si>
    <t>geleistete Anzahlungen auf Sachanlagen</t>
  </si>
  <si>
    <t>bs.ass.fixAss.tan.inConstrAdvPaym.advPaym</t>
  </si>
  <si>
    <t>Gebäude im Bau</t>
  </si>
  <si>
    <t>bs.ass.fixAss.tan.inConstrAdvPaym.buildingUnderConstr</t>
  </si>
  <si>
    <t>technische Anlagen und Maschinen im Bau</t>
  </si>
  <si>
    <t>bs.ass.fixAss.tan.inConstrAdvPaym.equipmUnderConstr</t>
  </si>
  <si>
    <t>geleistete Anzahlungen und Anlagen im Bau, soweit aus der/den für die ausländische(n) Betriebsstätte(n) geführten Buchführung(en) nicht anders zuordenbar</t>
  </si>
  <si>
    <t>bs.ass.fixAss.tan.inConstrAdvPaymOtherForeign</t>
  </si>
  <si>
    <t>Die Position dient als Auffangposition für Vermögensgegenstände ausländischer Betriebsstätten, soweit keine detaillierte Zuordnung auf die unter der Position geleistete Anzahlungen und Anlagen im Bau vorhandenen Positionen möglich ist.</t>
  </si>
  <si>
    <t>sonstige Sachanlagen</t>
  </si>
  <si>
    <t>bs.ass.fixAss.tan.other</t>
  </si>
  <si>
    <t>Posten muss sich aus den Unterposten erklären.</t>
  </si>
  <si>
    <t xml:space="preserve">Sammelposten für alle den vorgenannten Positionen nicht zuordenbare Sachanlagen </t>
  </si>
  <si>
    <t>vermietete Anlagenwerte</t>
  </si>
  <si>
    <t>bs.ass.fixAss.tan.other.leasedAss</t>
  </si>
  <si>
    <t>ADS § 246 Tz. 386</t>
  </si>
  <si>
    <t>übrige sonstige Sachanlagen, nicht zuordenbare Sachanlagen</t>
  </si>
  <si>
    <t>bs.ass.fixAss.tan.other.other</t>
  </si>
  <si>
    <t>Erläuterungen zu sonstige Sachanlagen</t>
  </si>
  <si>
    <t>bs.ass.fixAss.tan.other.other.comment</t>
  </si>
  <si>
    <t>Finanzanlagen</t>
  </si>
  <si>
    <t>bs.ass.fixAss.fin</t>
  </si>
  <si>
    <t>Anteile an verbundenen Unternehmen</t>
  </si>
  <si>
    <t>bs.ass.fixAss.fin.sharesInAffil</t>
  </si>
  <si>
    <t xml:space="preserve">Anteile im Sinne des § 271 Abs. 2 HGB. § 15 AktG ist hier nicht anzuwenden  </t>
  </si>
  <si>
    <t>Anteile an Personengesellschaften</t>
  </si>
  <si>
    <t>bs.ass.fixAss.fin.sharesInAffil.partnerships</t>
  </si>
  <si>
    <t>In HB Leerübermittlung möglich, Positionen für steuerrechtliche Darstellung nach Überleitungsrechnung; Spiegelbildmethode;</t>
  </si>
  <si>
    <t>z.B. Anteile an KG, GmbH und Co. KG, OHG, GbR (Mitunternehmerschaft).   Zur Abgrenzung bei ausländischen Rechtsformen vgl. BMF vom 24.12.1999, IV B 4 –S 1300 – 111/99, BStBl 1999 I S. 1076.  Steuerbilanziell ist der Wertansatz nach der sog. Spiegelbildmethode vorzunehmen. Abweichungen zwischen HB- und StB-Wert sind in der Überleitungsrechnung darzustellen. Die Untergliederung in „Anteile an Personengesellschaften“ und „Anteile an Kapitalgesellschaften“ soll rein steuerlich verstanden werden. Bei Einreichung einer Handelsbilanz können die entsprechenden Positionen leer übermittelt werden. Die Positionen sind nur für die steuerliche Überleitungsrechnung oder bei Einreichung einer originären Steuerbilanz zu verwenden.</t>
  </si>
  <si>
    <t>Anteile an Kapitalgesellschaften</t>
  </si>
  <si>
    <t>bs.ass.fixAss.fin.sharesInAffil.corporations</t>
  </si>
  <si>
    <t>In HB Leerübermittlung möglich, Positionen für steuerrechtliche Darstellung nach Überleitungsrechnung;</t>
  </si>
  <si>
    <t>z. B. Aktien, GmbH-Anteile Zur Abgrenzung bei ausländischen Rechtsformen vgl. BMF vom 24.12.1999, IV B 4 –S 1300 – 111/99, BStBl 1999 I S. 1076.  Die Untergliederung in „Anteile an Personengesellschaften“ und „Anteile an Kapitalgesellschaften“ soll rein steuerlich verstanden werden. Bei Einreichung einer Handelsbilanz können die entsprechenden Positionen leer übermittelt werden. Die Positionen sind nur für die steuerliche Überleitungsrechnung oder bei Einreichung einer originären Steuerbilanz zu verwenden.</t>
  </si>
  <si>
    <t>Anteile an verbundenen Unternehmen, nach Rechtsform nicht zuordenbar</t>
  </si>
  <si>
    <t>bs.ass.fixAss.fin.sharesInAffil.other</t>
  </si>
  <si>
    <t>Anteile an verbundenen Unternehmen, davon Anteile an herrschender oder an mit Mehrheit beteiligter Gesellschaft</t>
  </si>
  <si>
    <t>bs.ass.fixAss.fin.sharesInAffil.parentComp</t>
  </si>
  <si>
    <t>Anteile an verbundenen Unternehmen, davon Anteile an Tochterunternehmen</t>
  </si>
  <si>
    <t>bs.ass.fixAss.fin.sharesInAffil.subsidiaries</t>
  </si>
  <si>
    <t>Anteile an verbundenen Unternehmen, soweit aus der/den für die ausländische(n) Betriebsstätte(n) geführten Buchführung(en) nicht anders zuordenbar</t>
  </si>
  <si>
    <t>bs.ass.fixAss.fin.sharesInAffilOtherForeign</t>
  </si>
  <si>
    <t>Die Position dient als Auffangposition für Vermögensgegenstände ausländischer Betriebsstätten, soweit keine detaillierte Zuordnung auf die unter der Position Anteile an verbundenen Unternehmen vorhandenen Positionen möglich ist.</t>
  </si>
  <si>
    <t>Ausleihungen an Gesellschafter</t>
  </si>
  <si>
    <t>bs.ass.fixAss.fin.loansToSharehold</t>
  </si>
  <si>
    <t>nicht verwendbar für die AG</t>
  </si>
  <si>
    <t>Unter Ausleihungen werden ausschließlich Forderungen verstanden, welche unter Hingabe von Kapital erworben wurden. Auch partiarische Darlehen sind hier zu erfassen. Nicht Forderungen aus Lieferungen und Leistungen, auch wenn sie langfristig sind.  Nicht bei Aktiengesellschaft verwendbar.</t>
  </si>
  <si>
    <t>Ausleihungen an GmbH-Gesellschafter und stille Gesellschafter</t>
  </si>
  <si>
    <t>bs.ass.fixAss.fin.loansToSharehold.gmbhSilent</t>
  </si>
  <si>
    <t>Ausleihungen an persönlich haftende Gesellschafter</t>
  </si>
  <si>
    <t>bs.ass.fixAss.fin.loansToSharehold.unlimitedLiable</t>
  </si>
  <si>
    <t>Ausleihungen an Kommanditisten</t>
  </si>
  <si>
    <t>bs.ass.fixAss.fin.loansToSharehold.limitedLiable</t>
  </si>
  <si>
    <t>Ausleihungen an verbundene Unternehmen</t>
  </si>
  <si>
    <t>bs.ass.fixAss.fin.loansToAffil</t>
  </si>
  <si>
    <t>Ausleihungen an verbundene Unternehmen, soweit Personengesellschaften</t>
  </si>
  <si>
    <t>bs.ass.fixAss.fin.loansToAffil.partnerships</t>
  </si>
  <si>
    <t>Ausleihungen an Personengesellschaften</t>
  </si>
  <si>
    <t>steuerlich erforderlich</t>
  </si>
  <si>
    <t>Hier sind Ausleihungen aufzuführen, bei denen das verbundene Unternehmen eine Personengesellschaft ist.  Liegen die Voraussetzungen des § 15 Abs. 1 Nr. 2 S. 1 2. HS EStG vor (Vergütungen für die Hingabe von Darlehen), so ist die Ausleihung (Forderung) steuerlich als Sonderbetriebsvermögen bei der Untergesellschaft zu erfassen. Nach den Grundsätzen der spiegelbildlichen Bilanzierung ist der handelsrechtliche Posten „Ausleihungen an Personengesellschaften“ in der Steuerbilanz zugunsten des Beteiligungsbuchwertes aufzulösen (Überleitungsrechnung).</t>
  </si>
  <si>
    <t>Ausleihungen an verbundene Unternehmen, soweit Kapitalgesellschaften</t>
  </si>
  <si>
    <t>bs.ass.fixAss.fin.loansToAffil.corporations</t>
  </si>
  <si>
    <t>Ausleihungen an Kapitalgesellschaften</t>
  </si>
  <si>
    <t>Hier sind Ausleihungen aufzuführen, bei denen das verbundene Unternehmen eine Kapitalgesellschaft ist.</t>
  </si>
  <si>
    <t>Ausleihungen an verbundene Unternehmen, soweit Einzelunternehmen</t>
  </si>
  <si>
    <t>bs.ass.fixAss.fin.loansToAffil.soleProprietor</t>
  </si>
  <si>
    <t>Ausleihungen an verbundene Unternehmen, nach Rechtsform nicht zuordenbar</t>
  </si>
  <si>
    <t>bs.ass.fixAss.fin.loansToAffil.other</t>
  </si>
  <si>
    <t>davon Ausleihungen an herrschende oder an mit Mehrheit beteiligter Gesellschaft</t>
  </si>
  <si>
    <t>bs.ass.fixAss.fin.loansToAffil.parentComp</t>
  </si>
  <si>
    <t>davon Ausleihungen an Tochterunternehmen</t>
  </si>
  <si>
    <t>bs.ass.fixAss.fin.loansToAffil.subsidiaries</t>
  </si>
  <si>
    <t>Ausleihungen an verbundene Unternehmen, soweit aus der/den für die ausländische(n) Betriebsstätte(n) geführten Buchführung(en) nicht anders zuordenbar</t>
  </si>
  <si>
    <t>bs.ass.fixAss.fin.loansToAffilOtherForeign</t>
  </si>
  <si>
    <t>Die Position dient als Auffangposition für Vermögensgegenstände ausländischer Betriebsstätten, soweit keine detaillierte Zuordnung auf die unter der Position Ausleihungen an verbundene Unternehmen vorhandenen Positionen möglich ist.</t>
  </si>
  <si>
    <t>Beteiligungen</t>
  </si>
  <si>
    <t>bs.ass.fixAss.fin.particip</t>
  </si>
  <si>
    <t>nicht jedoch Anteile an verbundenen Unternehmen nach § 271 Abs. 2 HGB, § 6 Abs. 1 Nr. 2 EStG</t>
  </si>
  <si>
    <t>davon Beteiligungen an assoziierten Unternehmen</t>
  </si>
  <si>
    <t>bs.ass.fixAss.fin.particip.assoc</t>
  </si>
  <si>
    <t>Redundanzregelung (vgl. Leitlinien) bzgl. Folgeposten</t>
  </si>
  <si>
    <t>davon Anteile an Joint Ventures</t>
  </si>
  <si>
    <t>bs.ass.fixAss.fin.particip.jointVent</t>
  </si>
  <si>
    <t>Beteiligungen an Personengesellschaften</t>
  </si>
  <si>
    <t>bs.ass.fixAss.fin.particip.partnerships</t>
  </si>
  <si>
    <t>Spiegelbildmethode</t>
  </si>
  <si>
    <t xml:space="preserve">z.B. Anteile an KG, GmbH und Co. KG, OHG, GbR (Mitunternehmerschaft).   Atypisch stille Beteiligungen werden nicht hier sondern unter „stillen Beteiligungen“ erfasst.  Anteile an verbundenen Unternehmen nach § 271 Abs. 2 HGB, § 6 Abs. 1 Nr. 2 EStG werden unter „Anteile an verbundenen Unternehmen“ erfasst.  Zur Abgrenzung bei ausländischen Rechtsformen vgl. BMF vom 24.12.1999, IV B 4 –S 1300 – 111/99, BStBl 1999 I S. 1076.  Steuerbilanziell ist der Wertansatz nach der sog. Spiegelbildmethode vorzunehmen. Abweichungen zwischen HB- und StB-Wert sind in der Überleitungsrechnung darzustellen. </t>
  </si>
  <si>
    <t>Beteiligungen an Kapitalgesellschaften</t>
  </si>
  <si>
    <t>bs.ass.fixAss.fin.particip.corporations</t>
  </si>
  <si>
    <t xml:space="preserve">z. B. Aktien, GmbH-Anteile  Anteile an verbundenen Unternehmen nach § 271 Abs. 2 HGB, § 6 Abs. 1 Nr. 2 EStG werden unter „Anteile an verbundenen Unternehmen“ erfasst.  Zur Abgrenzung bei ausländischen Rechtsformen vgl. BMF vom 24.12.1999, IV B 4 –S 1300 – 111/99, BStBl 1999 I S. 1076. </t>
  </si>
  <si>
    <t>stille Beteiligungen</t>
  </si>
  <si>
    <t>bs.ass.fixAss.fin.particip.silent</t>
  </si>
  <si>
    <t>typisch stille Beteiligung</t>
  </si>
  <si>
    <t>bs.ass.fixAss.fin.particip.silent.typical</t>
  </si>
  <si>
    <t>Stille Gesellschaft i.S.d. § 230 HGB ohne Beteiligung am Vermögen des Unternehmens.</t>
  </si>
  <si>
    <t>atypisch stille Beteiligung</t>
  </si>
  <si>
    <t>bs.ass.fixAss.fin.particip.silent.atypical</t>
  </si>
  <si>
    <t xml:space="preserve">Stille Gesellschaft i.S.d. § 230 HGB, aber mit weitergehenden Rechten des Beteiligten, insbesondere Beteiligung am Vermögen des Unternehmens.  Die atypisch stille Beteiligung ist steuerrechtlich eine Mitunternehmerschaft.  </t>
  </si>
  <si>
    <t>sonstige Beteiligungen, nicht zuordenbar</t>
  </si>
  <si>
    <t>bs.ass.fixAss.fin.particip.other</t>
  </si>
  <si>
    <t>freiwillige Angabe, Buchwerte</t>
  </si>
  <si>
    <t>Beteiligungen, soweit aus der/den für die ausländische(n) Betriebsstätte(n) geführten Buchführung(en) nicht anders zuordenbar</t>
  </si>
  <si>
    <t>bs.ass.fixAss.fin.participOtherForeign</t>
  </si>
  <si>
    <t>Die Position dient als Auffangposition für Vermögensgegenstände ausländischer Betriebsstätten, soweit keine detaillierte Zuordnung auf die unter der Position Beteiligungen vorhandenen Positionen möglich ist.</t>
  </si>
  <si>
    <t>Ausleihungen an Unternehmen, mit denen ein Beteiligungsverhältnis besteht</t>
  </si>
  <si>
    <t>bs.ass.fixAss.fin.loansToParticip</t>
  </si>
  <si>
    <t>davon Ausleihungen an beteiligte Unternehmungen</t>
  </si>
  <si>
    <t>bs.ass.fixAss.fin.loansToParticip.parentComp</t>
  </si>
  <si>
    <t>davon Ausleihungen an Beteiligungen</t>
  </si>
  <si>
    <t>bs.ass.fixAss.fin.loansToParticip.subsidiaries</t>
  </si>
  <si>
    <t>davon Ausleihungen an assoziierten Unternehmen</t>
  </si>
  <si>
    <t>bs.ass.fixAss.fin.loansToParticip.assoc</t>
  </si>
  <si>
    <t>davon Ausleihungen an Joint Ventures</t>
  </si>
  <si>
    <t>bs.ass.fixAss.fin.loansToParticip.jointVent</t>
  </si>
  <si>
    <t>bs.ass.fixAss.fin.loansToParticip.partnerships</t>
  </si>
  <si>
    <t>Hier sind Ausleihungen aufzuführen, bei denen die Beteiligung an einer Personengesellschaft besteht.  Liegen die Voraussetzungen des § 15 Abs. 1 Nr. 2 S. 1 2. HS EStG vor (Vergütungen für die Hingabe von Darlehen) so ist die Ausleihung (Forderung) steuerlich als Sonderbetriebsvermögen bei der Untergesellschaft zu erfassen. Nach den Grundsätzen der spiegelbildlichen Bilanzierung ist der handelsrechtliche Posten „Ausleihungen an Personengesellschaften“ in der Steuerbilanz zugunsten des Beteiligungsbuchwertes aufzulösen (Überleitungsrechnung).</t>
  </si>
  <si>
    <t>bs.ass.fixAss.fin.loansToParticip.corporations</t>
  </si>
  <si>
    <t>Hier sind Ausleihungen aufzuführen, bei denen die Beteiligung an einer Kapitalgesellschaft besteht.</t>
  </si>
  <si>
    <t>Ausleihungen an Unternehmen, mit denen ein Beteiligungsverhältnis besteht, nicht nach Rechtsform zuordenbar</t>
  </si>
  <si>
    <t>bs.ass.fixAss.fin.loansToParticip.other</t>
  </si>
  <si>
    <t>Ausleihungen an Unternehmen, mit denen ein Beteiligungsverhältnis besteht, soweit aus der/den für die ausländische(n) Betriebsstätte(n) geführten Buchführung(en) nicht anders zuordenbar</t>
  </si>
  <si>
    <t>bs.ass.fixAss.fin.loansToParticipOtherForeign</t>
  </si>
  <si>
    <t>Die Position dient als Auffangposition für Vermögensgegenstände ausländischer Betriebsstätten, soweit keine detaillierte Zuordnung auf die unter der Position Ausleihungen an Unternehmen, mit denen ein Beteiligungsverhältnis besteht vorhandenen Positionen möglich ist.</t>
  </si>
  <si>
    <t>Wertpapiere des Anlagevermögens</t>
  </si>
  <si>
    <t>bs.ass.fixAss.fin.securities</t>
  </si>
  <si>
    <t>Inhaber- und Orderpapiere, die nach Art und Ausstattung übertragbar und im Bedarfsfall verwertbar sind und der längerfristigen Kapitalanlage dienen.</t>
  </si>
  <si>
    <t>Aktien</t>
  </si>
  <si>
    <t>bs.ass.fixAss.fin.securities.shares</t>
  </si>
  <si>
    <t>Optionsscheine</t>
  </si>
  <si>
    <t>bs.ass.fixAss.fin.securities.warrants</t>
  </si>
  <si>
    <t>nur, wenn es sich um ein verbrieftes Wertpapier handelt (andernfalls: sonstiger Vermögensgegenstand)</t>
  </si>
  <si>
    <t>Genussscheine</t>
  </si>
  <si>
    <t>bs.ass.fixAss.fin.securities.partCertificate</t>
  </si>
  <si>
    <t>Investmentzertifikate</t>
  </si>
  <si>
    <t>bs.ass.fixAss.fin.securities.mutInvestm</t>
  </si>
  <si>
    <t>Obligationen</t>
  </si>
  <si>
    <t>bs.ass.fixAss.fin.securities.bonds</t>
  </si>
  <si>
    <t>Wandelschuldverschreibungen</t>
  </si>
  <si>
    <t>bs.ass.fixAss.fin.securities.convertBond</t>
  </si>
  <si>
    <t>festverzinsliche Wertpapiere</t>
  </si>
  <si>
    <t>bs.ass.fixAss.fin.securities.securities</t>
  </si>
  <si>
    <t>sonstige Wertpapiere des Anlagevermögens</t>
  </si>
  <si>
    <t>bs.ass.fixAss.fin.securities.other</t>
  </si>
  <si>
    <t xml:space="preserve">Sammelposten für alle den vorgenannten Positionen nicht zuordenbare Ausleihungen </t>
  </si>
  <si>
    <t>sonstige Wertpapiere des Anlagevermögens: Erläuterungen</t>
  </si>
  <si>
    <t>bs.ass.fixAss.fin.securities.other.comments</t>
  </si>
  <si>
    <t>Wertpapiere des Anlagevermögens, soweit aus der/den für die ausländische(n) Betriebsstätte(n) geführten Buchführung(en) nicht anders zuordenbar</t>
  </si>
  <si>
    <t>bs.ass.fixAss.fin.securitiesOtherForeign</t>
  </si>
  <si>
    <t>Die Position dient als Auffangposition für Vermögensgegenstände ausländischer Betriebsstätten, soweit keine detaillierte Zuordnung auf die unter der Position Wertpapiere des Anlagevermögens, mit denen ein Beteiligungsverhältnis besteht vorhandenen Positionen möglich ist.</t>
  </si>
  <si>
    <t>sonstige Ausleihungen</t>
  </si>
  <si>
    <t>bs.ass.fixAss.fin.otherLoans</t>
  </si>
  <si>
    <t xml:space="preserve">Sammelposten für alle den vorgenannten Positionen nicht zuordenbare Finanzanlagen </t>
  </si>
  <si>
    <t>Ausleihungen an Mitarbeiter</t>
  </si>
  <si>
    <t>bs.ass.fixAss.fin.otherLoans.employees</t>
  </si>
  <si>
    <t>übrige sonstige Ausleihungen / nicht zuordenbare Ausleihungen</t>
  </si>
  <si>
    <t>bs.ass.fixAss.fin.otherLoans.other</t>
  </si>
  <si>
    <t>sonstige Ausleihungen, soweit aus der/den für die ausländische(n) Betriebsstätte(n) geführten Buchführung(en) nicht anders zuordenbar</t>
  </si>
  <si>
    <t>bs.ass.fixAss.fin.otherLoansOtherForeign</t>
  </si>
  <si>
    <t>Die Position dient als Auffangposition für Vermögensgegenstände ausländischer Betriebsstätten, soweit keine detaillierte Zuordnung auf die unter der Position sonstige Ausleihungen vorhandenen Positionen möglich ist.</t>
  </si>
  <si>
    <t>sonstige Finanzanlagen</t>
  </si>
  <si>
    <t>bs.ass.fixAss.fin.otherFinAss</t>
  </si>
  <si>
    <t>zusammenfassende Angabe</t>
  </si>
  <si>
    <t>Genussrechte</t>
  </si>
  <si>
    <t>bs.ass.fixAss.fin.otherFinAss.profSharRights</t>
  </si>
  <si>
    <t>Genossenschaftsanteile (langfristiger Verbleib)</t>
  </si>
  <si>
    <t>bs.ass.fixAss.fin.otherFinAss.coopShares</t>
  </si>
  <si>
    <t>Rückdeckungsansprüche aus Lebensversicherungen (langfristiger Verbleib)</t>
  </si>
  <si>
    <t>bs.ass.fixAss.fin.otherFinAss.reInsurClaim</t>
  </si>
  <si>
    <t xml:space="preserve">Unabhängig vom handelsrechtlichen Bilanzausweis ist der Rückdeckungsanspruch steuerlich stets gesondert als Aktivposten zu erfassen (§ 5 Abs. 1a S. 1 EStG). Sofern handelsrechtlich ein saldierter Ausweis zwingend ist, ist im Rahmen der Überleitungsrechnung ein gesonderter Ausweis vorzunehmen (§ 246 Abs. 2 S. 2, 3 HGB) </t>
  </si>
  <si>
    <t>stille Beteiligungen innerhalb der sonstigen Finanzanlagen</t>
  </si>
  <si>
    <t>bs.ass.fixAss.fin.otherFinAss.silent</t>
  </si>
  <si>
    <t>übrige sonstige Finanzanlagen / nicht zuordenbare Finanzanlagen</t>
  </si>
  <si>
    <t>bs.ass.fixAss.fin.otherFinAss.other</t>
  </si>
  <si>
    <t>Vermögensgegenstände zwischen Anlagevermögen und Umlaufvermögen</t>
  </si>
  <si>
    <t>bs.ass.assInbetwFixAndCurr</t>
  </si>
  <si>
    <t>Die Position ist nur in der Handelsbilanz zulässig und muss im Rahmen der Überleitungsrechnung eliminiert werden.</t>
  </si>
  <si>
    <t>Kernbrennelemente</t>
  </si>
  <si>
    <t>bs.ass.assInbetwFixAndCurr.nuclFuel</t>
  </si>
  <si>
    <t>ADS § 265 Tz. 66</t>
  </si>
  <si>
    <t>Filmvermögen von Filmverleihern</t>
  </si>
  <si>
    <t>bs.ass.assInbetwFixAndCurr.filmRights</t>
  </si>
  <si>
    <t>Vorabraum im Tagebau</t>
  </si>
  <si>
    <t>bs.ass.assInbetwFixAndCurr.miningOverburden</t>
  </si>
  <si>
    <t>andere Vermögensgegenstände zwischen Anlagevermögen und Umlaufvermögen</t>
  </si>
  <si>
    <t>bs.ass.assInbetwFixAndCurr.other</t>
  </si>
  <si>
    <t>Die Position ist nur in der Handelsbilanz zulässig und muss im Rahmen der Überleitungsrechnung eliminiert werden</t>
  </si>
  <si>
    <t>Erläuterungen zu: andere Vermögensgegenstände zwischen Anlagevermögen und Umlaufvermögen</t>
  </si>
  <si>
    <t>bs.ass.assInbetwFixAndCurr.other.comments</t>
  </si>
  <si>
    <t>Posten ist zu erläutern, weil auf Ausnahmeregelung beruhend.</t>
  </si>
  <si>
    <t>Umlaufvermögen</t>
  </si>
  <si>
    <t>bs.ass.currAss</t>
  </si>
  <si>
    <t>Vorräte</t>
  </si>
  <si>
    <t>bs.ass.currAss.inventory</t>
  </si>
  <si>
    <t>davon in den Vorräten verrechnete Wertberichtigungen</t>
  </si>
  <si>
    <t>bs.ass.currAss.inventory.allowanceAccounted</t>
  </si>
  <si>
    <t>"davon"- Angabe zum Gesamtbetrag der Vorräte. Wert ist positiv zu füllen, aber als Wertberichtigung und somit als verrechnet zu interpretieren. Der Betrag wird nicht zur Summenbildung herangezogen</t>
  </si>
  <si>
    <t>Roh-, Hilfs- und Betriebsstoffe</t>
  </si>
  <si>
    <t>bs.ass.currAss.inventory.material</t>
  </si>
  <si>
    <t xml:space="preserve">Rohstoffe gehen bei Produktionsunternehmen als Hauptbestandteile und Hilfsstoffe als Bestandteile von untergeordneter Bedeutung in die Fertigung ein. Betriebsstoffe dienen der Fertigung sowie den übrigen betrieblichen Bereichen. </t>
  </si>
  <si>
    <t>Rohstoffe</t>
  </si>
  <si>
    <t>bs.ass.currAss.inventory.material.rawMaterial</t>
  </si>
  <si>
    <t>für individuelle Reportingzwecke</t>
  </si>
  <si>
    <t>Hilfsstoffe</t>
  </si>
  <si>
    <t>bs.ass.currAss.inventory.material.supplMaterial</t>
  </si>
  <si>
    <t>Betriebsstoffe</t>
  </si>
  <si>
    <t>bs.ass.currAss.inventory.material.consumables</t>
  </si>
  <si>
    <t>Roh-, Hilfs- und Betriebsstoffe, soweit aus der/den für die ausländische(n) Betriebsstätte(n) geführten Buchführung(en) nicht anders zuordenbar</t>
  </si>
  <si>
    <t>bs.ass.currAss.inventory.materialOtherForeign</t>
  </si>
  <si>
    <t>Die Position dient als Auffangposition für Vermögensgegenstände ausländischer Betriebsstätten, soweit keine detaillierte Zuordnung auf die unter der Position Roh-, Hilfs- und Betriebsstoffe vorhandenen Positionen möglich ist.</t>
  </si>
  <si>
    <t>unfertige Erzeugnisse, unfertige Leistungen</t>
  </si>
  <si>
    <t>bs.ass.currAss.inventory.inProgress</t>
  </si>
  <si>
    <t xml:space="preserve">Unfertige Erzeugnisse sind noch nicht im verkaufsbereiten Zustand, es sind am Bilanzstichtag Herstellungskosten (Fertigungskosten, Materialkosten) angefallen. </t>
  </si>
  <si>
    <t>unfertige Erzeugnisse</t>
  </si>
  <si>
    <t>bs.ass.currAss.inventory.inProgress.goods</t>
  </si>
  <si>
    <t>unfertige Leistungen</t>
  </si>
  <si>
    <t>bs.ass.currAss.inventory.inProgress.services</t>
  </si>
  <si>
    <t>noch nicht abgerechnete Leistungen (unfertige Erzeugnisse, unfertige Leistungen)</t>
  </si>
  <si>
    <t>bs.ass.currAss.inventory.inProgress.notYetInvoiced</t>
  </si>
  <si>
    <t>in Ausführung befindliche Bauaufträge</t>
  </si>
  <si>
    <t>bs.ass.currAss.inventory.inProgress.constructionInProgress</t>
  </si>
  <si>
    <t>in Arbeit befindliche Aufträge</t>
  </si>
  <si>
    <t>bs.ass.currAss.inventory.inProgress.ordersInProgress</t>
  </si>
  <si>
    <t>unfertige Erzeugnisse, unfertige Leistungen, soweit aus der/den für die ausländische(n) Betriebsstätte(n) geführten Buchführung(en) nicht anders zuordenbar</t>
  </si>
  <si>
    <t>bs.ass.currAss.inventory.inProgressOtherForeign</t>
  </si>
  <si>
    <t>Die Position dient als Auffangposition für Vermögensgegenstände ausländischer Betriebsstätten, soweit keine detaillierte Zuordnung auf die unter der Position unfertige Erzeugnisse, unfertige Leistungen vorhandenen Positionen möglich ist.</t>
  </si>
  <si>
    <t>fertige Erzeugnisse und Waren</t>
  </si>
  <si>
    <t>bs.ass.currAss.inventory.finishedAndMerch</t>
  </si>
  <si>
    <t xml:space="preserve">Fertige Erzeugnisse sind selbsthergestellt, verkaufsfertige Wirtschaftsgüter, auch selbst erzeugte Ersatzteile. Waren sind angeschaffte Gegenstände (Handelsware), d. h. keine Erzeugnisse.   </t>
  </si>
  <si>
    <t>fertige Erzeugnisse</t>
  </si>
  <si>
    <t>bs.ass.currAss.inventory.finishedAndMerch.goods</t>
  </si>
  <si>
    <t>eigene Erzeugnisse</t>
  </si>
  <si>
    <t>Waren</t>
  </si>
  <si>
    <t>bs.ass.currAss.inventory.finishedAndMerch.merchandise</t>
  </si>
  <si>
    <t>Hierbei handelt es sich um Handelswaren, d.h. keine eigenen Erzeugnisse.</t>
  </si>
  <si>
    <t>noch nicht abgerechnete Leistungen (fertige Erzeugnisse, Waren)</t>
  </si>
  <si>
    <t>bs.ass.currAss.inventory.finishedAndMerch.notYetInvoiced</t>
  </si>
  <si>
    <t>fertige Erzeugnisse und Waren, soweit aus der/den für die ausländische(n) Betriebsstätte(n) geführten Buchführung(en) nicht anders zuordenbar</t>
  </si>
  <si>
    <t>bs.ass.currAss.inventory.finishedAndMerchOtherForeign</t>
  </si>
  <si>
    <t>Die Position dient als Auffangposition für Vermögensgegenstände ausländischer Betriebsstätten, soweit keine detaillierte Zuordnung auf die unter der Position fertige Erzeugnisse und Waren vorhandenen Positionen möglich ist.</t>
  </si>
  <si>
    <t>sonstige Vorräte</t>
  </si>
  <si>
    <t>bs.ass.currAss.inventory.other</t>
  </si>
  <si>
    <t>davon vermietete Erzeugnisse</t>
  </si>
  <si>
    <t>bs.ass.currAss.inventory.other.leased</t>
  </si>
  <si>
    <t>HFA 1/1999, ADS § 246 Tz. 386</t>
  </si>
  <si>
    <t>geleistete Anzahlungen (Vorräte)</t>
  </si>
  <si>
    <t>bs.ass.currAss.inventory.advPaymPaid</t>
  </si>
  <si>
    <t>Anzahlungen auf Lieferungen von Vermögensgegenständen des Vorratsvermögens</t>
  </si>
  <si>
    <t>geleistete Anzahlungen (Vorräte), soweit aus der/den für die ausländische(n) Betriebsstätte(n) geführten Buchführung(en) nicht anders zuordenbar</t>
  </si>
  <si>
    <t>bs.ass.currAss.inventory.advPaymPaidOtherForeign</t>
  </si>
  <si>
    <t>Die Position dient als Auffangposition für Vermögensgegenstände ausländischer Betriebsstätten, soweit keine detaillierte Zuordnung auf die unter der Position geleistete Anzahlungen (Vorräte) vorhandenen Positionen möglich ist.</t>
  </si>
  <si>
    <t>Vorräte, vor Absetzung von erhaltenen Anzahlungen</t>
  </si>
  <si>
    <t>bs.ass.currAss.inventory.gross</t>
  </si>
  <si>
    <t>Ausschliesslich für kleine Kapitalgesellschaften, die erhaltene Anzahungen von den Vorräte absetzen; Angabe hier nur, wenn nicht in einer der vorhergehenden Positionen enthalten</t>
  </si>
  <si>
    <t>erhaltene Anzahlungen auf Bestellungen (offen aktivisch abgesetzt)</t>
  </si>
  <si>
    <t>–</t>
  </si>
  <si>
    <t>bs.ass.currAss.inventory.advPaymReceived</t>
  </si>
  <si>
    <t>Erfassungshinweis: Position muss positiven Betrag enthalten. Sie wird als programmtechnisch abzuziehen interpretiert. Angabe hier nur, wenn nicht in einer der vorhergehenden Positionen enthalten</t>
  </si>
  <si>
    <t>erhaltene Anzahlungen auf Bestellungen (offen aktivisch abgesetzt), davon Abschlagszahlungen</t>
  </si>
  <si>
    <t>bs.ass.currAss.inventory.advPaymReceived.contractProgress</t>
  </si>
  <si>
    <t>Freiwillige Angabe für die Bauindustrie, inhaltlich Zahlungen bis zur Höhe des Wertes der jeweils nachgeiwesenen vertrgsgemäßen Leistung</t>
  </si>
  <si>
    <t>Forderungen und sonstige Vermögensgegenstände</t>
  </si>
  <si>
    <t>bs.ass.currAss.receiv</t>
  </si>
  <si>
    <t>Forderungen und sonstige Vermögensgegenstände, davon mit einer Restlaufzeit von mehr als einem Jahr</t>
  </si>
  <si>
    <t>bs.ass.currAss.receiv.above1year</t>
  </si>
  <si>
    <t>Posten nur für kleine Kapitalgesellschaften erforderlich soweit nicht im Anhang angegeben</t>
  </si>
  <si>
    <t>davon in den Forderungen und sonstigen Vermögensgegenständen verrechnete Einzelwertberichtigungen</t>
  </si>
  <si>
    <t>bs.ass.currAss.receiv.specValAllowanceAccounted</t>
  </si>
  <si>
    <t xml:space="preserve">Der Grundsatz der Einzelbewertung fordert die Erfassung der den Forderungen individuell anhaftenden Risiken und anhaftender zukünftiger Aufwendungen wie Kosten der Einziehung und Mahnung. </t>
  </si>
  <si>
    <t>davon in den Forderungen und sonstigen Vermögensgegenständen verrechnete Pauschalwertberichtigungen</t>
  </si>
  <si>
    <t>bs.ass.currAss.receiv.globValAllowanceAccounted</t>
  </si>
  <si>
    <t xml:space="preserve">Auf bestimmte Forderungsgruppen wird ein pauschaler Prozentsatz als Pauschalbewertung entsprechend dem Ausfall- und Kreditrisiko gekürzt. Steuerrechtlich Bewertung zum Teilwert. </t>
  </si>
  <si>
    <t>Forderungen aus Lieferungen und Leistungen</t>
  </si>
  <si>
    <t>bs.ass.currAss.receiv.trade</t>
  </si>
  <si>
    <t>Forderungen aus Lieferungen und Leistungen mit Restlaufzeit bis 1 Jahr</t>
  </si>
  <si>
    <t>bs.ass.currAss.receiv.trade.upTo1year</t>
  </si>
  <si>
    <t>Forderungen aus Lieferungen und Leistungen mit Restlaufzeit über 1 Jahr</t>
  </si>
  <si>
    <t>bs.ass.currAss.receiv.trade.above1year</t>
  </si>
  <si>
    <t>davon Wechselforderungen aus Lieferungen und Leistungen (Besitzwechsel)</t>
  </si>
  <si>
    <t>bs.ass.currAss.receiv.trade.bill</t>
  </si>
  <si>
    <t>Forderungen aus Lieferungen und Leistungen, davon gegen Gesellschafter</t>
  </si>
  <si>
    <t>bs.ass.currAss.receiv.trade.shareholders</t>
  </si>
  <si>
    <t>Mitzugehörigkeitsvermerk Bilanz, soweit Gesellschafter nicht als Hauptposten ausgewiesen sind</t>
  </si>
  <si>
    <t>Forderungen aus Lieferungen und Leistungen, soweit aus der/den für die ausländische(n) Betriebsstätte(n) geführten Buchführung(en) nicht anders zuordenbar</t>
  </si>
  <si>
    <t>bs.ass.currAss.receiv.tradeOtherForeign</t>
  </si>
  <si>
    <t>Die Position dient als Auffangposition für Vermögensgegenstände ausländischer Betriebsstätten, soweit keine detaillierte Zuordnung auf die unter der Position Forderungen aus Lieferungen und Leistungen vorhandenen Positionen möglich ist.</t>
  </si>
  <si>
    <t>Forderungen aus dem Zentralregulierungs- und Delkrederegeschäft</t>
  </si>
  <si>
    <t>bs.ass.currAss.receiv.regulatory</t>
  </si>
  <si>
    <t>I.d.R. genossenschaftspez. Zusatzposten, soweit für die Mitglieder Abrechnungen vorgenommen werden; kann jedoch auch bei anderen Rechtsformen vorkommen die dieses Geschäft betreiben</t>
  </si>
  <si>
    <t>Forderungen aus dem Zentralregulierungs- und Delkrederegeschäft mit Restlaufzeit bis zu einem Jahr</t>
  </si>
  <si>
    <t>bs.ass.currAss.receiv.regulatory.upTo1year</t>
  </si>
  <si>
    <t>Forderungen aus dem Zentralregulierungs- und Delkrederegeschäft mit einer Restlaufzeit von mehr als einem Jahr</t>
  </si>
  <si>
    <t>bs.ass.currAss.receiv.regulatory.above1year</t>
  </si>
  <si>
    <t>Forderungen gegen Gesellschafter</t>
  </si>
  <si>
    <t>bs.ass.currAss.receiv.shareholders</t>
  </si>
  <si>
    <t>Hier werden auch Forderungen aus Lieferungen und Leistungen gegenüber Gesellschaftern erwartet.</t>
  </si>
  <si>
    <t xml:space="preserve">Auch Forderungen aus Lieferungen und Leistungen gegen Gesellschafter, soweit nicht in der Position Forderungen aus Lieferungen und Leistungen enthalten. </t>
  </si>
  <si>
    <t>Forderungen gegen Gesellschafter, davon mit Restlaufzeit bis 1 Jahr</t>
  </si>
  <si>
    <t>bs.ass.currAss.receiv.shareholders.upTo1year</t>
  </si>
  <si>
    <t>Forderungen gegen Gesellschafter, davon mit Restlaufzeit über 1 Jahr</t>
  </si>
  <si>
    <t>bs.ass.currAss.receiv.shareholders.above1year</t>
  </si>
  <si>
    <t>Forderungen gegen Gesellschafter, davon aus Lieferungen und Leistungen</t>
  </si>
  <si>
    <t>bs.ass.currAss.receiv.shareholders.trade</t>
  </si>
  <si>
    <t>Forderungen gegen Gesellschafter, davon eingeforderte Nachschüsse</t>
  </si>
  <si>
    <t>bs.ass.currAss.receiv.shareholders.unpaidCapCalled</t>
  </si>
  <si>
    <t>Forderungen gegen GmbH-Gesellschafter</t>
  </si>
  <si>
    <t>bs.ass.currAss.receiv.shareholders.gmbh</t>
  </si>
  <si>
    <t>Auch Forderungen aus Lieferungen und Leistungen gegen Gesellschafter, soweit nicht in der Position Forderungen aus Lieferungen und Leistungen enthalten.</t>
  </si>
  <si>
    <t>Forderungen gegen persönlich haftende Gesellschafter</t>
  </si>
  <si>
    <t>bs.ass.currAss.receiv.shareholders.unlimitedLiable</t>
  </si>
  <si>
    <t>Nach handelsrechtlicher Sicht: für individuelle Reportingzwecke bei Personenhandelsgesellschaften (gilt nicht für Übermittlungen nach § 5b EStG)</t>
  </si>
  <si>
    <t>Forderungen gegen Kommanditisten und atypisch stille Gesellschafter</t>
  </si>
  <si>
    <t>bs.ass.currAss.receiv.shareholders.limitedLiable</t>
  </si>
  <si>
    <t>Nach handelsrechtlicher Sicht: für individuelle Reportingzwecke (gilt nicht für Übermittlungen nach § 5b EStG)</t>
  </si>
  <si>
    <t>Forderungen gegen typisch stille Gesellschafter</t>
  </si>
  <si>
    <t>bs.ass.currAss.receiv.shareholders.silent</t>
  </si>
  <si>
    <t>Forderungen gegen sonstige Gesellschafter</t>
  </si>
  <si>
    <t>bs.ass.currAss.receiv.shareholders.other</t>
  </si>
  <si>
    <t>Einzahlungsverpflichtungen persönlich haftender Gesellschafter und Kommanditisten</t>
  </si>
  <si>
    <t>bs.ass.currAss.receiv.unpaidCapitalPartners</t>
  </si>
  <si>
    <t>Einzahlungsverpflichtungen persönlich haftender Gesellschafter</t>
  </si>
  <si>
    <t>bs.ass.currAss.receiv.unpaidCapitalPartners.unlimitedLiable</t>
  </si>
  <si>
    <t>Für Verlustanteile, die den Kapitalanteil übersteigen, soweit eine Zahlungsverpflichtung besteht</t>
  </si>
  <si>
    <t xml:space="preserve">Soweit der Verlust den Kapitalanteil übersteigt, ist er auf der Aktivseite unter der Bezeichnung „Einzahlungsverpflichtungen persönlich haftender Gesellschafter” unter den Forderungen gesondert auszuweisen, soweit eine Zahlungsverpflichtung besteht. </t>
  </si>
  <si>
    <t>Einzahlungsverpflichtungen von Kommanditisten</t>
  </si>
  <si>
    <t>bs.ass.currAss.receiv.unpaidCapitalPartners.limitedLiable</t>
  </si>
  <si>
    <t>Soweit der Verlust den Kapitalanteil übersteigt, ist er auf der Aktivseite unter der Bezeichnung „Einzahlungsverpflichtungen Kommanditisten” unter den Forderungen gesondert auszuweisen, soweit eine Zahlungsverpflichtung besteht. Dasselbe gilt, wenn ein Kommanditist Gewinnanteile entnimmt, während sein Kapitalanteil durch Verlust unter den Betrag der geleisteten Einlage herabgemindert ist, oder soweit durch die Entnahme der Kapitalanteil unter den bezeichneten Betrag herabgemindert wird (ADS ErgBd. zur 6. Auflage, § 264c Anm. 21).</t>
  </si>
  <si>
    <t>Forderungen gegen verbundene Unternehmen</t>
  </si>
  <si>
    <t>bs.ass.currAss.receiv.affil</t>
  </si>
  <si>
    <t>Hier werden auch Forderungen aus Lieferungen und Leistungen gegenüber verbundenen Unternehmen erwartet.</t>
  </si>
  <si>
    <t>Forderungen gegen verbundene Unternehmen mit Restlaufzeit bis 1 Jahr</t>
  </si>
  <si>
    <t>bs.ass.currAss.receiv.affil.upTo1year</t>
  </si>
  <si>
    <t>Forderungen gegen verbundene Unternehmen mit Restlaufzeit über 1 Jahr</t>
  </si>
  <si>
    <t>bs.ass.currAss.receiv.affil.above1year</t>
  </si>
  <si>
    <t>Forderungen gegen verbundene Unternehmen, davon aus Lieferungen und Leistungen</t>
  </si>
  <si>
    <t>bs.ass.currAss.receiv.affil.trade</t>
  </si>
  <si>
    <t>soweit nicht im Anhang angegeben</t>
  </si>
  <si>
    <t>Forderungen gegen verbundene Unternehmen, davon Forderungen gegen herrschende oder gegen mit Mehrheit beteiligte Gesellschaft</t>
  </si>
  <si>
    <t>bs.ass.currAss.receiv.affil.parentComp</t>
  </si>
  <si>
    <t>für individuelle Reportingzwecke; Definition in AktG § 16|AktG §17</t>
  </si>
  <si>
    <t>Forderungen gegen verbundene Unternehmen, davon Forderungen gegen Tochterunternehmen</t>
  </si>
  <si>
    <t>bs.ass.currAss.receiv.affil.subsidiaries</t>
  </si>
  <si>
    <t>Forderungen gegen verbundene Unternehmen, soweit aus der/den für die ausländische(n) Betriebsstätte(n) geführten Buchführung(en) nicht anders zuordenbar</t>
  </si>
  <si>
    <t>bs.ass.currAss.receiv.affilOtherForeign</t>
  </si>
  <si>
    <t>Die Position dient als Auffangposition für Vermögensgegenstände ausländischer Betriebsstätten, soweit keine detaillierte Zuordnung auf die unter der Position Forderungen gegen verbundene Unternehmen vorhandenen Positionen möglich ist.</t>
  </si>
  <si>
    <t>Forderungen gegen Unternehmen, mit denen ein Beteiligungsverhältnis besteht</t>
  </si>
  <si>
    <t>bs.ass.currAss.receiv.particip</t>
  </si>
  <si>
    <t>Hier werden auch Forderungen aus Lieferungen und Leistungen gegenüber Unternehmen, mit denen ein Beteiligungsverhältnis besteht, erwartet.</t>
  </si>
  <si>
    <t>Liegen die Voraussetzungen des § 15 Abs. 1 Nr. 2 S. 1 2. HS EStG vor (Vergütungen für die Hingabe von Darlehen) so ist die Ausleihung (Forderung) steuerlich als Sonderbetriebsvermögen bei der Untergesellschaft zu erfassen. Nach den Grundsätzen der spiegelbildlichen Bilanzierung ist der handelsrechtliche Posten „Ausleihungen an Personengesellschaften“ in der Steuerbilanz zugunsten des Beteiligungsbuchwertes aufzulösen (Überleitungsrechnung).</t>
  </si>
  <si>
    <t>Forderungen gegen Unternehmen, mit denen ein Beteiligungsverhältnis besteht mit Restlaufzeit bis 1 Jahr</t>
  </si>
  <si>
    <t>bs.ass.currAss.receiv.particip.upTo1year</t>
  </si>
  <si>
    <t>Forderungen gegen Unternehmen, mit denen ein Beteiligungsverhältnis besteht mit Restlaufzeit über 1 Jahr</t>
  </si>
  <si>
    <t>bs.ass.currAss.receiv.particip.above1year</t>
  </si>
  <si>
    <t>Forderungen gegen Unternehmen, mit denen ein Beteiligungsverhältnis besteht, davon aus Lieferungen und Leistungen</t>
  </si>
  <si>
    <t>bs.ass.currAss.receiv.particip.trade</t>
  </si>
  <si>
    <t>davon Forderungen gegen assoziierte Unternehmen</t>
  </si>
  <si>
    <t>bs.ass.currAss.receiv.particip.assoc</t>
  </si>
  <si>
    <t>davon Forderungen gegen Joint Ventures</t>
  </si>
  <si>
    <t>bs.ass.currAss.receiv.particip.jointVent</t>
  </si>
  <si>
    <t>davon Forderungen an beteiligte Unternehmen</t>
  </si>
  <si>
    <t>bs.ass.currAss.receiv.particip.shareholders</t>
  </si>
  <si>
    <t>vom Gesamtposten an Anteilseigner</t>
  </si>
  <si>
    <t>davon Forderungen an Beteiligungen</t>
  </si>
  <si>
    <t>bs.ass.currAss.receiv.particip.subsidiaries</t>
  </si>
  <si>
    <t>vom Gesamtposten als Anteilseigner</t>
  </si>
  <si>
    <t>Forderungen gegen Unternehmen, mit denen ein Beteiligungsverhältnis besteht, soweit aus der/den für die ausländische(n) Betriebsstätte(n) geführten Buchführung(en) nicht anders zuordenbar</t>
  </si>
  <si>
    <t>bs.ass.currAss.receiv.participOtherForeign</t>
  </si>
  <si>
    <t>Die Position dient als Auffangposition für Vermögensgegenstände ausländischer Betriebsstätten, soweit keine detaillierte Zuordnung auf die unter der Position Forderungen gegen Unternehmen, mit denen ein Beteiligungsverhältnis besteht vorhandenen Positionen möglich ist.</t>
  </si>
  <si>
    <t>eingeforderte noch ausstehende Kapitaleinlagen</t>
  </si>
  <si>
    <t>bs.ass.currAss.receiv.other.unpaidCapital</t>
  </si>
  <si>
    <t>eingeforderte noch ausstehende Kapitaleinlagen persönlich haftender Gesellschafter</t>
  </si>
  <si>
    <t>bs.ass.currAss.receiv.other.unpaidCapitalUnlimitedLiablePartner</t>
  </si>
  <si>
    <t>eingeforderte noch ausstehende Kapitaleinlagen Kommanditisten</t>
  </si>
  <si>
    <t>bs.ass.currAss.receiv.other.unpaidCapitalLimitedLiablePartner</t>
  </si>
  <si>
    <t>sonstige Vermögensgegenstände</t>
  </si>
  <si>
    <t>bs.ass.currAss.receiv.other</t>
  </si>
  <si>
    <t>sonstige Vermögensgegenstände, davon mit Restlaufzeit bis zu einem Jahr</t>
  </si>
  <si>
    <t>bs.ass.currAss.receiv.other.upTo1year</t>
  </si>
  <si>
    <t>sonstige Vermögensgegenstände, davon mit Restlaufzeit mehr als einem Jahr</t>
  </si>
  <si>
    <t>bs.ass.currAss.receiv.other.above1year</t>
  </si>
  <si>
    <t>bs.ass.currAss.receiv.other.profSharRights</t>
  </si>
  <si>
    <t>Einzahlungsansprüche zu Nebenleistungen oder Zuzahlungen</t>
  </si>
  <si>
    <t>bs.ass.currAss.receiv.other.secondaryPaym</t>
  </si>
  <si>
    <t>Genossenschaftsanteile (kurzfristiger Verbleib)</t>
  </si>
  <si>
    <t>bs.ass.currAss.receiv.other.coopShares</t>
  </si>
  <si>
    <t>Rückdeckungsansprüche aus Lebensversicherungen (kurzfristiger Verbleib)</t>
  </si>
  <si>
    <t>bs.ass.currAss.receiv.other.reInsurClaim</t>
  </si>
  <si>
    <t xml:space="preserve">Unabhängig vom handelsrechtlichen Bilanzausweis ist der Rückdeckungsanspruch steuerlich stets gesondert als Aktivposten zu erfassen. Sofern handelsrechtlich ein saldierter Ausweis zwingend ist, ist im Rahmen der Überleitungsrechnung ein gesonderter Ausweis vorzunehmen  </t>
  </si>
  <si>
    <t>Umsatzsteuerforderungen</t>
  </si>
  <si>
    <t>bs.ass.currAss.receiv.other.vat</t>
  </si>
  <si>
    <t>Die Position gilt für Forderungen sowohl gegenüber deutschen als auch gegenüber ausländischen Finanzbehörden.</t>
  </si>
  <si>
    <t>Körperschaftsteuerüberzahlungen</t>
  </si>
  <si>
    <t>bs.ass.currAss.receiv.other.corpTaxOverpayment</t>
  </si>
  <si>
    <t>Erstattungsansprüche entstehen mit Ablauf des Wirtschaftsjahres, ein Körperschaftsteuerbescheid ist nicht notwendig.  gilt für Forderungen gegenüber deutschen als auch ausländischen Finanzbehörden</t>
  </si>
  <si>
    <t>Gewerbesteuerüberzahlungen</t>
  </si>
  <si>
    <t>bs.ass.currAss.receiv.other.tradeTaxOverpayment</t>
  </si>
  <si>
    <t>Erstattungsansprüche entstehen mit Ablauf des Wirtschaftsjahres, ein Gewerbesteuerbescheid ist nicht notwendig. gilt für Forderungen gegenüber deutschen als auch ausländischen Finanzbehörden</t>
  </si>
  <si>
    <t>Mindersteuern lt. Finanzverwaltung</t>
  </si>
  <si>
    <t>bs.ass.currAss.receiv.other.minTaxFingov</t>
  </si>
  <si>
    <t>für Prüfungsfeststellungen zu sonstigen Steuern (z.B. Lohnsteuer) und vergleiche Sachverhalte</t>
  </si>
  <si>
    <t>Zinsen nach § 233a AO auf Mindersteuern lt. Finanzverwaltung</t>
  </si>
  <si>
    <t>bs.ass.currAss.receiv.other.InterstMinTaxFingovAO</t>
  </si>
  <si>
    <t>Körperschaftsteuerguthaben nach § 37 KStG</t>
  </si>
  <si>
    <t>bs.ass.currAss.receiv.other.corpTaxCredit37KStG</t>
  </si>
  <si>
    <t>andere Forderungen gegen Finanzbehörden</t>
  </si>
  <si>
    <t>bs.ass.currAss.receiv.other.otherTaxRec</t>
  </si>
  <si>
    <t>Forderungen gegen Sozialversicherungsträger</t>
  </si>
  <si>
    <t>bs.ass.currAss.receiv.other.socInsur</t>
  </si>
  <si>
    <t>Forderungen und Darlehen an Mitarbeiter</t>
  </si>
  <si>
    <t>bs.ass.currAss.receiv.other.employees</t>
  </si>
  <si>
    <t>Forderungen und Darlehen an Organmitglieder</t>
  </si>
  <si>
    <t>bs.ass.currAss.receiv.other.bodies</t>
  </si>
  <si>
    <t>Forderungen gegen Arbeitsgemeinschaften</t>
  </si>
  <si>
    <t>bs.ass.currAss.receiv.other.jointWork</t>
  </si>
  <si>
    <t>Sonstige Vermögensgegenstände, gegenüber Gesellschafter</t>
  </si>
  <si>
    <t>bs.ass.currAss.receiv.other.shareholders</t>
  </si>
  <si>
    <t>Übrige sonstige Vermögensgegenstände / nicht zuordenbare sonstige Vermögensgegenstände</t>
  </si>
  <si>
    <t>bs.ass.currAss.receiv.other.other</t>
  </si>
  <si>
    <t>Übrige sonstige Vermögensgegenstände, die nicht anderen Positionen zuzuordnen sind sowie Auffangposition, jedoch nur soweit eine detaillierte Zuordnung auf die in der gleichen Ebene vorhandenen Positionen nicht möglich ist.</t>
  </si>
  <si>
    <t>sonstige Vermögensgegenstände, soweit aus der/den für die ausländische(n) Betriebsstätte(n) geführten Buchführung(en) nicht anders zuordenbar</t>
  </si>
  <si>
    <t>bs.ass.currAss.receiv.otherForeign</t>
  </si>
  <si>
    <t>Die Position dient als Auffangposition für Vermögensgegenstände ausländischer Betriebsstätten, soweit keine detaillierte Zuordnung auf die unter der Position sonstige Vermögensgegenstände vorhandenen Positionen möglich ist.</t>
  </si>
  <si>
    <t>Wertpapiere des Umlaufvermögens</t>
  </si>
  <si>
    <t>bs.ass.currAss.securities</t>
  </si>
  <si>
    <t>Anteile an verbundenen Unternehmen (Umlaufvermögen)</t>
  </si>
  <si>
    <t>bs.ass.currAss.securities.affil</t>
  </si>
  <si>
    <t xml:space="preserve">Hier sind die zur Veräußerung bestimmten Anteile auszuweisen, die zusätzlich zu den im Anlagevermögen ausgewiesenen Anteilen gehalten werden. </t>
  </si>
  <si>
    <t>Anteile an herrschender oder an mit Mehrheit beteiligter Gesellschaft (Umlaufvermögen)</t>
  </si>
  <si>
    <t>bs.ass.currAss.securities.affil.parentComp</t>
  </si>
  <si>
    <t>Anteile an Tochterunternehmen (Umlaufvermögen)</t>
  </si>
  <si>
    <t>bs.ass.currAss.securities.affil.subsidiaries</t>
  </si>
  <si>
    <t>eigene Anteile</t>
  </si>
  <si>
    <t>bs.ass.currAss.securities.ownShares</t>
  </si>
  <si>
    <t>sonstige / nicht zuordenbare Wertpapiere des Umlaufvermögens</t>
  </si>
  <si>
    <t>bs.ass.currAss.securities.other</t>
  </si>
  <si>
    <t>Sonstige Wertpapiere des Umlaufvermögens sowie Auffangposition,soweit eine detaillierte Zuordnung auf die in der gleichen Ebene vorhandenen Positionen nicht möglich ist.</t>
  </si>
  <si>
    <t>Aktien innerhalb der sonstigen Wertpapiere des Umlaufvermögens</t>
  </si>
  <si>
    <t>bs.ass.currAss.securities.other.shares</t>
  </si>
  <si>
    <t>Optionsscheine innerhalb der sonstigen Wertpapiere des Umlaufvermögens</t>
  </si>
  <si>
    <t>bs.ass.currAss.securities.other.warrants</t>
  </si>
  <si>
    <t>Genussscheine innerhalb der sonstigen Wertpapiere des Umlaufvermögens</t>
  </si>
  <si>
    <t>bs.ass.currAss.securities.other.partCertificate</t>
  </si>
  <si>
    <t>Investmentzertifikate innerhalb der sonstigen Wertpapiere des Umlaufvermögens</t>
  </si>
  <si>
    <t>bs.ass.currAss.securities.other.mutInvestm</t>
  </si>
  <si>
    <t>Obligationen innerhalb der sonstigen Wertpapiere des Umlaufvermögens</t>
  </si>
  <si>
    <t>bs.ass.currAss.securities.other.bonds</t>
  </si>
  <si>
    <t>Wandelschuldverschreibungen innerhalb der sonstigen Wertpapiere des Umlaufvermögens</t>
  </si>
  <si>
    <t>bs.ass.currAss.securities.other.convertBond</t>
  </si>
  <si>
    <t>festverzinsliche Wertpapiere innerhalb der sonstigen Wertpapiere des Umlaufvermögens</t>
  </si>
  <si>
    <t>bs.ass.currAss.securities.other.securities</t>
  </si>
  <si>
    <t>übrige sonstige Wertpapiere des Umlaufvermögens / nicht zuordenbare sonstige Wertpapiere des Umlaufvermögens</t>
  </si>
  <si>
    <t>bs.ass.currAss.securities.other.other</t>
  </si>
  <si>
    <t>Erläuterung zu: übrige sonstige Wertpapiere des Umlaufvermögens / nicht zuordenbare sonstige Wertpapiere des Umlaufvermögens</t>
  </si>
  <si>
    <t>bs.ass.currAss.securities.other.other.comment</t>
  </si>
  <si>
    <t>Kassenbestand, Bundesbankguthaben, Guthaben bei Kreditinstituten und Schecks</t>
  </si>
  <si>
    <t>bs.ass.currAss.cashEquiv</t>
  </si>
  <si>
    <t>Schecks</t>
  </si>
  <si>
    <t>bs.ass.currAss.cashEquiv.cheques</t>
  </si>
  <si>
    <t>Kasse</t>
  </si>
  <si>
    <t>bs.ass.currAss.cashEquiv.cash</t>
  </si>
  <si>
    <t>Zum Kassenbestand gehören alle Banknoten, Sorten sowie in- und ausländische Münzen, auch Nebenkassen und Automaten.</t>
  </si>
  <si>
    <t>Bundesbankguthaben</t>
  </si>
  <si>
    <t>bs.ass.currAss.cashEquiv.centralBank</t>
  </si>
  <si>
    <t>Guthaben bei Kreditinstituten</t>
  </si>
  <si>
    <t>bs.ass.currAss.cashEquiv.bank</t>
  </si>
  <si>
    <t>Sonstige nicht zuordenbare flüssige Mittel</t>
  </si>
  <si>
    <t>bs.ass.currAss.cashEquiv.other</t>
  </si>
  <si>
    <t>z.B. Cashpooling, soweit nicht unter Forderungen gegenüber verbundenen Unternehmen ausgewiesen</t>
  </si>
  <si>
    <t>z.B. Cashpooling, soweit nicht als Forderungen an verbundene Unternehmen ausgewiesen  sowie Auffangposition, soweit eine detaillierte Zuordnung auf die in der gleichen Ebene vorhandenen Positionen nicht möglich ist.</t>
  </si>
  <si>
    <t>Kassenbestand, Bundesbankguthaben, Guthaben bei Kreditinstituten und Schecks, soweit aus der/den für die ausländische(n) Betriebsstätte(n) geführten Buchführung(en) nicht anders zuordenbar</t>
  </si>
  <si>
    <t>bs.ass.currAss.cashEquivOtherForeign</t>
  </si>
  <si>
    <t>Die Position dient als Auffangposition für Vermögensgegenstände ausländischer Betriebsstätten, soweit keine detaillierte Zuordnung auf die unter der Position Kassenbestand, Bundesbankguthaben, Guthaben bei Kreditinstituten und Schecks vorhandenen Positionen möglich ist.</t>
  </si>
  <si>
    <t>aktive Rechnungsabgrenzungsposten</t>
  </si>
  <si>
    <t>bs.ass.prepaidExp</t>
  </si>
  <si>
    <t xml:space="preserve">Ausgaben vor dem Abschlussstichtag sind zu aktivieren, soweit sie Aufwand für einen bestimmten Zeitraum danach darstellen. </t>
  </si>
  <si>
    <t>Disagio/Damnum</t>
  </si>
  <si>
    <t>bs.ass.prepaidExp.loadRedempt</t>
  </si>
  <si>
    <t>Geldbeschaffungskosten</t>
  </si>
  <si>
    <t>bs.ass.prepaidExp.moneyProv</t>
  </si>
  <si>
    <t>Zusatzposten aus der Praxis</t>
  </si>
  <si>
    <t>als Aufwand berücksichtigte Zölle und Verbrauchsteuern auf Vorräte</t>
  </si>
  <si>
    <t>bs.ass.prepaidExp.customTaxDuty</t>
  </si>
  <si>
    <t>als Aufwand berücksichtigte Umsatzsteuer auf Anzahlungen</t>
  </si>
  <si>
    <t>bs.ass.prepaidExp.vat</t>
  </si>
  <si>
    <t>geleistete Mietvorauszahlungen und verlorene Baukostenzuschüsse</t>
  </si>
  <si>
    <t>bs.ass.prepaidExp.rentPaid</t>
  </si>
  <si>
    <t>sonstige aktive Rechnungsabgrenzung</t>
  </si>
  <si>
    <t>bs.ass.prepaidExp.other</t>
  </si>
  <si>
    <t>Erläuterungen zu: sonstige aktive Rechnungsabgrenzung</t>
  </si>
  <si>
    <t>bs.ass.prepaidExp.other.comment</t>
  </si>
  <si>
    <t>aktive Rechnungsabgrenzungsposten, soweit aus der/den für die ausländische(n) Betriebsstätte(n) geführten Buchführung(en) nicht anders zuordenbar</t>
  </si>
  <si>
    <t>bs.ass.prepaidExpOtherForeign</t>
  </si>
  <si>
    <t>Die Position dient als Auffangposition für aktive Rechnungsabgrenzungsposten ausländischer Betriebsstätten, soweit keine detaillierte Zuordnung auf die unter der Position aktive Rechnungsabgrenzungsposten vorhandenen Positionen möglich ist.</t>
  </si>
  <si>
    <t>Aktive latente Steuern</t>
  </si>
  <si>
    <t>bs.ass.defTax</t>
  </si>
  <si>
    <t>ADS § 274 Tz. 50</t>
  </si>
  <si>
    <t>Aktive latente Steuern, soweit aus der/den für die ausländische(n) Betriebsstätte(n) geführten Buchführung(en) nicht anders zuordenbar</t>
  </si>
  <si>
    <t>bs.ass.defTaxOtherForeign</t>
  </si>
  <si>
    <t>Die Position dient als Auffangposition für aktive latente Steuern ausländischer Betriebsstätten, soweit keine detaillierte Zuordnung auf die unter der Position Aktive latente Steuern vorhandenen Positionen möglich ist.</t>
  </si>
  <si>
    <t>Aktiver Unterschiedsbetrag aus der Vermögensverrechnung</t>
  </si>
  <si>
    <t>bs.ass.SurplusFromOffsetting</t>
  </si>
  <si>
    <t>Aktiver Unterschiedsbetrag aus der Vermögensverrechnung, soweit aus der/den für die ausländische(n) Betriebsstätte(n) geführten Buchführung(en) nicht anders zuordenbar</t>
  </si>
  <si>
    <t>bs.ass.SurplusFromOffsettingOtherForeign</t>
  </si>
  <si>
    <t>Die Position dient als Auffangposition für aktive Unterschiedsbeträge aus der Vermögensverrechnung ausländischer Betriebsstätten, soweit keine detaillierte Zuordnung auf die unter der Position Aktiver Unterschiedsbetrag aus der Vermögensverrechnung vorhandenen Positionen möglich ist.</t>
  </si>
  <si>
    <t>Aktiver Ausgleichsposten für Organschaftsverhältnisse beim Organträger</t>
  </si>
  <si>
    <t>bs.ass.taxbalanceOrgancomp</t>
  </si>
  <si>
    <t>In HB Leerübermittlung möglich, Positionen für steuerrechtliche Darstellung nach Überleitungsrechnung.</t>
  </si>
  <si>
    <t xml:space="preserve">Das Einkommen der Organgesellschaft ist dem Organträger zuzurechnen, die Gewinn- und Verlustübernahme lt. Handelsbilanz wird in die Steuerbilanz übernommen, die steuerrechtlichen Abweichungen sind an dieser Stelle in die Steuerbilanz einzustellen.  Die Position „Aktiver Ausgleichsposten für Organschaftsverhältnisse beim Organträger“ ist rein steuerlich zu verstehen. Bei Einreichung einer Handelsbilanz können die entsprechenden Positionen leer übermittelt werden. Die Positionen sind nur für die steuerliche Überleitungsrechnung oder bei Einreichung einer originären Steuerbilanz zu verwenden.   </t>
  </si>
  <si>
    <t>Allgemeiner aktiver steuerlicher Ausgleichsposten</t>
  </si>
  <si>
    <t>bs.ass.taxbalanceGenerally</t>
  </si>
  <si>
    <t>Inhalt des allgemeinen aktiven steuerlichen Ausgleichsposten</t>
  </si>
  <si>
    <t>bs.ass.taxbalanceGenerally.comment</t>
  </si>
  <si>
    <t>Soweit Vorgänger werthaltig ist, bitte erläutern.</t>
  </si>
  <si>
    <t>Allgemeiner aktiver steuerlicher Ausgleichsposten, des letzten Stichtags</t>
  </si>
  <si>
    <t>bs.ass.taxbalanceGenerally.finalPrev</t>
  </si>
  <si>
    <t>Allgemeiner aktiver steuerlicher Ausgleichsposten, Kapitalanpassungen</t>
  </si>
  <si>
    <t>bs.ass.taxbalanceGenerally.capAdjust</t>
  </si>
  <si>
    <t>Kapitalanpassungen</t>
  </si>
  <si>
    <t>Allgemeiner aktiver steuerlicher Ausgleichsposten, Umschichtungen</t>
  </si>
  <si>
    <t>bs.ass.taxbalanceGenerally.movements</t>
  </si>
  <si>
    <t>Allgemeiner aktiver steuerlicher Ausgleichsposten, Zuführungen / Minderungen lfd. Jahr</t>
  </si>
  <si>
    <t>bs.ass.taxbalanceGenerally.changePresentYear</t>
  </si>
  <si>
    <t>nicht durch Eigenkapital gedeckter Fehlbetrag / nicht durch Vermögenseinlagen gedeckter Verlustanteil</t>
  </si>
  <si>
    <t>bs.ass.deficitNotCoveredByCapital</t>
  </si>
  <si>
    <t>bei Kapitalgesellschaften keine Aufspaltung</t>
  </si>
  <si>
    <t>Privatkonto (Einzelunternehmen) [Aktivseite]</t>
  </si>
  <si>
    <t>bs.ass.deficitNotCoveredByCapital.privateAccountSP</t>
  </si>
  <si>
    <t>negatives Kapitalkonto des Einzelunternehmers positiv erfasst</t>
  </si>
  <si>
    <t xml:space="preserve">Negatives Eigenkapital des Einzelunternehmens am Ende des Wirtschaftsjahres (Anfangskapital des Wirtschaftsjahres nach Kapitalanpassung zzgl. Einlagen abzgl. Entnahmen zzgl. Gewinn abzgl. Verlust und bereinigt um Kapitaländerungen aufgrund von § 6b EStG) </t>
  </si>
  <si>
    <t>Anfangskapital [Aktivseite]</t>
  </si>
  <si>
    <t>bs.ass.deficitNotCoveredByCapital.privateAccountSP.beginYear</t>
  </si>
  <si>
    <t xml:space="preserve">Eigenkapital zum Ende des vorangegangenen Wirtschaftsjahres. Technisch ist hingegen bei periodType als period/instant das Ende des aktuellen Wirtschaftsjahres einzutragen.  </t>
  </si>
  <si>
    <t>Kapitalanpassung nach BilMoG</t>
  </si>
  <si>
    <t>bs.ass.deficitNotCoveredByCapital.privateAccountSP.capAdjustBILMOG</t>
  </si>
  <si>
    <t>bs.ass.deficitNotCoveredByCapital.privateAccountSP.capAdjust</t>
  </si>
  <si>
    <t>Summe der Kapitalanpassungen z.B. aufgrund einer Außenprüfung</t>
  </si>
  <si>
    <t>Einlagen [Aktivseite]</t>
  </si>
  <si>
    <t>bs.ass.deficitNotCoveredByCapital.privateAccountSP.incomeUseDeposits</t>
  </si>
  <si>
    <t>erwarteter Wert negativ</t>
  </si>
  <si>
    <t>davon Einlagen [Aktivseite] Grundstücksertrag</t>
  </si>
  <si>
    <t>bs.ass.deficitNotCoveredByCapital.privateAccountSP.incomeUseDeposits.incRealEst</t>
  </si>
  <si>
    <t>Grundstückserträge (z.B. Mieteinnahmen) aus der Vermietung bzw. Verpachtung von Privatvermögen, die auf einem betrieblichen Konto eingehen</t>
  </si>
  <si>
    <t>davon Einlagen [Aktivseite] Privatsteuern</t>
  </si>
  <si>
    <t>bs.ass.deficitNotCoveredByCapital.privateAccountSP.incomeUseDeposits.privateTax</t>
  </si>
  <si>
    <t>Von einer Finanzbehörde erstattete private Steuern (z.B. Einkommensteuern), die auf einem betrieblichen Konto eingehen</t>
  </si>
  <si>
    <t>davon Sacheinlagen [Aktivseite] zum Buchwert</t>
  </si>
  <si>
    <t>bs.ass.deficitNotCoveredByCapital.privateAccountSP.incomeUseDeposits.tanBookvalue</t>
  </si>
  <si>
    <t>Wirtschaftsgüter, die zum Buchwert in das Betriebsvermögen des Betriebes überführt oder übertragen werden.</t>
  </si>
  <si>
    <t>davon übrige Sacheinlagen [Aktivseite]</t>
  </si>
  <si>
    <t>bs.ass.deficitNotCoveredByCapital.privateAccountSP.incomeUseDeposits.tanOther</t>
  </si>
  <si>
    <t>Wirtschaftsgüter, die zum Teilwert (§ 6 Abs. 1 Nr. 5 S. 1 EStG), zu den Anschaffungskosten (§ 6 Abs. 1 Nr. 5 S. 1 a) – c) EStG), zu den verminderten Anschaffungskosten (§ 6 Abs. 1 Nr. 5 S. 2 EStG) oder mit dem gemeinen Wert (§ 6 Abs. 1 Nr. 5a EStG) eingelegt werden</t>
  </si>
  <si>
    <t>Entnahmen [Aktivseite]</t>
  </si>
  <si>
    <t>bs.ass.deficitNotCoveredByCapital.privateAccountSP.incomeUseWithdrawals</t>
  </si>
  <si>
    <t>erwarteter Wert positiv</t>
  </si>
  <si>
    <t>davon Entnahmen [Aktivseite] Privatsteuern</t>
  </si>
  <si>
    <t>bs.ass.deficitNotCoveredByCapital.privateAccountSP.incomeUseWithdrawals.privateTax</t>
  </si>
  <si>
    <t>Private Steuern (z.B. Einkommensteuern), die mit betrieblichen Mitteln gezahlt werden</t>
  </si>
  <si>
    <t>davon Entnahmen [Aktivseite] Sonderausgaben und AGB</t>
  </si>
  <si>
    <t>bs.ass.deficitNotCoveredByCapital.privateAccountSP.incomeUseWithdrawals.specialExtordExpenses</t>
  </si>
  <si>
    <t>Sonderausgaben (z.B. private Versicherungsbeiträge und Spenden) und außergewöhnliche Belastungen, die mit betrieblichen Mitteln gezahlt werden</t>
  </si>
  <si>
    <t>davon Entnahmen [Aktivseite] Grundstücksaufwand</t>
  </si>
  <si>
    <t>bs.ass.deficitNotCoveredByCapital.privateAccountSP.incomeUseWithdrawals.costRealEst</t>
  </si>
  <si>
    <t>Grundstücksaufwendungen (z.B. Schuldzinsen, Erhaltungsaufwendungen) für vermietetes Privatvermögen, die aus betrieblichen Mitteln erbracht werden</t>
  </si>
  <si>
    <t>davon Entnahmen [Aktivseite] unentgeltliche Wertabgaben</t>
  </si>
  <si>
    <t>bs.ass.deficitNotCoveredByCapital.privateAccountSP.incomeUseWithdrawals.nonCash</t>
  </si>
  <si>
    <t>Unentgeltliche Wertabgaben aus der privaten Nutzung von Wirtschaftsgütern des Betriebsvermögens (z.B. PKW-Nutzung, private Telefonnutzung) durch den Unternehmer. Die Entnahme von Wirtschaftsgütern ist in der Position „davon übrige Sachentnahmen“ zu erfassen.</t>
  </si>
  <si>
    <t>davon Sachentnahmen [Aktivseite] zum Buchwert</t>
  </si>
  <si>
    <t>bs.ass.deficitNotCoveredByCapital.privateAccountSP.incomeUseWithdrawals.tanBookvalue</t>
  </si>
  <si>
    <t>Wirtschaftsgüter, die zum Buchwert in das Betriebsvermögen eines anderen Betriebes überführt oder übertragen werden.</t>
  </si>
  <si>
    <t>davon übrige Sachentnahmen [Aktivseite]</t>
  </si>
  <si>
    <t>bs.ass.deficitNotCoveredByCapital.privateAccountSP.incomeUseWithdrawals.tanOther</t>
  </si>
  <si>
    <t>Wirtschaftsgüter, die zum Teilwert (§ 6 Abs. 1 Nr. 4 S. 1 EStG) oder zum gemeinen Wert (§ 6 Abs. 1 Nr. 4 S. 1 2. HS EStG) entnommen werden</t>
  </si>
  <si>
    <t>Kapitaländerung durch Übertragung einer § 6 b EStG Rücklage</t>
  </si>
  <si>
    <t>bs.ass.deficitNotCoveredByCapital.privateAccountSP.capAdjust6bRes</t>
  </si>
  <si>
    <t xml:space="preserve">Kapitalerhöhung durch Übertragung einer § 6b EStG-Rücklage auf Wirtschaftsgüter eines anderen Betriebs oder einer Personengesellschaft  oder Kapitalminderung durch Übertragung einer § 6b EStG-Rücklage auf Wirtschaftsgüter des Betriebs. </t>
  </si>
  <si>
    <t>Jahresüberschuss/-fehlbetrag [ Aktivseite]</t>
  </si>
  <si>
    <t>bs.ass.deficitNotCoveredByCapital.privateAccountSP.netIncome</t>
  </si>
  <si>
    <t>ein Verlust ist positiv ein Gewinn ist negativ zu erfassen</t>
  </si>
  <si>
    <t xml:space="preserve">Jahresüberschuss Einzelunternehmen: Jahresüberschuss/-fehlbetrag aus der Gewinn- und Verlustrechnung ohne außerbilanzielle Gewinnkorrekturen. Diese können mit Hilfe der Module „Steuerliche Gewinnermittlung“ und „Steuerliche Gewinnermittlung bei Personengesellschaften“ übermittelt werden. Die Positon ist mit dem Jahresüberschuss lt. GuV verknüpft. </t>
  </si>
  <si>
    <t>Nicht durch Vermögenseinlagen gedeckter Verlustanteil der persönlich haftenden Gesellschafter [Aktivseite]</t>
  </si>
  <si>
    <t>bs.ass.deficitNotCoveredByCapital.lossUnlimitedLiablePartnerS</t>
  </si>
  <si>
    <t>Summe der Verluste der Gesellschaftergruppe persönlich haftende Gesellschafter soweit diese die jeweiligen Kapitalanteile übersteigen. Bei Personenhandelsgesellschaften im Sinne des § 264a HGB ist ein saldierter Ausweis mit positiven Kapitalkonten anderer Gesellschafter in dieser Gesellschaftergruppe nicht zulässig (vgl. IDW RS HFA 7.33 FN IDW 2008, 375; Förschle/Hoffmann in Beck Bil-Komm. § 264c Rz. 21).</t>
  </si>
  <si>
    <t>Nicht gedeckter Verlustanteil persönlich haftender Gesellschafter [Aktivseite], Summe Anfangskapital</t>
  </si>
  <si>
    <t>bs.ass.deficitNotCoveredByCapital.lossUnlimitedLiablePartnerS.beginYear</t>
  </si>
  <si>
    <t xml:space="preserve">Summe der Eigenkapitalanteile zum Ende des vorangegangenen Wirtschaftsjahres (Gesellschaftergruppe persönlich haftende Gesellschafter) Technisch ist hingegen bei periodType als period/instant das Ende des aktuellen Wirtschaftsjahres einzutragen.  </t>
  </si>
  <si>
    <t>2014-12-31</t>
  </si>
  <si>
    <t>Nicht gedeckter Verlustanteil persönlich haftender Gesellschafter [Aktivseite], Summe Kapitalanpassungen nach BilMoG</t>
  </si>
  <si>
    <t>bs.ass.deficitNotCoveredByCapital.lossUnlimitedLiablePartnerS.capAdjustBILMOG</t>
  </si>
  <si>
    <t>Summe der Kapitalanpassungen z.B. aufgrund einer Außenprüfung (Gesellschaftergruppe persönlich haftende Gesellschafter)</t>
  </si>
  <si>
    <t>Nicht gedeckter Verlustanteil persönlich haftender Gesellschafter [Aktivseite], Summe Kapitalanpassungen</t>
  </si>
  <si>
    <t>bs.ass.deficitNotCoveredByCapital.lossUnlimitedLiablePartnerS.capAdjust</t>
  </si>
  <si>
    <t>Nicht gedeckter Verlustanteil persönlich haftender Gesellschafter [Aktivseite], Summe Einlagen</t>
  </si>
  <si>
    <t>bs.ass.deficitNotCoveredByCapital.lossUnlimitedLiablePartnerS.incomeUseDeposits</t>
  </si>
  <si>
    <t>Summe der Einlagen (Gesellschaftergruppe persönlich haftende Gesellschafter).</t>
  </si>
  <si>
    <t>Nicht gedeckter Verlustanteil persönlich haftender Gesellschafter [Aktivseite], Einlagen, davon Sacheinlagen zum Buchwert</t>
  </si>
  <si>
    <t>bs.ass.deficitNotCoveredByCapital.lossUnlimitedLiablePartnerS.incomeUseDeposits.tanBookvalue</t>
  </si>
  <si>
    <t>Wirtschaftsgüter, die zum Buchwert in das Betriebsvermögen des Betriebes überführt oder übertragen werden (Summe der Gesellschaftergruppe persönlich haftende Gesellschafter).</t>
  </si>
  <si>
    <t>Nicht gedeckter Verlustanteil persönlich haftender Gesellschafter [Aktivseite], Einlagen, davon übrige Sacheinlagen</t>
  </si>
  <si>
    <t>bs.ass.deficitNotCoveredByCapital.lossUnlimitedLiablePartnerS.incomeUseDeposits.tanOther</t>
  </si>
  <si>
    <t>Wirtschaftsgüter, die zum Teilwert (§ 6 Abs. 1 Nr. 5 S. 1 EStG), zu den Anschaffungskosten (§ 6 Abs. 1 Nr. 5 S. 1 a) – c) EStG), zu den verminderten Anschaffungskosten (§ 6 Abs. 1 Nr. 5 S. 2 EStG) oder mit dem gemeinen Wert (§ 6 Abs. 1 Nr. 5a EStG) eingelegt werden (Summe der Gesellschaftergruppe persönlich haftende Gesellschafter).</t>
  </si>
  <si>
    <t>Nicht gedeckter Verlustanteil persönlich haftender Gesellschafter [Aktivseite], Summe Entnahmen</t>
  </si>
  <si>
    <t>bs.ass.deficitNotCoveredByCapital.lossUnlimitedLiablePartnerS.incomeUseWithdrawals</t>
  </si>
  <si>
    <t>Summe der Entnahmen (Gesellschaftergruppe persönlich haftende Gesellschafter)</t>
  </si>
  <si>
    <t>Nicht gedeckter Verlustanteil persönlich haftender Gesellschafter [Aktivseite], Entnahmen, davon Sonderausgaben und AGB</t>
  </si>
  <si>
    <t>bs.ass.deficitNotCoveredByCapital.lossUnlimitedLiablePartnerS.incomeUseWithdrawals.specialExtordExpenses</t>
  </si>
  <si>
    <t>Nicht gedeckter Verlustanteil persönlich haftender Gesellschafter [Aktivseite], Entnahmen, davon unentgeltliche Wertabgaben</t>
  </si>
  <si>
    <t>bs.ass.deficitNotCoveredByCapital.lossUnlimitedLiablePartnerS.incomeUseWithdrawals.nonCash</t>
  </si>
  <si>
    <t>Unentgeltliche Wertabgaben aus der privaten Nutzung von Wirtschaftsgütern des Betriebsvermögens (z.B. PKW-Nutzung, private Telefonnutzung) durch die persönlich haftenden Gesellschafter. Die Entnahme von Wirtschaftsgütern ist in der Position „davon übrige Sachentnahmen“ zu erfassen (Summe der Gesellschaftergruppe persönlich haftende Gesellschafter)..</t>
  </si>
  <si>
    <t>Nicht gedeckter Verlustanteil persönlich haftender Gesellschafter [Aktivseite], Entnahmen, davon Sachentnahmen zum Buchwert</t>
  </si>
  <si>
    <t>bs.ass.deficitNotCoveredByCapital.lossUnlimitedLiablePartnerS.incomeUseWithdrawals.tanBookvalue</t>
  </si>
  <si>
    <t>Wirtschaftsgüter, die zum Buchwert in das Betriebsvermögen eines anderen Betriebes überführt oder übertragen werden (Summe der Gesellschaftergruppe persönlich haftende Gesellschafter).</t>
  </si>
  <si>
    <t>Nicht gedeckter Verlustanteil persönlich haftender Gesellschafter [Aktivseite], Entnahmen, davon übrige Sachentnahmen</t>
  </si>
  <si>
    <t>bs.ass.deficitNotCoveredByCapital.lossUnlimitedLiablePartnerS.incomeUseWithdrawals.tanOther</t>
  </si>
  <si>
    <t>Wirtschaftsgüter, die zum Teilwert (§ 6 Abs. 1 Nr. 4 S. 1 EStG) oder zum gemeinen Wert (§ 6 Abs. 1 Nr. 4 S. 1 2. HS EStG) entnommen werden (Summe der Gesellschaftergruppe persönlich haftende Gesellschafter).</t>
  </si>
  <si>
    <t>Nicht gedeckter Verlustanteil persönlich haftender Gesellschafter [Aktivseite], Summe Kapitaländerung durch Übertragung einer § 6b EStG Rücklage</t>
  </si>
  <si>
    <t>bs.ass.deficitNotCoveredByCapital.lossUnlimitedLiablePartnerS.capAdjust6bRes</t>
  </si>
  <si>
    <t>Kapitalerhöhung durch Übertragung einer § 6b EStG-Rücklage auf Wirtschaftsgüter eines anderen Betriebs oder einer Personengesellschaft (R 6b.2 Abs. 7 EStR) oder Kapitalminderung durch Übertragung einer § 6b EStG Rücklage auf Wirtschaftsgüter des Betriebs (R 6b.2 Abs. 6  und 7 EStR) (Summe der Gesellschaftergruppe persönlich haftende Gesellschafter).</t>
  </si>
  <si>
    <t>Nicht gedeckter Verlustanteil persönlich haftender Gesellschafter [Aktivseite], Summe Jahresüberschuss</t>
  </si>
  <si>
    <t>bs.ass.deficitNotCoveredByCapital.lossUnlimitedLiablePartnerS.netIncome</t>
  </si>
  <si>
    <t>Nicht gedeckter Verlustanteil persönlich haftender Gesellschafter [Aktivseite], Summe Kapitalumgliederungen</t>
  </si>
  <si>
    <t>bs.ass.deficitNotCoveredByCapital.lossUnlimitedLiablePartnerS.capMovements</t>
  </si>
  <si>
    <t>Summe aller Kapitalumgliederungen, z.B. bei Ausscheiden oder Wechsel der Gesellschafterstellung (Summe der Gesellschaftergruppe persönlich haftende Gesellschafter).</t>
  </si>
  <si>
    <t>Nicht durch Vermögenseinlagen gedeckter Verlustanteil der Kommanditisten [Aktivseite]</t>
  </si>
  <si>
    <t>bs.ass.deficitNotCoveredByCapital.lossLimitedLiablePartnerS</t>
  </si>
  <si>
    <t xml:space="preserve">Summe der Verluste der Gesellschaftergruppe Kommanditisten soweit diese die jeweiligen Kapitalanteile übersteigen. Bei Personenhandelsgesellschaften im Sinne des § 264a HGB ist ein saldierter Ausweis mit positiven Kapitalkonten anderer Gesellschafter in dieser Gesellschaftergruppe nicht zulässig (vgl. IDW RS HFA 7.33 FN IDW 2008, 375; Förschle/Hoffmann in Beck Bil-Komm. § 264c Rz. 52).  </t>
  </si>
  <si>
    <t>Nicht gedeckter Verlustanteil Kommanditisten [Aktivseite], Summe Anfangskapital</t>
  </si>
  <si>
    <t>bs.ass.deficitNotCoveredByCapital.lossLimitedLiablePartnerS.beginYear</t>
  </si>
  <si>
    <t xml:space="preserve">Summe der Eigenkapitalanteile zum Ende des vorangegangenen Wirtschaftsjahres (Gesellschaftergruppe Kommanditisten) Technisch ist hingegen bei periodType als period/instant das Ende des aktuellen Wirtschaftsjahres einzutragen. </t>
  </si>
  <si>
    <t>Nicht gedeckter Verlustanteil Kommanditisten [Aktivseite], Summe Kapitalanpassungen nach BilMoG</t>
  </si>
  <si>
    <t>bs.ass.deficitNotCoveredByCapital.lossLimitedLiablePartnerS.capAdjustBILMOG</t>
  </si>
  <si>
    <t>Nicht gedeckter Verlustanteil Kommanditisten [Aktivseite], Summe Kapitalanpassungen</t>
  </si>
  <si>
    <t>bs.ass.deficitNotCoveredByCapital.lossLimitedLiablePartnerS.capAdjust</t>
  </si>
  <si>
    <t>Summe der Kapitalanpassungen z.B. aufgrund einer Außenprüfung (Gesellschaftergruppe Kommanditisten).</t>
  </si>
  <si>
    <t>Nicht gedeckter Verlustanteil Kommanditisten [Aktivseite], Summe Einlagen</t>
  </si>
  <si>
    <t>bs.ass.deficitNotCoveredByCapital.lossLimitedLiablePartnerS.incomeUseDeposits</t>
  </si>
  <si>
    <t>Summe der Einlagen (Gesellschaftergruppe Kommanditisten).</t>
  </si>
  <si>
    <t>Nicht gedeckter Verlustanteil Kommanditisten [Aktivseite], Einlagen, davon Sacheinlagen zum Buchwert</t>
  </si>
  <si>
    <t>bs.ass.deficitNotCoveredByCapital.lossLimitedLiablePartnerS.incomeUseDeposits.tanBookvalue</t>
  </si>
  <si>
    <t>Wirtschaftsgüter, die zum Buchwert in das Betriebsvermögen des Betriebes überführt oder übertragen werden (Summe der Gesellschaftergruppe Kommanditisten ).</t>
  </si>
  <si>
    <t>Nicht gedeckter Verlustanteil Kommanditisten [Aktivseite], Einlagen, davon übrige Sacheinlagen</t>
  </si>
  <si>
    <t>bs.ass.deficitNotCoveredByCapital.lossLimitedLiablePartnerS.incomeUseDeposits.tanOther</t>
  </si>
  <si>
    <t>Wirtschaftsgüter, die zum Teilwert (§ 6 Abs. 1 Nr. 5 S. 1 EStG), zu den Anschaffungskosten (§ 6 Abs. 1 Nr. 5 S. 1 a) – c) EStG), zu den verminderten Anschaffungskosten (§ 6 Abs. 1 Nr. 5 S. 2 EStG) oder mit dem gemeinen Wert (§ 6 Abs. 1 Nr. 5a EStG) eingelegt werden (Summe der Gesellschaftergruppe Kommanditisten).</t>
  </si>
  <si>
    <t>Nicht gedeckter Verlustanteil Kommanditisten [Aktivseite], Summe Entnahmen</t>
  </si>
  <si>
    <t>bs.ass.deficitNotCoveredByCapital.lossLimitedLiablePartnerS.incomeUseWithdrawals</t>
  </si>
  <si>
    <t>Nicht gedeckter Verlustanteil Kommanditisten [Aktivseite], Entnahmen, davon Sonderausgaben und AGB</t>
  </si>
  <si>
    <t>bs.ass.deficitNotCoveredByCapital.lossLimitedLiablePartnerS.incomeUseWithdrawals.specialExtordExpenses</t>
  </si>
  <si>
    <t>Nicht gedeckter Verlustanteil Kommanditisten [Aktivseite], Entnahmen, davon unentgeltliche Wertabgaben</t>
  </si>
  <si>
    <t>bs.ass.deficitNotCoveredByCapital.lossLimitedLiablePartnerS.incomeUseWithdrawals.nonCash</t>
  </si>
  <si>
    <t>Unentgeltliche Wertabgaben aus der privaten Nutzung von Wirtschaftsgütern des Betriebsvermögens (z.B. PKW-Nutzung, private Telefonnutzung) durch die Kommanditisten. Die Entnahme von Wirtschaftsgütern ist in der Position „davon übrige Sachentnahmen“ zu erfassen (Summe der Gesellschaftergruppe Kommanditisten).</t>
  </si>
  <si>
    <t>Nicht gedeckter Verlustanteil Kommanditisten [Aktivseite], Entnahmen, davon Sachentnahmen zum Buchwert</t>
  </si>
  <si>
    <t>bs.ass.deficitNotCoveredByCapital.lossLimitedLiablePartnerS.incomeUseWithdrawals.tanBookvalue</t>
  </si>
  <si>
    <t>Wirtschaftsgüter, die zum Buchwert in das Betriebsvermögen eines anderen Betriebes überführt oder übertragen werden (Summe der Gesellschaftergruppe Kommanditisten).</t>
  </si>
  <si>
    <t>Nicht gedeckter Verlustanteil Kommanditisten [Aktivseite], Entnahmen, davon übrige Sachentnahmen</t>
  </si>
  <si>
    <t>bs.ass.deficitNotCoveredByCapital.lossLimitedLiablePartnerS.incomeUseWithdrawals.tanOther</t>
  </si>
  <si>
    <t>Wirtschaftsgüter, die zum Teilwert (§ 6 Abs. 1 Nr. 4 S. 1 EStG) oder zum gemeinen Wert (§ 6 Abs. 1 Nr. 4 S. 1 2. HS EStG) entnommen werden (Summe der Gesellschaftergruppe Kommanditisten).</t>
  </si>
  <si>
    <t>Nicht gedeckter Verlustanteil Kommanditisten [Aktivseite], Summe Kapitaländerung durch Übertragung einer § 6b EStG Rücklage</t>
  </si>
  <si>
    <t>bs.ass.deficitNotCoveredByCapital.lossLimitedLiablePartnerS.capAdjust6bRes</t>
  </si>
  <si>
    <t>Kapitalerhöhung durch Übertragung einer § 6b EStG-Rücklage auf Wirtschaftsgüter eines anderen Betriebs oder einer Personengesellschaft (R 6b.2 Abs. 7 EStR) oder Kapitalminderung durch Übertragung einer § 6b EStG Rücklage auf Wirtschaftsgüter des Betriebs (R 6b.2 Abs. 6  und 7 EStR) (Summe der Gesellschaftergruppe Kommanditisten).</t>
  </si>
  <si>
    <t>Nicht gedeckter Verlustanteil Kommanditisten [Aktivseite], Summe Jahresüberschuss</t>
  </si>
  <si>
    <t>bs.ass.deficitNotCoveredByCapital.lossLimitedLiablePartnerS.netIncome</t>
  </si>
  <si>
    <t xml:space="preserve">Jahresüberschuss Kommanditisten Jahresüberschuss/-fehlbetrag aus der Gewinn- und Verlustrechnung ohne außerbilanzielle Gewinnkorrekturen. Diese können mit Hilfe der Module „Steuerliche Gewinnermittlung“ und „Steuerliche Gewinnermittlung bei Personengesellschaften“ übermittelt werden (Summe der Gesellschaftergruppe Kommanditisten ). Diese Position ist mit der Jahresüberschuss lt. GuV verknüpft (Übergangsfrist bei Personengesellschaften). </t>
  </si>
  <si>
    <t>Nicht gedeckter Verlustanteil Kommanditisten [Aktivseite], Summe Kapitalumgliederungen</t>
  </si>
  <si>
    <t>bs.ass.deficitNotCoveredByCapital.lossLimitedLiablePartnerS.capMovements</t>
  </si>
  <si>
    <t xml:space="preserve">Summe aller Kapitalumgliederungen, z.B. bei Ausscheiden oder Wechsel der Gesellschafterstellung (Summe der Gesellschaftergruppe Kommanditisten).  </t>
  </si>
  <si>
    <t>davon nicht durch Vermögenseinlagen gedeckter Verlustanteil persönlich haftender Gesellschafter</t>
  </si>
  <si>
    <t>bs.ass.deficitNotCoveredByCapital.lossUnlimitedLiablePartner</t>
  </si>
  <si>
    <t>davon nicht durch Vermögenseinlagen gedeckte Entnahmen persönlich haftender Gesellschafter</t>
  </si>
  <si>
    <t>bs.ass.deficitNotCoveredByCapital.withdrawalsUnlimitedLiablePartner</t>
  </si>
  <si>
    <t>IDW-Guachten aus 2002</t>
  </si>
  <si>
    <t>davon nicht durch Vermögenseinlagen gedeckter Verlustanteil von Kommanditisten</t>
  </si>
  <si>
    <t>bs.ass.deficitNotCoveredByCapital.lossLimitedLiablePartner</t>
  </si>
  <si>
    <t>davon nicht durch Vermögenseinlagen gedeckte Entnahmen von Kommanditisten</t>
  </si>
  <si>
    <t>bs.ass.deficitNotCoveredByCapital.withdrawalsLimitedLiablePartner</t>
  </si>
  <si>
    <t>davon Festkapitalkonto (persönlich haftender Gesellschafter) [Aktivseite]</t>
  </si>
  <si>
    <t>bs.ass.deficitNotCoveredByCapital.unlimitedLiablePartners.fixed</t>
  </si>
  <si>
    <t>Ausweis nur, soweit nicht an die Gliederung nach §264c gebunden</t>
  </si>
  <si>
    <t>davon variables Kapitalkonto (persönlich haftender Gesellschafter) [Aktivseite]</t>
  </si>
  <si>
    <t>bs.ass.deficitNotCoveredByCapital.unlimitedLiablePartners.variable</t>
  </si>
  <si>
    <t>davon Verlustvortragskonto (persönlich haftender Gesellschafter) [Aktivseite]</t>
  </si>
  <si>
    <t>bs.ass.deficitNotCoveredByCapital.unlimitedLiablePartners.accumLoss</t>
  </si>
  <si>
    <t>davon Kommandit-Kapital (Kommanditist) [Aktivseite]</t>
  </si>
  <si>
    <t>bs.ass.deficitNotCoveredByCapital.limitedLiablePartners.fixed</t>
  </si>
  <si>
    <t>davon variables Kapitalkonto (Kommanditist) [Aktivseite]</t>
  </si>
  <si>
    <t>bs.ass.deficitNotCoveredByCapital.limitedLiablePartners.variable</t>
  </si>
  <si>
    <t>davon Verlustausgleichskonto (Kommanditist) [Aktivseite]</t>
  </si>
  <si>
    <t>bs.ass.deficitNotCoveredByCapital.limitedLiablePartners.accumLoss</t>
  </si>
  <si>
    <t>davon nicht eingeforderte ausstehende Einlagen (offen passivisch abgesetzt) [Aktivseite]</t>
  </si>
  <si>
    <t>bs.ass.deficitNotCoveredByCapital.unpaidCapt</t>
  </si>
  <si>
    <t>zwar grundsätzlich eine Position für Kapitalgesellschaften aber nicht verboten</t>
  </si>
  <si>
    <t>Gesellschafterdarlehen mit Eigenkapital-Charakter [Aktivseite]</t>
  </si>
  <si>
    <t>bs.ass.deficitNotCoveredByCapital.dueToPartners</t>
  </si>
  <si>
    <t>Ausweis nur, soweit nicht an die Gliederung nach § 264c HGB gebunden. Steuerlich muss eine Umgliederung auf Kapitalanteile erfolgen.</t>
  </si>
  <si>
    <t>Nachrangiges Kapital [Aktivseite]</t>
  </si>
  <si>
    <t>bs.ass.deficitNotCoveredByCapital.lastrange</t>
  </si>
  <si>
    <t>z.B. gem. § 16 Abs. 3 Satz 2 DMBilG</t>
  </si>
  <si>
    <t>Einlagen stiller Gesellschafter mit Eigenkapital-Charakter [Aktivseite]</t>
  </si>
  <si>
    <t>bs.ass.deficitNotCoveredByCapital.silentPartner</t>
  </si>
  <si>
    <t>ADS § 272 Tz 12,soweit Fremdkapital, siehe Verbindlichkeiten ggü. Gesellschaftern</t>
  </si>
  <si>
    <t>Rücklagen (gesamthänderisch gebunden)</t>
  </si>
  <si>
    <t>bs.ass.deficitNotCoveredByCapital.reservesPartnership</t>
  </si>
  <si>
    <t>Soweit Gewinnrücklagen, Ausweis als satzungsmäßige oder andere. Wird nur für Personenhandelsgesellschaften erwartet</t>
  </si>
  <si>
    <t xml:space="preserve">Aufgrund einer gesellschaftsrechtlichen Vereinbarung gebildete Rücklagen von Personengesellschaften. </t>
  </si>
  <si>
    <t>Rücklagen (gesamthänderisch gebunden), des letzten Stichtags</t>
  </si>
  <si>
    <t>bs.ass.deficitNotCoveredByCapital.reservesPartnership.finalPrev</t>
  </si>
  <si>
    <t>Rücklagen (gesamthänderisch gebunden), Kapitalanpassungen</t>
  </si>
  <si>
    <t>bs.ass.deficitNotCoveredByCapital.reservesPartnership.capAdjust</t>
  </si>
  <si>
    <t>Rücklagen (gesamthänderisch gebunden), Umschichtungen</t>
  </si>
  <si>
    <t>bs.ass.deficitNotCoveredByCapital.reservesPartnership.movements</t>
  </si>
  <si>
    <t>Rücklagen (gesamthänderisch gebunden), Zuführungen / Minderungen</t>
  </si>
  <si>
    <t>bs.ass.deficitNotCoveredByCapital.reservesPartnership.changePresentYear</t>
  </si>
  <si>
    <t>davon Gewinn-/Verlustvortrag [Aktivseite]</t>
  </si>
  <si>
    <t>bs.ass.deficitNotCoveredByCapital.retainedEarnings.showndebit</t>
  </si>
  <si>
    <t>Gliederungsposten für Personenhandelsgesellschaften. Wird nur für Personenhandelsgesellschaften erwartet.</t>
  </si>
  <si>
    <t>davon Jahresüberschuss/-fehlbetrag [Aktivseite]</t>
  </si>
  <si>
    <t>bs.ass.deficitNotCoveredByCapital.netIncome.showndebit</t>
  </si>
  <si>
    <t>davon Bilanzgewinn / Bilanzverlust [Aktivseite]</t>
  </si>
  <si>
    <t>bs.ass.deficitNotCoveredByCapital.profitLoss.showndebit</t>
  </si>
  <si>
    <t>sonstige Aktiva</t>
  </si>
  <si>
    <t>bs.ass.other</t>
  </si>
  <si>
    <t>Posten muss bei Nutzung der Taxonomie im Rahmen des EHUG durch expliziten Postenbezeichner ersetzt werden</t>
  </si>
  <si>
    <t>Erläuterungen zu Sonstige Aktiva</t>
  </si>
  <si>
    <t>bs.ass.other.comment</t>
  </si>
  <si>
    <t>Bilanzsumme, Summe Passiva</t>
  </si>
  <si>
    <t>bs.eqLiab</t>
  </si>
  <si>
    <t>Dieser Wert muss der Bilanzsumme, Summe Aktiva entsprechen</t>
  </si>
  <si>
    <t>Eigenkapital</t>
  </si>
  <si>
    <t>bs.eqLiab.equity</t>
  </si>
  <si>
    <t>gezeichnetes Kapital / Kapitalkonto/ Kapitalanteile</t>
  </si>
  <si>
    <t>bs.eqLiab.equity.subscribed</t>
  </si>
  <si>
    <t>nicht eingeforderte ausstehende Einlagen (offen passivisch abgesetzt)</t>
  </si>
  <si>
    <t>bs.eqLiab.equity.subscribed.unpaidCap</t>
  </si>
  <si>
    <t>Erfassungshinweis: Diese Position muss einen positiven Betrag enthalten. Sie ist als "programmtechnisch abzuziehen" zu sehen</t>
  </si>
  <si>
    <t>gezeichnetes Kapital (Kapitalgesellschaften)</t>
  </si>
  <si>
    <t>bs.eqLiab.equity.subscribed.corp</t>
  </si>
  <si>
    <t>ausbedungener Wert lt. Gesellschaftsvertrag (siehe Verknüpfung zu eigenen Anteilen)</t>
  </si>
  <si>
    <t>gezeichnetes Kapital, Schlusskapital des letzten Stichtags</t>
  </si>
  <si>
    <t>bs.eqLiab.equity.subscribed.corp.finalPrev</t>
  </si>
  <si>
    <t>Hier ist das Schluskapital des vorangegangenen Wirtschaftsjahres einzutragen. Soweit in den Vorjahren Kapitalanpassungen bzw. Kapitalveränderungen vorgenommen wurden, sind diese hier zu berücksichtigen.</t>
  </si>
  <si>
    <t xml:space="preserve">Hier ist das Schlusskapital des vorangegangenen Wirtschaftsjahres einzutragen.  Technisch ist hingegen bei periodType als period/instant das Ende des aktuellen Wirtschaftsjahres einzutragen. </t>
  </si>
  <si>
    <t>gezeichnetes Kapital, Kapitalveränderungen (z.B. durch Kapitalerhöhung)</t>
  </si>
  <si>
    <t>bs.eqLiab.equity.subscribed.corp.capAdjust</t>
  </si>
  <si>
    <t>gezeichnetes Kapital, Kapitalanpassungen</t>
  </si>
  <si>
    <t>bs.eqLiab.equity.subscribed.corp.movements</t>
  </si>
  <si>
    <t>Wurden die Kapitalstände durch das Unternehmen oder eine vorangehende Betriebsprüfung geändert, so kann dieser Sachverhalt über diese Zeile nachvollzogen werden.</t>
  </si>
  <si>
    <t>gezeichnetes Kapital, Umschichtungen</t>
  </si>
  <si>
    <t>bs.eqLiab.equity.subscribed.corp.changePresentYear</t>
  </si>
  <si>
    <t>davon Kapital aus Vorzugsaktien</t>
  </si>
  <si>
    <t>bs.eqLiab.equity.subscribed.corp.premium</t>
  </si>
  <si>
    <t>Privatkonto (Einzelunternehmen)</t>
  </si>
  <si>
    <t>bs.eqLiab.equity.subscribed.privateAccountSP</t>
  </si>
  <si>
    <t>Postenspezifikation für Einzelkaufleute</t>
  </si>
  <si>
    <t xml:space="preserve">Positives Eigenkapital des Einzelunternehmens am Ende des Wirtschaftsjahres (Anfangskapital des Wirtschaftsjahres nach Kapitalanpassung zzgl. Einlagen abzgl. Entnahmen zzgl. Gewinn abzgl. Verlust und bereinigt um Kapitaländerungen aufgrund von § 6b EStG) </t>
  </si>
  <si>
    <t>Anfangskapital [Privatkonto, Passivseite]</t>
  </si>
  <si>
    <t>bs.eqLiab.equity.subscribed.privateAccountSP.beginYear</t>
  </si>
  <si>
    <t>übliche Darstellung bei Einzelunternehmen</t>
  </si>
  <si>
    <t xml:space="preserve">Eigenkapital zum Ende des vorangegangenen Wirtschaftsjahres Technisch ist hingegen bei periodType als period/instant das Ende des aktuellen Wirtschaftsjahres einzutragen. </t>
  </si>
  <si>
    <t>Kapitalanpassung nach BilMoG [Privatkonto, Passivseite]</t>
  </si>
  <si>
    <t>bs.eqLiab.equity.subscribed.privateAccountSP.capAdjustBILMOG</t>
  </si>
  <si>
    <t>für Einzelunternehmer</t>
  </si>
  <si>
    <t>Kapitalanpassungen, [Privatkonto, Passivseite]</t>
  </si>
  <si>
    <t>bs.eqLiab.equity.subscribed.privateAccountSP.capAdjust</t>
  </si>
  <si>
    <t>Einlagen [Privatkonto, Passivseite]</t>
  </si>
  <si>
    <t>bs.eqLiab.equity.subscribed.privateAccountSP.incomeUseDeposits</t>
  </si>
  <si>
    <t>davon Einlagen Grundstücksertrag</t>
  </si>
  <si>
    <t>bs.eqLiab.equity.subscribed.privateAccountSP.incomeUseDeposits.incRealEst</t>
  </si>
  <si>
    <t>Grundstückserträge (z.B. Mieteinnahmen) aus der Vermietung bzw. Verpachtung von Privatvermögen, die auf einem betrieblichen Konto eingehen.</t>
  </si>
  <si>
    <t>davon Einlagen Privatsteuern</t>
  </si>
  <si>
    <t>bs.eqLiab.equity.subscribed.privateAccountSP.incomeUseDeposits.privateTax</t>
  </si>
  <si>
    <t>Von einer Finanzbehörde erstattete private Steuern (z.B. Einkommensteuern), die auf einem betrieblichen Konto eingehen.</t>
  </si>
  <si>
    <t>davon Sacheinlagen zum Buchwert</t>
  </si>
  <si>
    <t>bs.eqLiab.equity.subscribed.privateAccountSP.incomeUseDeposits.privateTax.tanBookvalue</t>
  </si>
  <si>
    <t>Wirtschaftsgüter, die zum Buchwert in das Betriebsvermögen des Betriebes überführt oder übertragen werden (Summe der Gesellschaftergruppe Kommanditisten).</t>
  </si>
  <si>
    <t>davon übrige Sacheinlagen</t>
  </si>
  <si>
    <t>bs.eqLiab.equity.subscribed.privateAccountSP.incomeUseDeposits.privateTax.tanOther</t>
  </si>
  <si>
    <t>Entnahmen [Privatkonto, Passivseite]</t>
  </si>
  <si>
    <t>bs.eqLiab.equity.subscribed.privateAccountSP.incomeUseWithdrawals</t>
  </si>
  <si>
    <t>Übliche Darstellung bei Einzelunternehmen. Erfassungshinweis: Entnahmen sind mit einem positiven Betrag einzutragen und als Abzugsposition zu interpretieren.</t>
  </si>
  <si>
    <t>davon Privatsteuern</t>
  </si>
  <si>
    <t>bs.eqLiab.equity.subscribed.privateAccountSP.incomeUseWithdrawals.privateTax</t>
  </si>
  <si>
    <t>Private Steuern (z.B. Einkommensteuern), die mit betrieblichen Mitteln gezahlt werden.</t>
  </si>
  <si>
    <t>davon Sonderausgaben und AGB</t>
  </si>
  <si>
    <t>bs.eqLiab.equity.subscribed.privateAccountSP.incomeUseWithdrawals.specialExtordExpenses</t>
  </si>
  <si>
    <t>Sonderausgaben (z.B. private Versicherungsbeiträge und Spenden) und außergewöhnliche Belastungen, die mit betrieblichen Mitteln gezahlt werden.</t>
  </si>
  <si>
    <t>davon Grundstücksaufwand</t>
  </si>
  <si>
    <t>bs.eqLiab.equity.subscribed.privateAccountSP.incomeUseWithdrawals.costRealEst</t>
  </si>
  <si>
    <t>Grundstücksaufwendungen (z.B. Schuldzinsen, Erhaltungsaufwendungen) für vermietetes Privatvermögen, die aus betrieblichen Mitteln erbracht werden.</t>
  </si>
  <si>
    <t>davon unentgeltliche Wertabgaben</t>
  </si>
  <si>
    <t>bs.eqLiab.equity.subscribed.privateAccountSP.incomeUseWithdrawals.nonCash</t>
  </si>
  <si>
    <t>davon Sachentnahmen zum Buchwert</t>
  </si>
  <si>
    <t>bs.eqLiab.equity.subscribed.privateAccountSP.incomeUseWithdrawals.tanBookvalue</t>
  </si>
  <si>
    <t>davon übrige Sachentnahmen</t>
  </si>
  <si>
    <t>bs.eqLiab.equity.subscribed.privateAccountSP.incomeUseWithdrawals.tanOther</t>
  </si>
  <si>
    <t>bs.eqLiab.equity.subscribed.privateAccountSP.capAdjust6bRes</t>
  </si>
  <si>
    <t>Kapitalerhöhung durch Übertragung einer § 6b EStG-Rücklage auf Wirtschaftsgüter eines anderen Betriebs oder einer Personengesellschaft oder Kapitalminderung durch Übertragung einer § 6b EStG-Rücklage auf Wirtschaftsgüter des Betriebs.</t>
  </si>
  <si>
    <t>Jahresüberschuss/-fehlbetrag [Privatkonto, Passivseite]</t>
  </si>
  <si>
    <t>bs.eqLiab.equity.subscribed.privateAccountSP.netIncome</t>
  </si>
  <si>
    <t>Jahresüberschuss/-fehlbetrag</t>
  </si>
  <si>
    <t>übliche Darstellung im Rahmen der Postenhierarchie bei Einzelunternehmen</t>
  </si>
  <si>
    <t xml:space="preserve">Jahresüberschuss Einzelunternehmen: Jahresüberschuss/-fehlbetrag aus der Gewinn- und Verlustrechnung ohne außerbilanzielle Gewinnkorrekturen. Diese können mit Hilfe der Module „Steuerliche Gewinnermittlung“ und „Steuerliche Gewinnermittlung bei Personengesellschaften“ übermittelt werden. Diese Position ist mit der Jahresüberschuss lt. GuV verknüpft.  </t>
  </si>
  <si>
    <t>Kapitalanteile der persönlich haftenden Gesellschafter</t>
  </si>
  <si>
    <t>bs.eqLiab.equity.subscribed.unlimitedLiablePartners</t>
  </si>
  <si>
    <t>Soweit Modul "Kapitalkontenentwicklung" nicht verfügbar ist, ist eine Kapitalkontenentwicklung als Fußnote hier zu übermitteln.</t>
  </si>
  <si>
    <t>Summe der Kapitalanteile der Gesellschaftergruppe persönlich haftende Gesellschafter. Bei Personenhandelsgesellschaften im Sinne des § 264a HGB ist ein saldierter Ausweis mit negativen Kapitalkonten anderer Gesellschafter in dieser Gesellschaftergruppe nicht zulässig (vgl. IDW RS HFA 7.33 FN IDW 2008, 375; Förschle/Hoffmann in Beck Bil-Komm. § 264c Rz. 21).</t>
  </si>
  <si>
    <t>Kapitalanteile der persönlich haftenden Gesellschafter, Summe Anfangskapital</t>
  </si>
  <si>
    <t>bs.eqLiab.equity.subscribed.unlimitedLiablePartners.beginYear</t>
  </si>
  <si>
    <t>Mussfeld kann leer übermittelt werden, falls Modul Kapitalkontenenwicklung übermittelt wird.</t>
  </si>
  <si>
    <t xml:space="preserve">Summe der Eigenkapitalanteile zum Ende des vorangegangenen Wirtschaftsjahres (Gesellschaftergruppe persönlich haftende Gesellschafter) Technisch ist hingegen bei periodType als period/instant das Ende des aktuellen Wirtschaftsjahres einzutragen. </t>
  </si>
  <si>
    <t>Kapitalanteile der persönlich haftenden Gesellschafter, Summe Kapitalanpassungen nach BilMoG</t>
  </si>
  <si>
    <t>bs.eqLiab.equity.subscribed.unlimitedLiablePartners.capAdjustBILMOG</t>
  </si>
  <si>
    <t>Kapitalanteile der persönlich haftenden Gesellschafter, Summe Kapitalanpassungen</t>
  </si>
  <si>
    <t>bs.eqLiab.equity.subscribed.unlimitedLiablePartners.capAdjust</t>
  </si>
  <si>
    <t>Kapitalanteile der persönlich haftenden Gesellschafter, Summe Einlagen</t>
  </si>
  <si>
    <t>bs.eqLiab.equity.subscribed.unlimitedLiablePartners.incomeUseDeposits</t>
  </si>
  <si>
    <t>Kapitalanteile der persönlich haftenden Gesellschafter, Einlagen, davon Sacheinlagen zum Buchwert</t>
  </si>
  <si>
    <t>bs.eqLiab.equity.subscribed.unlimitedLiablePartners.incomeUseDeposits.tanBookvalue</t>
  </si>
  <si>
    <t>Kapitalanteile der persönlich haftenden Gesellschafter, Einlagen, davon übrige Sacheinlagen</t>
  </si>
  <si>
    <t>bs.eqLiab.equity.subscribed.unlimitedLiablePartners.incomeUseDeposits.tanOther</t>
  </si>
  <si>
    <t>Kapitalanteile der persönlich haftenden Gesellschafter, Summe Entnahmen</t>
  </si>
  <si>
    <t>bs.eqLiab.equity.subscribed.unlimitedLiablePartners.incomeUseWithdrawals</t>
  </si>
  <si>
    <t>Summe der Entnahmen (Gesellschaftergruppe persönlich haftende Gesellschafter).</t>
  </si>
  <si>
    <t>Kapitalanteile der persönlich haftenden Gesellschafter, Entnahmen, davon Sonderausgaben und AGB</t>
  </si>
  <si>
    <t>bs.eqLiab.equity.subscribed.unlimitedLiablePartners.incomeUseWithdrawals.specialExtordExpenses</t>
  </si>
  <si>
    <t>Kapitalanteile der persönlich haftenden Gesellschafter, Entnahmen, davon unentgeltliche Wertabgaben</t>
  </si>
  <si>
    <t>bs.eqLiab.equity.subscribed.unlimitedLiablePartners.incomeUseWithdrawals.nonCash</t>
  </si>
  <si>
    <t>Unentgeltliche Wertabgaben aus der privaten Nutzung von Wirtschaftsgütern des Betriebsvermögens (z.B. PKW-Nutzung, private Telefonnutzung) durch die persönlich haftenden Gesellschafter. Die Entnahme von Wirtschaftsgütern ist in der Position „davon übrige Sachentnahmen“ zu erfassen (Summe der Gesellschaftergruppe persönlich haftende Gesellschafter).</t>
  </si>
  <si>
    <t>Kapitalanteile der persönlich haftenden Gesellschafter, Entnahmen, davon Sachentnahmen zum Buchwert</t>
  </si>
  <si>
    <t>bs.eqLiab.equity.subscribed.unlimitedLiablePartners.incomeUseWithdrawals.tanBookvalue</t>
  </si>
  <si>
    <t>Kapitalanteile der persönlich haftenden Gesellschafter, Entnahmen, davon übrige Sachentnahmen</t>
  </si>
  <si>
    <t>bs.eqLiab.equity.subscribed.unlimitedLiablePartners.incomeUseWithdrawals.tanOther</t>
  </si>
  <si>
    <t>Kapitalanteile der persönlich haftenden Gesellschafter, Summe Kapitaländerung durch Übertragung einer § 6b EStG Rücklage</t>
  </si>
  <si>
    <t>bs.eqLiab.equity.subscribed.unlimitedLiablePartners.capAdjust6bRes</t>
  </si>
  <si>
    <t>Kapitalanteile der persönlich haftenden Gesellschafter, Summe Jahresüberschuss</t>
  </si>
  <si>
    <t>bs.eqLiab.equity.subscribed.unlimitedLiablePartners.netIncome</t>
  </si>
  <si>
    <t xml:space="preserve">Jahresüberschuss persönlich haftende Gesellschafter Jahresüberschuss/-fehlbetrag aus der Gewinn- und Verlustrechnung ohne außerbilanzielle Gewinnkorrekturen. Diese können mit Hilfe der Module „Steuerliche Gewinnermittlung“ und „Steuerliche Gewinnermittlung bei Personengesellschaften“ übermittelt werden (Summe der Gesellschaftergruppe persönlich haftende Gesellschafter). Diese Position ist mit der Jahresüberschuss lt. GuV verknüpft (Übergangsfrist bei Personengesellschaften).  </t>
  </si>
  <si>
    <t>Kapitalanteile der persönlich haftenden Gesellschafter, Summe Kapitalumgliederungen</t>
  </si>
  <si>
    <t>bs.eqLiab.equity.subscribed.unlimitedLiablePartners.capMovements</t>
  </si>
  <si>
    <t>davon Kapitalanteile Gesellschafter im einzelnen [persönlich haftender Gesellschafter]</t>
  </si>
  <si>
    <t>bs.eqLiab.equity.subscribed.unlimitedLiablePartners.details</t>
  </si>
  <si>
    <t>für steuerliche Zwecke bei Personenhandelsgesellschaften</t>
  </si>
  <si>
    <t>Name des Gesellschafters [persönlich haftender Gesellschafter]</t>
  </si>
  <si>
    <t>bs.eqLiab.equity.subscribed.unlimitedLiablePartners.details.partnername</t>
  </si>
  <si>
    <t>Stand Kapitalkonto [persönlich haftender Gesellschafter]</t>
  </si>
  <si>
    <t>bs.eqLiab.equity.subscribed.unlimitedLiablePartners.details.partnersvalue</t>
  </si>
  <si>
    <t>davon Festkapitalkonto [persönlich haftender Gesellschafter]</t>
  </si>
  <si>
    <t>bs.eqLiab.equity.subscribed.unlimitedLiablePartners.details.partnersvalue.fixed</t>
  </si>
  <si>
    <t>davon variables Kapitalkonto [persönlich haftender Gesellschafter]</t>
  </si>
  <si>
    <t>bs.eqLiab.equity.subscribed.unlimitedLiablePartners.details.partnersvalue.variable</t>
  </si>
  <si>
    <t>davon Verlustvortragskonto [persönlich haftender Gesellschafter]</t>
  </si>
  <si>
    <t>bs.eqLiab.equity.subscribed.unlimitedLiablePartners.details.partnersvalue.accumLoss</t>
  </si>
  <si>
    <t>davon Gesellschafterdarlehen als Eigenkapital [persönlich haftender Gesellschafter]</t>
  </si>
  <si>
    <t>bs.eqLiab.equity.subscribed.unlimitedLiablePartners.details.partnersvalue.due</t>
  </si>
  <si>
    <t>davon verrechneter nicht durch Vermögenseinlagen gedeckter Verlustanteil [persönlich haftender Gesellschafter]</t>
  </si>
  <si>
    <t>bs.eqLiab.equity.subscribed.unlimitedLiablePartners.details.partnersvalue.deficitNotCoveredByCapital</t>
  </si>
  <si>
    <t>davon verrechnete nicht durch Vermögenseinlagen gedeckte Entnahmen [persönlich haftender Gesellschafter]</t>
  </si>
  <si>
    <t>bs.eqLiab.equity.subscribed.unlimitedLiablePartners.details.partnersvalue.withdrawalsNotCoveredByCapital</t>
  </si>
  <si>
    <t>davon verrechnete Einzahlungsverpflichtungen [persönlich haftender Gesellschafter]</t>
  </si>
  <si>
    <t>bs.eqLiab.equity.subscribed.unlimitedLiablePartners.details.partnersvalue.cashReceiptsDueDeducted</t>
  </si>
  <si>
    <t>davon Festkapitalkonto (Komplementär)</t>
  </si>
  <si>
    <t>bs.eqLiab.equity.subscribed.unlimitedLiablePartners.fixed</t>
  </si>
  <si>
    <t>davon variables Kapitalkonto (persönlich haftender Gesellschafter)</t>
  </si>
  <si>
    <t>bs.eqLiab.equity.subscribed.unlimitedLiablePartners.variable</t>
  </si>
  <si>
    <t>davon Verlustvortragskonto (persönlich haftender Gesellschafter)</t>
  </si>
  <si>
    <t>bs.eqLiab.equity.subscribed.unlimitedLiablePartners.accumLoss</t>
  </si>
  <si>
    <t>nicht eingeforderte ausstehende Einlagen der persönlich haftenden Gesellschafter</t>
  </si>
  <si>
    <t>bs.eqLiab.equity.subscribed.unlimitedLiablePartners.unpaidCap</t>
  </si>
  <si>
    <t>in der Vorspalte auszuweisen</t>
  </si>
  <si>
    <t>davon eingefordertes Kapital der persönlich haftende Gesellschafter</t>
  </si>
  <si>
    <t>bs.eqLiab.equity.subscribed.unlimitedLiablePartners.calledIn</t>
  </si>
  <si>
    <t>Kapitalanteile der Kommanditisten</t>
  </si>
  <si>
    <t>bs.eqLiab.equity.subscribed.limitedLiablePartners</t>
  </si>
  <si>
    <t>Summe der Kapitalanteile der  Gesellschaftergruppe „Kommanditisten“. Bei Personenhandelsgesellschaften im Sinne des § 264a HGB ist ein saldierter Ausweis mit  negativen Kapitalkonten anderer Gesellschafter in dieser Gesellschaftergruppe nicht zulässig (vgl. IDW RS HFA 7.33 FN IDW 2008, 375; Förschle/Hoffmann in Beck Bil-Komm. § 264c Rz. 52).</t>
  </si>
  <si>
    <t>Kapitalanteile der Kommanditisten, Summe Anfangskapital</t>
  </si>
  <si>
    <t>bs.eqLiab.equity.subscribed.limitedLiablePartners.beginYear</t>
  </si>
  <si>
    <t xml:space="preserve">Summe der Eigenkapitalanteile zum Ende des vorangegangenen Wirtschaftsjahres (Gesellschaftergruppe Kommanditisten). Technisch ist hingegen bei periodType als period/instant das Ende des aktuellen Wirtschaftsjahres einzutragen. </t>
  </si>
  <si>
    <t>Kapitalanteile der Kommanditisten, Summe Kapitalanpassungen nach BilMoG</t>
  </si>
  <si>
    <t>bs.eqLiab.equity.subscribed.limitedLiablePartners.beginYear.capAdjustBILMOG</t>
  </si>
  <si>
    <t>Kapitalanteile der Kommanditisten, Summe Kapitalanpassungen</t>
  </si>
  <si>
    <t>bs.eqLiab.equity.subscribed.limitedLiablePartners.capAdjust</t>
  </si>
  <si>
    <t>Kapitalanteile der Kommanditisten, Summe Einlagen</t>
  </si>
  <si>
    <t>bs.eqLiab.equity.subscribed.limitedLiablePartners.incomeUseDeposits</t>
  </si>
  <si>
    <t>Kapitalanteile der Kommanditisten, Summe Einlagen, davon Sacheinlagen zum Buchwert</t>
  </si>
  <si>
    <t>bs.eqLiab.equity.subscribed.limitedLiablePartners.incomeUseDeposits.tanBookvalue</t>
  </si>
  <si>
    <t>Kapitalanteile der Kommanditisten, Summe Einlagen, davon übrige Sacheinlagen</t>
  </si>
  <si>
    <t>bs.eqLiab.equity.subscribed.limitedLiablePartners.incomeUseDeposits.tanOther</t>
  </si>
  <si>
    <t>Kapitalanteile der Kommanditisten, Summe Entnahmen</t>
  </si>
  <si>
    <t>bs.eqLiab.equity.subscribed.limitedLiablePartners.incomeUseWithdrawals</t>
  </si>
  <si>
    <t>Kapitalanteile der Kommanditisten, Summe Entnahmen, davon Sonderausgaben und AGB</t>
  </si>
  <si>
    <t>bs.eqLiab.equity.subscribed.limitedLiablePartners.incomeUseWithdrawals.specialExtordExpenses</t>
  </si>
  <si>
    <t>Kapitalanteile der Kommanditisten, Summe Entnahmen, davon unentgeltliche Wertabgaben</t>
  </si>
  <si>
    <t>bs.eqLiab.equity.subscribed.limitedLiablePartners.incomeUseWithdrawals.nonCash</t>
  </si>
  <si>
    <t>Kapitalanteile der Kommanditisten, Summe Entnahmen, davon Sachentnahmen zum Buchwert</t>
  </si>
  <si>
    <t>bs.eqLiab.equity.subscribed.limitedLiablePartners.incomeUseWithdrawals.tanBookvalue</t>
  </si>
  <si>
    <t>Kapitalanteile der Kommanditisten, Summe Entnahmen, davon übrige Sachentnahmen</t>
  </si>
  <si>
    <t>bs.eqLiab.equity.subscribed.limitedLiablePartners.incomeUseWithdrawals.tanOther</t>
  </si>
  <si>
    <t>Kapitalanteile der Kommanditisten, Summe Kapitaländerung durch Übertragung einer § 6b EStG Rücklage</t>
  </si>
  <si>
    <t>bs.eqLiab.equity.subscribed.limitedLiablePartners.capAdjust6bRes</t>
  </si>
  <si>
    <t>Kapitalanteile der Kommanditisten, Summe Jahresüberschuss</t>
  </si>
  <si>
    <t>bs.eqLiab.equity.subscribed.limitedLiablePartners.netIncome</t>
  </si>
  <si>
    <t>Kapitalanteile der Kommanditisten, Summe Kapitalumgliederungen</t>
  </si>
  <si>
    <t>bs.eqLiab.equity.subscribed.limitedLiablePartners.capMovements</t>
  </si>
  <si>
    <t>Summe aller Kapitalumgliederungen, z.B. bei Ausscheiden oder Wechsel der Gesellschafterstellung (Summe der Gesellschaftergruppe Kommanditisten).</t>
  </si>
  <si>
    <t>davon Kapitalanteile Gesellschafter im einzelnen (Kommanditist)</t>
  </si>
  <si>
    <t>bs.eqLiab.equity.subscribed.limitedLiablePartners.details</t>
  </si>
  <si>
    <t>Name des Gesellschafters (Kommanditist)</t>
  </si>
  <si>
    <t>bs.eqLiab.equity.subscribed.limitedLiablePartners.details.partnername</t>
  </si>
  <si>
    <t>Stand Kapitalkonto (Kommanditist)</t>
  </si>
  <si>
    <t>bs.eqLiab.equity.subscribed.limitedLiablePartners.details.partnersvalue</t>
  </si>
  <si>
    <t>davon Kommanditkapital (Kommanditist)</t>
  </si>
  <si>
    <t>bs.eqLiab.equity.subscribed.limitedLiablePartners.details.partnersvalue.fixed</t>
  </si>
  <si>
    <t>davon variables Kapitalkonto (Kommanditist)</t>
  </si>
  <si>
    <t>bs.eqLiab.equity.subscribed.limitedLiablePartners.details.partnersvalue.variable</t>
  </si>
  <si>
    <t>davon Verlustvortragskonto (Kommanditist)</t>
  </si>
  <si>
    <t>bs.eqLiab.equity.subscribed.limitedLiablePartners.details.partnersvalue.accumLoss</t>
  </si>
  <si>
    <t>davon Gesellschafterdarlehen als Eigenkapital (Kommanditist)</t>
  </si>
  <si>
    <t>bs.eqLiab.equity.subscribed.limitedLiablePartners.details.partnersvalue.due</t>
  </si>
  <si>
    <t>davon verrechneter nicht durch Vermögenseinlagen gedeckter Verlustanteil (Kommanditist)</t>
  </si>
  <si>
    <t>bs.eqLiab.equity.subscribed.limitedLiablePartners.details.partnersvalue.deficitNotCoveredByCapital</t>
  </si>
  <si>
    <t>davon verrechnete nicht durch Vermögenseinlagen gedeckte Entnahmen (Kommanditist)</t>
  </si>
  <si>
    <t>bs.eqLiab.equity.subscribed.limitedLiablePartners.details.partnersvalue.withdrawalsNotCoveredByCapital</t>
  </si>
  <si>
    <t>davon verrechnete Einzahlungsverpflichtungen (Kommanditist)</t>
  </si>
  <si>
    <t>bs.eqLiab.equity.subscribed.limitedLiablePartners.details.partnersvalue.CashReceiptsDueDeducted</t>
  </si>
  <si>
    <t>davon Kommandit-Kapital (Kommanditisten)</t>
  </si>
  <si>
    <t>bs.eqLiab.equity.subscribed.limitedLiablePartners.fixed</t>
  </si>
  <si>
    <t>Kapitalkonto, auf dem üblicherweise die Kommanditeinlage der Kommanditisten verbucht wird (Kontoausweis)</t>
  </si>
  <si>
    <t>davon variables Kapitalkonto (Kommanditisten)</t>
  </si>
  <si>
    <t>bs.eqLiab.equity.subscribed.limitedLiablePartners.variable</t>
  </si>
  <si>
    <t>Kapitalkonto, auf dem weitere Kapitalteile der Kommanditisten gesammelt werden können (Kontoausweis)</t>
  </si>
  <si>
    <t>davon Verlustausgleichskonto (Kommanditisten)</t>
  </si>
  <si>
    <t>bs.eqLiab.equity.subscribed.limitedLiablePartners.accumLoss</t>
  </si>
  <si>
    <t>Kapitalkonto, auf dem Verluste zu Abgrenzungszwecken gesondert gesammelt werden (Kontoausweis)</t>
  </si>
  <si>
    <t>davon steuerlicher Ausgleichsposten z.B. nach Betriebsprüfung</t>
  </si>
  <si>
    <t>bs.eqLiab.equity.subscribed.taxBalanceGenerally</t>
  </si>
  <si>
    <t>Ausgleichsposten nach Änderungen durch Finanzbehörden Grds. nur bei Personengesellschaften Mehrergebnis = positiver Betrag; Minderergebnis = negativer Betrag</t>
  </si>
  <si>
    <t>nicht eingeforderte ausstehende Einlagen der Kommanditisten</t>
  </si>
  <si>
    <t>bs.eqLiab.equity.subscribed.limitedLiablePartners.unpaidCap</t>
  </si>
  <si>
    <t>davon eingefordertes Kapital der Kommanditisten</t>
  </si>
  <si>
    <t>bs.eqLiab.equity.subscribed.limitedLiablePartners.calledIn</t>
  </si>
  <si>
    <t>davon eingefordertes Kapital</t>
  </si>
  <si>
    <t>bs.eqLiab.equity.subscribed.calledIn</t>
  </si>
  <si>
    <t>Bedingter Posten, soweit ausstehende Einlagen passivisch abgesetzt wurden</t>
  </si>
  <si>
    <t>Eigene Anteile - offen vom Gezeichneten Kapital abgesetzt</t>
  </si>
  <si>
    <t>bs.eqLiab.equity.subscribed.ownSharesdeducted</t>
  </si>
  <si>
    <t>Zwingende bilanzielle Darstellung, da die von der KapG erworbenen eigenen Anteile vom Nennkapital abzuziehen sind (daher kein aktivischer Ausweis mehr).</t>
  </si>
  <si>
    <t>Eigene Anteile des letzten Stichtags</t>
  </si>
  <si>
    <t>bs.eqLiab.equity.subscribed.ownSharesdeducted.finalPrev</t>
  </si>
  <si>
    <t xml:space="preserve">Wert der eigenen Anteile zum Ende des vorangegangenen Wirtschaftsjahres. Technisch ist hingegen bei periodType als period/instant das Ende des aktuellen Wirtschaftsjahres einzutragen. </t>
  </si>
  <si>
    <t>Eigene Anteile, Kapitalanpassungen</t>
  </si>
  <si>
    <t>bs.eqLiab.equity.subscribed.ownSharesdeducted.capAdjust</t>
  </si>
  <si>
    <t>Eigene Anteile, Umschichtungen</t>
  </si>
  <si>
    <t>bs.eqLiab.equity.subscribed.ownSharesdeducted.movements</t>
  </si>
  <si>
    <t>Zu- und Abgänge bezüglich der verschiedenen Eigenkapitalpositionen sind über den Bereich Umschichtungen zu erfassen. Alle Umschichtungen sind im selben Jahr wieder aufzulösen. Ein Zugang bei dem einen muss auch einen Abgang bei dem anderen Kapitalanteil im selben Jahr nach sich ziehen.</t>
  </si>
  <si>
    <t>Eigene Anteile, Zuführungen/Minderungen lfd. Jahr</t>
  </si>
  <si>
    <t>bs.eqLiab.equity.subscribed.ownSharesdeducted.changePresentYear</t>
  </si>
  <si>
    <t>Die Zeile "Zuführungen/ Minderungen" bezieht sich nicht lediglich auf Umschichtungen zwischen bestehenden Kapitalteilen. Die Position Zuführungen/ Minderungen beinhaltet Kapitalanpassungen des lfd. Jahres.</t>
  </si>
  <si>
    <t>Geschäftsguthaben der Genossen</t>
  </si>
  <si>
    <t>bs.eqLiab.equity.subscribed.coopPartners</t>
  </si>
  <si>
    <t>ausbedungener Wert lt. Satzung</t>
  </si>
  <si>
    <t>davon Geschäftsguthaben der verbleibende Mitglieder</t>
  </si>
  <si>
    <t>bs.eqLiab.equity.subscribed.coopPartners.staying</t>
  </si>
  <si>
    <t>übliche klarstellende Angabe i.S. von HGB § 265 Abs. 5</t>
  </si>
  <si>
    <t>davon Geschäftsguthaben der mit Ablauf des Geschäftsjahres ausgeschiedenen Mitglieder</t>
  </si>
  <si>
    <t>bs.eqLiab.equity.subscribed.coopPartners.leaving</t>
  </si>
  <si>
    <t>davon Geschäftsguthaben aus gekündigten Geschäftsanteilen</t>
  </si>
  <si>
    <t>bs.eqLiab.equity.subscribed.coopPartners.cancelledShares</t>
  </si>
  <si>
    <t>davon rückständige fällige Einzahlungen auf Geschäftsanteile vermerkt</t>
  </si>
  <si>
    <t>bs.eqLiab.equity.subscribed.coopPartners.unpaidSharesDue</t>
  </si>
  <si>
    <t>davon in der Satzung bestimmtes Mindestkapital</t>
  </si>
  <si>
    <t>bs.eqLiab.equity.subscribed.coopPartners.minimumCapital</t>
  </si>
  <si>
    <t>Gesetz zur Einführung der Europäischen Genossenschaft und zur Änderung des Genossenschaftsrechts</t>
  </si>
  <si>
    <t>Geschäftsguthaben des letzten Stichtags</t>
  </si>
  <si>
    <t>bs.eqLiab.equity.subscribed.coopPartners.finalPrev</t>
  </si>
  <si>
    <t xml:space="preserve">Wert des Geschäftsguthabens zum Ende des vorangegangenen Wirtschaftsjahres. Technisch ist hingegen bei periodType als period/instant das Ende des aktuellen Wirtschaftsjahres einzutragen. </t>
  </si>
  <si>
    <t>Geschäftsguthaben, Kapitalanpassungen</t>
  </si>
  <si>
    <t>bs.eqLiab.equity.subscribed.coopPartners.capAdjust</t>
  </si>
  <si>
    <t>Geschäftsguthaben, Umschichtungen</t>
  </si>
  <si>
    <t>bs.eqLiab.equity.subscribed.coopPartners.movements</t>
  </si>
  <si>
    <t>Geschäftsguthaben, Zuführungen/Minderungen lfd. Jahr</t>
  </si>
  <si>
    <t>bs.eqLiab.equity.subscribed.coopPartners.changePresentYear</t>
  </si>
  <si>
    <t>Gesellschafterdarlehen mit EK-Charakter</t>
  </si>
  <si>
    <t>bs.eqLiab.equity.dueToPartners</t>
  </si>
  <si>
    <t>Soweit Fremdkapital, siehe Verbindlichkeiten ggü. Gesellschaftern. Steuerlich muss eine Umgliederung auf Kapitalanteile erfolgen.</t>
  </si>
  <si>
    <t>Genussrechtskapital mit Eigenkapital-Charakter</t>
  </si>
  <si>
    <t>bs.eqLiab.equity.profSharing</t>
  </si>
  <si>
    <t>ADS § 272 Tz 12, soweit Fremdkapital, siehe sonstige Verbindlichkeiten.</t>
  </si>
  <si>
    <t>Nachrangiges Kapital ( Eigenkapital-Charakter)</t>
  </si>
  <si>
    <t>bs.eqLiab.equity.lastrangecapital</t>
  </si>
  <si>
    <t>Z.B. gem. § 16 Abs. 3 Satz 2 DMBilG.</t>
  </si>
  <si>
    <t>Einlagen stiller Gesellschafter mit EK-Charakter</t>
  </si>
  <si>
    <t>bs.eqLiab.equity.silentPartner</t>
  </si>
  <si>
    <t>ADS § 272 Tz. 12, soweit Fremdkapital, siehe Verbindlichkeiten ggü. Gesellschaftern.</t>
  </si>
  <si>
    <t>Kapitalrücklage</t>
  </si>
  <si>
    <t>bs.eqLiab.equity.capRes</t>
  </si>
  <si>
    <t>davon Agio aus der Ausgabe von Anteilen</t>
  </si>
  <si>
    <t>bs.eqLiab.equity.capRes.sharePremium</t>
  </si>
  <si>
    <t>davon Agio aus der Ausgabe von Options- und Wandlungsrechten</t>
  </si>
  <si>
    <t>bs.eqLiab.equity.capRes.warrantPremium</t>
  </si>
  <si>
    <t>davon Zahlung aus der Gewährung eines Vorzugs für Anteile</t>
  </si>
  <si>
    <t>bs.eqLiab.equity.capRes.contrPremShares</t>
  </si>
  <si>
    <t>davon andere Zuzahlungen in das Eigenkapital</t>
  </si>
  <si>
    <t>bs.eqLiab.equity.capRes.other</t>
  </si>
  <si>
    <t>davon Nachschusskapital (bei GmbH)</t>
  </si>
  <si>
    <t>bs.eqLiab.equity.capRes.cashRequGmbh</t>
  </si>
  <si>
    <t>Beck´scher Bilanz-Kommentar, 8. Auflage 2012, RN 215 - 218 zu HGB § 272</t>
  </si>
  <si>
    <t>davon Rücklage aus Kapitalherabsetzung (AG)</t>
  </si>
  <si>
    <t>bs.eqLiab.equity.capRes.capReduction</t>
  </si>
  <si>
    <t>Kapitalrücklage des letzten Stichtags</t>
  </si>
  <si>
    <t>bs.eqLiab.equity.capRes.finalPrev</t>
  </si>
  <si>
    <t xml:space="preserve">Wert der Kapitalrücklage zum Ende des vorangegangenen Wirtschaftsjahres. Technisch ist hingegen bei periodType als period/instant das Ende des aktuellen Wirtschaftsjahres einzutragen. </t>
  </si>
  <si>
    <t>Kapitalrücklage, Kapitalanpassungen</t>
  </si>
  <si>
    <t>bs.eqLiab.equity.capRes.capAdjust</t>
  </si>
  <si>
    <t>Kapitalrücklage, Umschichtungen</t>
  </si>
  <si>
    <t>bs.eqLiab.equity.capRes.movements</t>
  </si>
  <si>
    <t>Kapitalrücklage, Zuführungen/Minderungen lfd. Jahr</t>
  </si>
  <si>
    <t>bs.eqLiab.equity.capRes.changePresentYear</t>
  </si>
  <si>
    <t>Die Zeile "Zuführungen/ Minderungen" bezieht sich nicht lediglich auf Umschichtungen zwischen &lt; Kapitalteilen. Die Position Zuführungen/ Minderungen beinhaltet Kapitalanpassungen des lfd. Jahres.</t>
  </si>
  <si>
    <t>bs.eqLiab.equity.reservesPartnership</t>
  </si>
  <si>
    <t>Soweit Gewinnrücklagen, Ausweis als satzungsmäßige oder andere. BMF-Schreiben v. 26.11.2004 IV B2 S 7178-2 / 04</t>
  </si>
  <si>
    <t>Rücklage (gesamthänderisch gebunden) des letzten Stichtags</t>
  </si>
  <si>
    <t>bs.eqLiab.equity.reservesPartnership.finalPrev</t>
  </si>
  <si>
    <t xml:space="preserve">Wert der Rücklage gesamthänderisch gebunden zum Ende des vorangegangenen Wirtschaftsjahres. Technisch ist hingegen bei periodType als period/instant das Ende des aktuellen Wirtschaftsjahres einzutragen. </t>
  </si>
  <si>
    <t>Rücklage (gesamthänderisch gebunden) Kapitalanpassungen</t>
  </si>
  <si>
    <t>bs.eqLiab.equity.reservesPartnership.capAdjust</t>
  </si>
  <si>
    <t>Rücklage (gesamthänderisch gebunden) Umschichtungen</t>
  </si>
  <si>
    <t>bs.eqLiab.equity.reservesPartnership.movements</t>
  </si>
  <si>
    <t>Rücklage (gesamthänderisch gebunden) Zuführungen/Minderungen lfd. Jahr</t>
  </si>
  <si>
    <t>bs.eqLiab.equity.reservesPartnership.changePresentYear</t>
  </si>
  <si>
    <t>Gewinnrücklagen/Ergebnisrücklagen</t>
  </si>
  <si>
    <t>bs.eqLiab.equity.revenueRes</t>
  </si>
  <si>
    <t>zusammengefasst</t>
  </si>
  <si>
    <t>Das Summenmussfeld "Gewinnrücklagen/Ergebnisrücklagen" hat die Summe aller entsprechenden Rücklagen auszuweisen.</t>
  </si>
  <si>
    <t>gesetzliche Rücklage</t>
  </si>
  <si>
    <t>bs.eqLiab.equity.revenueRes.legal</t>
  </si>
  <si>
    <t>Kein gesonderter Ausweis bei einer Personengesellschaft (§ 264c Abs. 2 S. 1 II HGB).  Nur denkbar bei Aktiengesellschaften (§ 300 AktG).</t>
  </si>
  <si>
    <t>davon aus dem Bilanzgewinn des Vorjahres eingestellt</t>
  </si>
  <si>
    <t>bs.eqLiab.equity.revenueRes.legal.profitformeryear</t>
  </si>
  <si>
    <t>gesetzliche Rücklage des letzten Stichtags</t>
  </si>
  <si>
    <t>bs.eqLiab.equity.revenueRes.legal.finalPrev</t>
  </si>
  <si>
    <t xml:space="preserve">Wert der gesetzlichen Rücklage zum Ende des vorangegangenen Wirtschaftsjahres. Technisch ist hingegen bei periodType als period/instant das Ende des aktuellen Wirtschaftsjahres einzutragen.  </t>
  </si>
  <si>
    <t>gesetzliche Rücklage, Kapitalanpassungen</t>
  </si>
  <si>
    <t>bs.eqLiab.equity.revenueRes.legal.capAdjust</t>
  </si>
  <si>
    <t>gesetzliche Rücklage, Umschichtungen</t>
  </si>
  <si>
    <t>bs.eqLiab.equity.revenueRes.legal.movements</t>
  </si>
  <si>
    <t>gesetzliche Rücklage, Zuführungen/Minderungen lfd. Jahr</t>
  </si>
  <si>
    <t>bs.eqLiab.equity.revenueRes.legal.changePresentYear</t>
  </si>
  <si>
    <t>Rücklage für Anteile an einem herrschenden oder mehrheitlich beteiligten Unternehmen</t>
  </si>
  <si>
    <t>bs.eqLiab.equity.revenueRes.sharesParentComp</t>
  </si>
  <si>
    <t>Rücklage für Anteile an einem herrschenden oder mehrheitlich beteiligten Unternehmen des letzten Stichtags</t>
  </si>
  <si>
    <t>bs.eqLiab.equity.revenueRes.sharesParentComp.finalPrev</t>
  </si>
  <si>
    <t xml:space="preserve">Wert der Rücklage zum Ende des vorangegangenen Wirtschaftsjahres. Technisch ist hingegen bei periodType als period/instant das Ende des aktuellen Wirtschaftsjahres einzutragen. </t>
  </si>
  <si>
    <t>Rücklage für Anteile an einem herrschenden oder mehrheitlich beteiligten Unternehmen, Kapitalanpassungen</t>
  </si>
  <si>
    <t>bs.eqLiab.equity.revenueRes.sharesParentComp.capAdjust</t>
  </si>
  <si>
    <t>Rücklage für Anteile an einem herrschenden oder mehrheitlich beteiligten Unternehmen, Umschichtungen</t>
  </si>
  <si>
    <t>bs.eqLiab.equity.revenueRes.sharesParentComp.movements</t>
  </si>
  <si>
    <t>Rücklage für Anteile an einem herrschenden oder mehrheitlich beteiligten Unternehmen, Zuführungen/Minderungen lfd. Jahr</t>
  </si>
  <si>
    <t>bs.eqLiab.equity.revenueRes.sharesParentComp.changePresentYear</t>
  </si>
  <si>
    <t>Rücklage für eigene Anteile (nur Kapitalgesellschaften)</t>
  </si>
  <si>
    <t>bs.eqLiab.equity.revenueRes.forOwnShares</t>
  </si>
  <si>
    <t>satzungsmäßige Rücklagen</t>
  </si>
  <si>
    <t>bs.eqLiab.equity.revenueRes.statutory</t>
  </si>
  <si>
    <t>satzungsmäßige Rücklage des letzten Stichtags</t>
  </si>
  <si>
    <t>bs.eqLiab.equity.revenueRes.statutory.finalPrev</t>
  </si>
  <si>
    <t>satzungsmäßige Rücklagen, Kapitalanpassungen</t>
  </si>
  <si>
    <t>bs.eqLiab.equity.revenueRes.statutory.capAdjust</t>
  </si>
  <si>
    <t>satzungsmäßige Rücklagen, Umschichtungen</t>
  </si>
  <si>
    <t>bs.eqLiab.equity.revenueRes.statutory.movements</t>
  </si>
  <si>
    <t>satzungsmäßige Rücklagen, Zuführungen/Minderungen lfd. Jahr</t>
  </si>
  <si>
    <t>bs.eqLiab.equity.revenueRes.statutory.changePresentYear</t>
  </si>
  <si>
    <t>Gewinnrücklage mit Ausschüttungssperre für aktivierte Aufwendungen für die Ingangsetzung und Erweiterung des Geschäftsbetriebs</t>
  </si>
  <si>
    <t>bs.eqLiab.equity.revenueRes.startUpCost</t>
  </si>
  <si>
    <t>Werden "ausschüttungsgesperrte" Beträge für "aktivierte Aufwendungen für die Ingangsetzung und Erweiterung des Geschäftsbetriebs" gesondert auf einem Gewinnrücklagenkonto verbucht, sind diese zu dieser Position zu übermitteln.</t>
  </si>
  <si>
    <t>Gewinnrücklage mit Ausschüttungssperre für aktivierte Aufwendungen für die Ingangsetzung und Erweiterung des Geschäftsbetriebs des letzten Stichtags</t>
  </si>
  <si>
    <t>bs.eqLiab.equity.revenueRes.startUpCost.finalPrev</t>
  </si>
  <si>
    <t>Gewinnrücklage mit Ausschüttungssperre für aktivierte Aufwendungen für die Ingangsetzung und Erweiterung des Geschäftsbetriebs, Kapitalanpassungen</t>
  </si>
  <si>
    <t>bs.eqLiab.equity.revenueRes.startUpCost.capAdjust</t>
  </si>
  <si>
    <t>Gewinnrücklage mit Ausschüttungssperre für aktivierte Aufwendungen für die Ingangsetzung und Erweiterung des Geschäftsbetriebs, Umschichtungen</t>
  </si>
  <si>
    <t>bs.eqLiab.equity.revenueRes.startUpCost.movements</t>
  </si>
  <si>
    <t>Gewinnrücklage mit Ausschüttungssperre für aktivierte Aufwendungen für die Ingangsetzung und Erweiterung des Geschäftsbetriebs, Zuführungen/Minderungen lfd. Jahr</t>
  </si>
  <si>
    <t>bs.eqLiab.equity.revenueRes.startUpCost.changePresentYear</t>
  </si>
  <si>
    <t>Gewinnrücklage mit Ausschüttungssperre für einen aktivierten Abgrenzungsposten für latente Steuern</t>
  </si>
  <si>
    <t>bs.eqLiab.equity.revenueRes.defTax</t>
  </si>
  <si>
    <t>Werden "ausschüttungsgesperrte" Beträge für "einen aktivierten Abgrenzungsposten für latente Steuern" gesondert auf einem Gewinnrücklagenkonto verbucht, sind diese zu dieser Position zu übermitteln.</t>
  </si>
  <si>
    <t>Gewinnrücklage mit Ausschüttungssperre für einen aktivierten Abgrenzungsposten für latente Steuern des letzten Stichtags</t>
  </si>
  <si>
    <t>bs.eqLiab.equity.revenueRes.defTax.finalPrev</t>
  </si>
  <si>
    <t>Gewinnrücklage mit Ausschüttungssperre für einen aktivierten Abgrenzungsposten für latente Steuern, Kapitalanpassungen</t>
  </si>
  <si>
    <t>bs.eqLiab.equity.revenueRes.defTax.capAdjust</t>
  </si>
  <si>
    <t>Gewinnrücklage mit Ausschüttungssperre für einen aktivierten Abgrenzungsposten für latente Steuern, Umschichtungen</t>
  </si>
  <si>
    <t>bs.eqLiab.equity.revenueRes.defTax.movements</t>
  </si>
  <si>
    <t>Gewinnrücklage mit Ausschüttungssperre für einen aktivierten Abgrenzungsposten für latente Steuern, Zuführungen/Minderungen lfd. Jahr</t>
  </si>
  <si>
    <t>bs.eqLiab.equity.revenueRes.defTax.changePresentYear</t>
  </si>
  <si>
    <t>Gewinnrücklage mit Ausschüttungssperre für aktivierte Aufwendungen im Zusammenhang mit der Euro-Umstellung</t>
  </si>
  <si>
    <t>bs.eqLiab.equity.revenueRes.currChange</t>
  </si>
  <si>
    <t>Kontrollposten; keine Pflicht zum offenen Ausweis</t>
  </si>
  <si>
    <t>Werden "ausschüttungsgesperrte" Beträge für "aktivierte Aufwendungen im Zusammenhang mit der Euro-Umstellung" gesondert auf einem Gewinnrücklagenkonto verbucht, sind diese zu dieser Position zu übermitteln.</t>
  </si>
  <si>
    <t>Gewinnrücklage mit Ausschüttungssperre für aktivierte Aufwendungen im Zusammenhang mit der Euro-Umstellung des letzten Stichtags</t>
  </si>
  <si>
    <t>bs.eqLiab.equity.revenueRes.currChange.finalPrev</t>
  </si>
  <si>
    <t>Gewinnrücklage mit Ausschüttungssperre für aktivierte Aufwendungen im Zusammenhang mit der Euro-Umstellung, Kapitalanpassungen</t>
  </si>
  <si>
    <t>bs.eqLiab.equity.revenueRes.currChange.capAdjust</t>
  </si>
  <si>
    <t>Gewinnrücklage mit Ausschüttungssperre für aktivierte Aufwendungen im Zusammenhang mit der Euro-Umstellung, Umschichtungen</t>
  </si>
  <si>
    <t>bs.eqLiab.equity.revenueRes.currChange.movements</t>
  </si>
  <si>
    <t>Gewinnrücklage mit Ausschüttungssperre für aktivierte Aufwendungen im Zusammenhang mit der Euro-Umstellung, Zuführungen/Minderungen lfd. Jahr</t>
  </si>
  <si>
    <t>bs.eqLiab.equity.revenueRes.currChange.changePresentYear</t>
  </si>
  <si>
    <t>Gewinnrücklage mit Ausschüttungssperre für selbst geschaffene immaterielle Vermögensgegenstände des Anlagevermögens unter Berücksichtigung der darauf entfallenden passiven latenten Steuern</t>
  </si>
  <si>
    <t>bs.eqLiab.equity.revenueRes.intanAss</t>
  </si>
  <si>
    <t>Werden "ausschüttungsgesperrte" Beträge für "selbst geschaffene immaterielle Vermögensgegenstände des Anlagevermögens unter Berücksichtigung der darauf entfallenden passiven latenten Steuern" gesondert auf einem Gewinnrücklagenkonto verbucht, sind diese zu dieser Position zu übermitteln.</t>
  </si>
  <si>
    <t>Gewinnrücklage mit Ausschüttungssperre für selbst geschaffene immaterielle Vermögensgegenstände des Anlagevermögens unter Berücksichtigung der darauf entfallenden passiven latenten Steuern des letzten Stichtags</t>
  </si>
  <si>
    <t>bs.eqLiab.equity.revenueRes.intanAss.finalPrev</t>
  </si>
  <si>
    <t>Gewinnrücklage mit Ausschüttungssperre für selbst geschaffene immaterielle Vermögensgegenstände des Anlagevermögens unter Berücksichtigung der darauf entfallenden passiven latenten Steuern, Kapitalanpassungen</t>
  </si>
  <si>
    <t>bs.eqLiab.equity.revenueRes.intanAss.capAdjust</t>
  </si>
  <si>
    <t>Gewinnrücklage mit Ausschüttungssperre für selbst geschaffene immaterielle Vermögensgegenstände des Anlagevermögens unter Berücksichtigung der darauf entfallenden passiven latenten Steuern, Umschichtungen</t>
  </si>
  <si>
    <t>bs.eqLiab.equity.revenueRes.intanAss.movements</t>
  </si>
  <si>
    <t>Gewinnrücklage mit Ausschüttungssperre für selbst geschaffene immaterielle Vermögensgegenstände des Anlagevermögens unter Berücksichtigung der darauf entfallenden passiven latenten Steuern, Zuführungen/Minderungen lfd. Jahr</t>
  </si>
  <si>
    <t>bs.eqLiab.equity.revenueRes.intanAss.changePresentYear</t>
  </si>
  <si>
    <t>Gewinnrücklage mit Ausschüttungssperre für zum beizulegenden Zeitwert bilanzierte Vermögensgegenstände, soweit dieser die Anschaffungskosten übersteigt unter Berücksichtigung der darauf entfallenden passiven latenten Steuern</t>
  </si>
  <si>
    <t>bs.eqLiab.equity.revenueRes.assMeasuredAtFairValue</t>
  </si>
  <si>
    <t>Werden "ausschüttungsgespertte" Beträge für "zum beizulegenden Zeitwert bilanzierte Vermögensgegenstände" gesondert auf einem Gewinnrücklagenkonto verbucht, sind diese zu dieser Position zu übermitteln.</t>
  </si>
  <si>
    <t>Gewinnrücklage mit Ausschüttungssperre für zum beizulegenden Zeitwert bilanzierte Vermögensgegenstände, soweit dieser die Anschaffungskosten übersteigt unter Berücksichtigung der darauf entfallenden passiven latenten Steuern des letzten Stichtags</t>
  </si>
  <si>
    <t>bs.eqLiab.equity.revenueRes.assMeasuredAtFairValue.finalPrev</t>
  </si>
  <si>
    <t>Gewinnrücklage mit Ausschüttungssperre für zum beizulegenden Zeitwert bilanzierte Vermögensgegenstände, soweit dieser die Anschaffungskosten übersteigt unter Berücksichtigung der darauf entfallenden passiven latenten Steuern, Kapitalanpassungen</t>
  </si>
  <si>
    <t>bs.eqLiab.equity.revenueRes.assMeasuredAtFairValue.capAdjust</t>
  </si>
  <si>
    <t>Gewinnrücklage mit Ausschüttungssperre für zum beizulegenden Zeitwert bilanzierte Vermögensgegenstände, soweit dieser die Anschaffungskosten übersteigt unter Berücksichtigung der darauf entfallenden passiven latenten Steuern, Umschichtungen</t>
  </si>
  <si>
    <t>bs.eqLiab.equity.revenueRes.assMeasuredAtFairValue.movements</t>
  </si>
  <si>
    <t>Gewinnrücklage mit Ausschüttungssperre für zum beizulegenden Zeitwert bilanzierte Vermögensgegenstände, soweit dieser die Anschaffungskosten übersteigt unter Berücksichtigung der darauf entfallenden passiven latenten Steuern, Zuführungen/Minderungen lfd. Jahr</t>
  </si>
  <si>
    <t>bs.eqLiab.equity.revenueRes.assMeasuredAtFairValue.changePresentYear</t>
  </si>
  <si>
    <t>Sonderrücklage</t>
  </si>
  <si>
    <t>bs.eqLiab.equity.revenueRes.special</t>
  </si>
  <si>
    <t>Branchenspezifischer/individueller Zusatzposten im Rücklagenbereich, zur Abdeckung EINES speziellen Zwecks.</t>
  </si>
  <si>
    <t xml:space="preserve">Kein gesonderter Ausweis bei einer Personengesellschaft. </t>
  </si>
  <si>
    <t>Sonderrücklage, Erläuterungen zur Sonderrücklage</t>
  </si>
  <si>
    <t>bs.eqLiab.equity.revenueRes.special.comment</t>
  </si>
  <si>
    <t>Textfeld zur Erläuterung des Vorgängerpostens, auch als spezellier Bezeicher desselben verwendbar</t>
  </si>
  <si>
    <t>Sonderrücklage des letzten Stichtags</t>
  </si>
  <si>
    <t>bs.eqLiab.equity.revenueRes.special.finalPrev</t>
  </si>
  <si>
    <t xml:space="preserve">Wert der Sonderrücklage zum Ende des vorangegangenen Wirtschaftsjahres. Technisch ist hingegen bei periodType als period/instant das Ende des aktuellen Wirtschaftsjahres einzutragen. </t>
  </si>
  <si>
    <t>Sonderrücklage, Kapitalanpassungen</t>
  </si>
  <si>
    <t>bs.eqLiab.equity.revenueRes.special.capAdjust</t>
  </si>
  <si>
    <t>Sonderrücklage, Umschichtungen</t>
  </si>
  <si>
    <t>bs.eqLiab.equity.revenueRes.special.movements</t>
  </si>
  <si>
    <t>Sonderrücklage, Zuführungen/Minderungen lfd. Jahr</t>
  </si>
  <si>
    <t>bs.eqLiab.equity.revenueRes.special.changePresentYear</t>
  </si>
  <si>
    <t>andere Gewinnrücklagen</t>
  </si>
  <si>
    <t>bs.eqLiab.equity.revenueRes.other</t>
  </si>
  <si>
    <t>davon nach § 58 Abs. 2a AktG</t>
  </si>
  <si>
    <t>bs.eqLiab.equity.revenueRes.other.AktG58_2a</t>
  </si>
  <si>
    <t>davon frei verfügbare Rücklagen</t>
  </si>
  <si>
    <t>bs.eqLiab.equity.revenueRes.other.free</t>
  </si>
  <si>
    <t>davon Mehrerwerbskosten für eigene Anteile (von freien Rücklagen offen abzusetzen)</t>
  </si>
  <si>
    <t>bs.eqLiab.equity.revenueRes.other.ownSharesPlus</t>
  </si>
  <si>
    <t>andere Gewinnrücklage des letzten Stichtags</t>
  </si>
  <si>
    <t>bs.eqLiab.equity.revenueRes.other.finalPrev</t>
  </si>
  <si>
    <t xml:space="preserve">Wert der anderen Gewinnrücklagen zum Ende des vorangegangenen Wirtschaftsjahres. Technisch ist hingegen bei periodType als period/instant das Ende des aktuellen Wirtschaftsjahres einzutragen. </t>
  </si>
  <si>
    <t>andere Gewinnrücklage, Kapitalanpassungen</t>
  </si>
  <si>
    <t>bs.eqLiab.equity.revenueRes.other.capAdjust</t>
  </si>
  <si>
    <t>andere Gewinnrücklage, Umschichtungen</t>
  </si>
  <si>
    <t>bs.eqLiab.equity.revenueRes.other.movements</t>
  </si>
  <si>
    <t>andere Gewinnrücklage, Zuführungen/Minderungen lfd. Jahr</t>
  </si>
  <si>
    <t>bs.eqLiab.equity.revenueRes.other.changePresentYear</t>
  </si>
  <si>
    <t>andere Ergebnisrücklagen</t>
  </si>
  <si>
    <t>bs.eqLiab.equity.revenueRes.otherCoop</t>
  </si>
  <si>
    <t>bs.eqLiab.equity.revenueRes.fromPriorPeriod</t>
  </si>
  <si>
    <t>andere Ergebnisrücklage des letzten Stichtags</t>
  </si>
  <si>
    <t>bs.eqLiab.equity.revenueRes.otherCoop.finalPrev</t>
  </si>
  <si>
    <t>Wert der anderen Ergebnisrücklage zum Ende des vorangegangenen Wirtschaftsjahres.  'Technisch ist hingegen bei periodType als period/instant das Ende des aktuellen Wirtschaftsjahres einzutragen.</t>
  </si>
  <si>
    <t>andere Ergebnisrücklage, Kapitalanpassungen</t>
  </si>
  <si>
    <t>bs.eqLiab.equity.revenueRes.otherCoop.capAdjust</t>
  </si>
  <si>
    <t>andere Ergebnisrücklage, Umschichtungen</t>
  </si>
  <si>
    <t>bs.eqLiab.equity.revenueRes.otherCoop.movements</t>
  </si>
  <si>
    <t>andere Ergebnisrücklage, Zuführungen/Minderungen lfd. Jahr</t>
  </si>
  <si>
    <t>bs.eqLiab.equity.revenueRes.otherCoop.changePresentYear</t>
  </si>
  <si>
    <t>davon für Ausscheidungszwecke von Genossen auszuzahlen</t>
  </si>
  <si>
    <t>bs.eqLiab.equity.revenueRes.forRepaymToCoop</t>
  </si>
  <si>
    <t>davon zur Durchführung der Kapitalerhöhung geleistete Einlagen</t>
  </si>
  <si>
    <t>bs.eqLiab.equity.paymForCapitalIncrease</t>
  </si>
  <si>
    <t>Wenn am Stichtag die Kapitalerhöhung zwar beschlossen, aber noch nicht vollständig durchgeführt oder noch nicht eingetragen ist. Ausweisalternative im Eigenkapital</t>
  </si>
  <si>
    <t>davon Gewinn- /Verlustvortrag - bei Personen(handels)gesellschaften</t>
  </si>
  <si>
    <t>bs.eqLiab.equity.retainedEarningsPartnerships</t>
  </si>
  <si>
    <t>Gewinn- /Verlustvortrag - bei Personen(handels)gesellschaften nach § 264 c HGB</t>
  </si>
  <si>
    <t>bs.eqLiab.equity.retainedEarningsPartnershipsHGBs264c</t>
  </si>
  <si>
    <t>Gewinn-/Verlustvortrag - bei Kapitalgesellschaften</t>
  </si>
  <si>
    <t>bs.eqLiab.equity.retainedEarnings</t>
  </si>
  <si>
    <t>nur bei Kapitalgesellschaften</t>
  </si>
  <si>
    <t>Gewinn-/Verlustvortrag - bei Kapitalgesellschaften - des letzten Stichtags</t>
  </si>
  <si>
    <t>bs.eqLiab.equity.retainedEarnings.finalPrev</t>
  </si>
  <si>
    <t xml:space="preserve">Wert des Gewinn-/Verlustvortrag – bei Kapitalgesellschaften zum Ende des vorangegangenen Wirtschaftsjahres. Technisch ist hingegen bei periodType als period/instant das Ende des aktuellen Wirtschaftsjahres einzutragen. </t>
  </si>
  <si>
    <t>Gewinn-/Verlustvortrag - bei Kapitalgesellschaften, Kapitalanpassungen</t>
  </si>
  <si>
    <t>bs.eqLiab.equity.retainedEarnings.capAdjust</t>
  </si>
  <si>
    <t>Gewinn-/Verlustvortrag - bei Kapitalgesellschaften, Umschichtungen</t>
  </si>
  <si>
    <t>bs.eqLiab.equity.retainedEarnings.movements</t>
  </si>
  <si>
    <t>Gewinn-/Verlustvortrag - bei Kapitalgesellschaften, Umschichtung Jahresergebnis</t>
  </si>
  <si>
    <t>bs.eqLiab.equity.retainedEarnings.movementsProfitLoss</t>
  </si>
  <si>
    <t>Gewinn-/Verlustvortrag - bei Kapitalgesellschaften, Zuführungen/Minderungen lfd. Jahr</t>
  </si>
  <si>
    <t>bs.eqLiab.equity.retainedEarnings.changePresentYear</t>
  </si>
  <si>
    <t>Jahresüberschuss/-fehlbetrag (Bilanz) - bei Kapitalgesellschaften</t>
  </si>
  <si>
    <t>bs.eqLiab.equity.netIncome</t>
  </si>
  <si>
    <t xml:space="preserve">Diese Position ist mit dem Jahresüberschuss lt. GuV verknüpft, soweit kein Ausweis des Bilanzgewinn in der Bilanz erfolgt. Die Angabe in den GCD-Daten (Ausweis Bilanzgewinn "nein") muss übereinstimmen. </t>
  </si>
  <si>
    <t>davon Jahresüberschuss/-fehlbetrag (Bilanz) - bei Personen(handels)gesellschaften</t>
  </si>
  <si>
    <t>bs.eqLiab.equity.netIncomePartnerships</t>
  </si>
  <si>
    <t>Jahresüberschuss/-fehlbetrag (Bilanz) - bei Personen(handels)gesellschaften nach § 264 c HGB</t>
  </si>
  <si>
    <t>bs.eqLiab.equity.netIncomePartnershipsHGBs264c</t>
  </si>
  <si>
    <t>davon Bilanzgewinn / Bilanzverlust (Bilanz) - bei Personen(handels)gesellschaften</t>
  </si>
  <si>
    <t>bs.eqLiab.equity.profitLossPartnerships</t>
  </si>
  <si>
    <t>davon Gewinn- /Verlustvortrag (Bilanzvermerk bei teilweiser Ergebnisverwendung)</t>
  </si>
  <si>
    <t>bs.eqLiab.equity.profitLossPartnerships.retainedEarnings</t>
  </si>
  <si>
    <t>davon zur Entnahme vorgesehen</t>
  </si>
  <si>
    <t>bs.eqLiab.equity.profitLossPartnerships.toBePaidOut</t>
  </si>
  <si>
    <t>davon Einstellung in Rücklagen</t>
  </si>
  <si>
    <t>bs.eqLiab.equity.profitLossPartnerships.additionReserves</t>
  </si>
  <si>
    <t>davon Entnahme aus Rücklagen</t>
  </si>
  <si>
    <t>bs.eqLiab.equity.profitLossPartnerships.releaseReserves</t>
  </si>
  <si>
    <t>davon Verzinsung Geschäftsguthaben</t>
  </si>
  <si>
    <t>bs.eqLiab.equity.profitLossPartnerships.intCoop</t>
  </si>
  <si>
    <t>Bilanzgewinn / Bilanzverlust (Bilanz) - bei Personen(handels)gesellschaften nach § 264 c HGB</t>
  </si>
  <si>
    <t>bs.eqLiab.equity.profitLossPartnershipsHGBs264c</t>
  </si>
  <si>
    <t>steuerlicher Ausgleichsposten z.B. nach Betriebsprüfung</t>
  </si>
  <si>
    <t>bs.eqLiab.equity.netIncome.taxBalanceGenerally</t>
  </si>
  <si>
    <t>Ausgleichsposten nach Änderungen durch Finanzbehörden Grds. nur bei Kapitalgesellschaften, Mehrergebnis = positiver Betrag; Minderergebnis = negativer Betrag</t>
  </si>
  <si>
    <t xml:space="preserve">Steuerliches Mehr- oder Minderkapital, insbesondere bei Kapitalgesellschaften.  Der steuerliche Ausgleichsposten ist als Kapitalposition auszuweisen. Der Inhalt dieses Postens bezieht sich nur auf die Ergebnisse von Prüfungsanpassungen aus der Bp u.ä. </t>
  </si>
  <si>
    <t>Inhalt des steuerlichen Ausgleichspostens</t>
  </si>
  <si>
    <t>bs.eqLiab.equity.netIncome.taxBalanceGenerally.comment</t>
  </si>
  <si>
    <t>Textliche Erläuterungsmöglichkeit, soweit Vorgänger werthaltig ist</t>
  </si>
  <si>
    <t xml:space="preserve">Erläuterungen zum steuerlichen Mehr- oder Minderkapital, insbesondere bei Kapitalgesellschaften. </t>
  </si>
  <si>
    <t>steuerlicher Ausgleichsposten z.B. nach Betriebsprüfung - des letzten Stichtags</t>
  </si>
  <si>
    <t>bs.eqLiab.equity.netIncome.taxBalanceGenerally.finalPrev</t>
  </si>
  <si>
    <t xml:space="preserve">Wert des steuerlichen Ausgleichspostens zum Ende des vorangegangenen Wirtschaftsjahres. Technisch ist hingegen bei periodType als period/instant das Ende des aktuellen Wirtschaftsjahres einzutragen. </t>
  </si>
  <si>
    <t>steuerlicher Ausgleichsposten z.B. nach Betriebsprüfung , Kapitalanpassungen</t>
  </si>
  <si>
    <t>bs.eqLiab.equity.netIncome.taxBalanceGenerally.capAdjust</t>
  </si>
  <si>
    <t>steuerlicher Ausgleichsposten z.B. nach Betriebsprüfung , Umschichtungen</t>
  </si>
  <si>
    <t>bs.eqLiab.equity.netIncome.taxBalanceGenerally.movements</t>
  </si>
  <si>
    <t>steuerlicher Ausgleichsposten z.B. nach Betriebsprüfung , Zuführungen/Minderungen lfd. Jahr</t>
  </si>
  <si>
    <t>bs.eqLiab.equity.netIncome.taxBalanceGenerally.changePresentYear</t>
  </si>
  <si>
    <t>Bilanzgewinn / Bilanzverlust (Bilanz) - bei Kapitalgesellschaften</t>
  </si>
  <si>
    <t>bs.eqLiab.equity.profitLoss</t>
  </si>
  <si>
    <t>Soweit der Bilanzgewinn in der Bilanz ausgewiesen ist, wird steuerlich die Ergebnisverwendung erwartet.</t>
  </si>
  <si>
    <t>Wenn in der Bilanz der Ausweis des Bilanzgewinns erfolgt, ist die Ergebnisverwendung erforderlich. In diesen Fällen ist in den GCD-Daten die Angabe „Bilanz enthält Ausweis des Bilanzgewinns = true“ zu übermitteln.</t>
  </si>
  <si>
    <t>bs.eqLiab.equity.profitLoss.retainedEarnings</t>
  </si>
  <si>
    <t>Posten ggf. erforderlich, soweit nicht innerhalb einer Ergebnisverwendungsrechnung bzw. im Anhang angegeben</t>
  </si>
  <si>
    <t>davon zur Ausschüttung vorgesehen</t>
  </si>
  <si>
    <t>bs.eqLiab.equity.profitLoss.toBePaidOut</t>
  </si>
  <si>
    <t>gesetzlich nicht vorgesehene Zusatzinformation</t>
  </si>
  <si>
    <t>bs.eqLiab.equity.profitLoss.additionReserves</t>
  </si>
  <si>
    <t>Branchenspezifischer/individuelle Ausweisvariante erläuternd zum in der Bilanz ausgewiesenen Bilanzergebnis</t>
  </si>
  <si>
    <t>bs.eqLiab.equity.profitLoss.releaseReserves</t>
  </si>
  <si>
    <t>bs.eqLiab.equity.profitLoss.intCoop</t>
  </si>
  <si>
    <t>Branchenspezifische Ausweisvariante bei Genossenschaften</t>
  </si>
  <si>
    <t>Bilanzgewinn / Bilanzverlust (Bilanz) - bei Kapitalgesellschaften - des letzten Stichtags</t>
  </si>
  <si>
    <t>bs.eqLiab.equity.profitLoss.finalPrev</t>
  </si>
  <si>
    <t xml:space="preserve">Wert des Bilanzgewinn/Bilanzverlust (Bilanz) bei Kapitalgesellschaften zum Ende des vorangegangenen Wirtschaftsjahres. Technisch ist hingegen bei periodType als period/instant das Ende des aktuellen Wirtschaftsjahres einzutragen. </t>
  </si>
  <si>
    <t>Bilanzgewinn / Bilanzverlust (Bilanz) - bei Kapitalgesellschaften, Kapitalanpassungen</t>
  </si>
  <si>
    <t>bs.eqLiab.equity.profitLoss.capAdjust</t>
  </si>
  <si>
    <t>Bilanzgewinn / Bilanzverlust (Bilanz) - bei Kapitalgesellschaften, Umschichtungen</t>
  </si>
  <si>
    <t>bs.eqLiab.equity.profitLoss.movements</t>
  </si>
  <si>
    <t>Bilanzgewinn / Bilanzverlust (Bilanz) - bei Kapitalgesellschaften, Zuführungen/Minderungen lfd. Jahr</t>
  </si>
  <si>
    <t>bs.eqLiab.equity.profitLoss.changePresentYear</t>
  </si>
  <si>
    <t>Währungsumrechnungsdifferenzen</t>
  </si>
  <si>
    <t>bs.eqLiab.equity.currTransl</t>
  </si>
  <si>
    <t>Nicht durch Eigenkapital gedeckter Fehlbetrag (Passivausweis)</t>
  </si>
  <si>
    <t>bs.eqLiab.equity.deficitNotCoveredByCapital</t>
  </si>
  <si>
    <t>Variante I negatives Eigenkapital Passivausweis, wird in die Berechnung einbezogen zur Eliminierung auf Passivseite, da gesetzlicher Posten auf Aktivseite</t>
  </si>
  <si>
    <t>Nachrichtlich: nicht gedeckter Fehlbetrag (Passivausweis)</t>
  </si>
  <si>
    <t>bs.eqLiab.equity.deficitNotCovered</t>
  </si>
  <si>
    <t>Variante II negatives Eigenkapital Passivausweis, wird nicht in die Berechnung einbezogen, da gesetzlicher Posten auf Aktivseite</t>
  </si>
  <si>
    <t>Sonderposten mit Rücklageanteil</t>
  </si>
  <si>
    <t>bs.eqLiab.pretaxRes</t>
  </si>
  <si>
    <t>ab BilMoG Neubildung nur in der Steuerbilanz zulässig</t>
  </si>
  <si>
    <t>Sonderposten mit Rücklageanteil sind Passivposten, die sowohl einen Fremdkapitalanteil als auch einen Eigenkapitalanteil (Rücklagenanteil) enthalten.</t>
  </si>
  <si>
    <t>davon Eigenkapitalanteil des Sonderpostens mit Rücklageanteil</t>
  </si>
  <si>
    <t>bs.eqLiab.pretaxRes.equityShare</t>
  </si>
  <si>
    <t>unter HGB freiwillige Zusatzangabe</t>
  </si>
  <si>
    <t>davon Fremdkapitalanteil des Sonderpostens mit Rücklageanteil</t>
  </si>
  <si>
    <t>bs.eqLiab.pretaxRes.liabShare</t>
  </si>
  <si>
    <t>Erläuterung zu: Eigen-/Fremdkapitalanteil der Sonderposten mit Rücklageanteil</t>
  </si>
  <si>
    <t>bs.eqLiab.pretaxRes.comment</t>
  </si>
  <si>
    <t>Inhaltliche Spezifikation zu den Vorposten</t>
  </si>
  <si>
    <t>steuerfreie Rücklagen</t>
  </si>
  <si>
    <t>bs.eqLiab.pretaxRes.res</t>
  </si>
  <si>
    <t>Zu den steuerfreien Rücklagen gehören die Rücklage für Veräußerungsgewinne (§ 6b EStG), die Rücklage für Zuschüsse, die Rücklage für Ersatzbeschaffung (R 6.6 EStR) und weitere steuerfreie Rücklagen (z.B. aufgrund von Anwendungsregelungen des § 52 EStG).</t>
  </si>
  <si>
    <t>Rücklage für Veräußerungsgewinne</t>
  </si>
  <si>
    <t>bs.eqLiab.pretaxRes.res.gainAssetSale</t>
  </si>
  <si>
    <t>Rücklage für Zuschüsse</t>
  </si>
  <si>
    <t>bs.eqLiab.pretaxRes.res.subsidies</t>
  </si>
  <si>
    <t>evtl. an öffentlichen Zuschussgeber zu berichten</t>
  </si>
  <si>
    <t>Rücklage für Ersatzbeschaffung</t>
  </si>
  <si>
    <t>bs.eqLiab.pretaxRes.res.replacement</t>
  </si>
  <si>
    <t>EStR Abschnitt 35</t>
  </si>
  <si>
    <t>Steuerfreie Rücklage in Höhe der aufgedeckten stillen Reserven, sofern bis zum Ende des Wirtschaftsjahres noch keine Ersatzbeschaffung vorgenommen wurde.</t>
  </si>
  <si>
    <t>Rücklage durch Vornahme von Ansparabschreibungen</t>
  </si>
  <si>
    <t>bs.eqLiab.pretaxRes.res.spec</t>
  </si>
  <si>
    <t>Rücklage nach dem Steuerentlastungsgesetz</t>
  </si>
  <si>
    <t>bs.eqLiab.pretaxRes.res.taxRelifAct</t>
  </si>
  <si>
    <t>Übrige steuerfreie Rücklagen / nicht zuordenbare steuerfreie Rücklagen</t>
  </si>
  <si>
    <t>bs.eqLiab.pretaxRes.res.other</t>
  </si>
  <si>
    <t>Die Position dient zur Erfassung der übrigen steuerfreien Rücklagen und als Auffangposition, soweit eine detaillierte Zuordnung auf die in der gleichen Ebene vorhandenen Positionen nicht möglich ist.</t>
  </si>
  <si>
    <t>Erläuterungen zu übrige steuerfreie Rücklagen / nicht zuordenbare steuerfreie Rücklagen</t>
  </si>
  <si>
    <t>bs.eqLiab.pretaxRes.res.other.comment</t>
  </si>
  <si>
    <t>steuerrechtliche Sonderabschreibungen</t>
  </si>
  <si>
    <t>bs.eqLiab.pretaxRes.specAmort</t>
  </si>
  <si>
    <t>Einzelheiten können unten erläutert werden.</t>
  </si>
  <si>
    <t>steuerrechtliche Sonderabschreibungen auf Sachanlagen</t>
  </si>
  <si>
    <t>bs.eqLiab.pretaxRes.specAmort.fixAssTan</t>
  </si>
  <si>
    <t>auf Sachanlagen</t>
  </si>
  <si>
    <t>Erläuternde Aufgliederung</t>
  </si>
  <si>
    <t>steuerrechtliche Sonderabschreibungen auf Finanzanlagen</t>
  </si>
  <si>
    <t>bs.eqLiab.pretaxRes.specAmort.fixAssFin</t>
  </si>
  <si>
    <t>steuerrechtliche Sonderabschreibungen auf Umlaufvermögen</t>
  </si>
  <si>
    <t>bs.eqLiab.pretaxRes.specAmort.currAss</t>
  </si>
  <si>
    <t>Erläuterungen zu steuerrechtlichen Sonderabschreibungen</t>
  </si>
  <si>
    <t>bs.eqLiab.pretaxRes.specAmort.comment</t>
  </si>
  <si>
    <t>Erläuternde Angaben zur übergeordneten Position</t>
  </si>
  <si>
    <t>Sonstige Sonderposten</t>
  </si>
  <si>
    <t>bs.eqLiab.otherSpecRes</t>
  </si>
  <si>
    <t>Technischer Sammelposten der sich inhaltlich aus den Folgeposten ergeben sollte. Dieser darf in einem ordnungsgemäßen Abschluss nicht vorkommen.</t>
  </si>
  <si>
    <t xml:space="preserve">Zu den sonstigen Sonderposten gehören u.a. die Einlagen typisch stiller Gesellschafter, der passive Ausgleichsposten für Organschaftsverhältnisse beim Organträger und andere Sonderposten (z.B. § 4g EStG). </t>
  </si>
  <si>
    <t>Einlagen stiller Gesellschafter</t>
  </si>
  <si>
    <t>bs.eqLiab.otherSpecRes.equitySilentPartner</t>
  </si>
  <si>
    <t>ADS § 246 Tz. 92, soweit Ausweis zwischen Eigenkapital und Fremdkapital.</t>
  </si>
  <si>
    <t>Sonderposten für Investitionszulagen und für Zuschüsse Dritter</t>
  </si>
  <si>
    <t>bs.eqLiab.otherSpecRes.subsidies</t>
  </si>
  <si>
    <t>HFA 1/1984 i.d. F. 1990; IDW-Fachgutachten; ADS § 255 Tz. 56-62; HFA 1/1996 bei privaten Zuschüssen</t>
  </si>
  <si>
    <t>Art der erfassten Zuwendungen</t>
  </si>
  <si>
    <t>bs.eqLiab.otherSpecRes.subsidies.comment</t>
  </si>
  <si>
    <t>Ausgleichsposten für aktivierte eigene Anteile</t>
  </si>
  <si>
    <t>bs.eqLiab.otherSpecRes.ownShares</t>
  </si>
  <si>
    <t>an Komplementärgesellschaften (Personenhandelsgesellschaften)</t>
  </si>
  <si>
    <t>Ausgleichsposten für aktivierte Bilanzierungshilfen (Personenhandelsgesellschaften)</t>
  </si>
  <si>
    <t>bs.eqLiab.otherSpecRes.accountingConvenience</t>
  </si>
  <si>
    <t>Der Ausgleichsposten für aktivierte Bilanzierungshilfen (Personenhandelsgesellschaften) ist im Rahmen der Überleitungsrechnung aufzulösen, da der Ausweis nur in einer Handelsbilanz zulässig ist.</t>
  </si>
  <si>
    <t>Passiver Ausgleichsposten für Organschaftsverhältnisse beim Organträger</t>
  </si>
  <si>
    <t>bs.eqLiab.otherSpecRes.taxbalanceOrgancomp</t>
  </si>
  <si>
    <t xml:space="preserve">Bei Organträgern zur bildender passiver Ausgleichsposten für Mehrabführungen der Organgesellschaft(en). Eine Mehrabführung liegt vor, wenn der abgeführte Gewinn den Steuerbilanzgewinn der Organgesellschaft übersteigt.   Die Position „Passiver Ausgleichsposten für Organschaftsverhältnisse beim Organträger“ ist rein steuerlich zu verstehen. Bei Einreichung einer Handelsbilanz können die entsprechenden Positionen leer übermittelt werden. Die Positionen sind nur für die steuerliche Überleitungsrechnung oder bei Einreichung einer originären Steuerbilanz zu verwenden. </t>
  </si>
  <si>
    <t>Allgemeiner passiver steuerlicher Ausgleichsposten</t>
  </si>
  <si>
    <t>bs.eqLiab.otherSpecRes.taxbalanceGenerally</t>
  </si>
  <si>
    <t>Inhalt des allgemeinen Ausgleichspostens</t>
  </si>
  <si>
    <t>bs.eqLiab.otherSpecRes.taxbalanceGenerally.comment</t>
  </si>
  <si>
    <t>Noch nicht verbrauchte Spendenmittel</t>
  </si>
  <si>
    <t>bs.eqLiab.otherSpecRes.unspentDonationFunds</t>
  </si>
  <si>
    <t>Sonderposition für spendensammelnde Organisationen</t>
  </si>
  <si>
    <t>andere Sonderposten</t>
  </si>
  <si>
    <t>bs.eqLiab.otherSpecRes.other</t>
  </si>
  <si>
    <t>Sammelposten der sich inhaltlich aus folgenden Erläuterung ergibt</t>
  </si>
  <si>
    <t>davon Auflösung des Ausgleichspostens bei Entnahmen § 4 g EStG</t>
  </si>
  <si>
    <t>bs.eqLiab.otherSpecRes.other.releaseWithdrawalEStG4g</t>
  </si>
  <si>
    <t xml:space="preserve">Der Ausschluss oder die Beschränkung des Besteuerungsrechts hinsichtlich des Gewinns aus der Veräußerung oder Nutzung eines Wirtschaftsguts steht einer Entnahme gleich (§ 4 Abs. 1 S. 3 EStG). Der Gewinn kann in einen Ausgleichsposten nach § 4g Abs. 1 EStG eingestellt werden, der im Wirtschaftsjahr der Bildung und in den vier folgenden Wirtschaftsjahren aufzulösen ist. Eine außerbilanzielle Darstellung ist („abzüglich sonstige Abrechnungen“ und „zuzüglich Auflösung des Ausgleichsposten bei Entnahmen § 4g EStG“) ebenfalls möglich. </t>
  </si>
  <si>
    <t>Inhalt des anderen Sonderpostens</t>
  </si>
  <si>
    <t>bs.eqLiab.otherSpecRes.other.comment</t>
  </si>
  <si>
    <t>Soweit Vorgänger werthaltig ist , bitte erläutern</t>
  </si>
  <si>
    <t>Rückstellungen</t>
  </si>
  <si>
    <t>bs.eqLiab.accruals</t>
  </si>
  <si>
    <t>Rückstellungen für Pensionen und ähnliche Verpflichtungen</t>
  </si>
  <si>
    <t>bs.eqLiab.accruals.pensions</t>
  </si>
  <si>
    <t>davon Rückstellungen für Pensionen und ähnliche Verpflichtungen, kurzfristiger Anteil</t>
  </si>
  <si>
    <t>bs.eqLiab.accruals.pensions.upTo1year</t>
  </si>
  <si>
    <t>Inanspruchnahme innerhalb 1 Jahr</t>
  </si>
  <si>
    <t>davon Rückstellungen für Pensionen und ähnliche Verpflichtungen, langfristiger Anteil</t>
  </si>
  <si>
    <t>bs.eqLiab.accruals.pensions.above1year</t>
  </si>
  <si>
    <t>Inanspruchnahme nach mehr als 1 Jahr</t>
  </si>
  <si>
    <t>davon Rückstellungen für Pensionen und ähnliche Verpflichtungen gegenüber Gesellschaftern oder nahestehenden Personen</t>
  </si>
  <si>
    <t>bs.eqLiab.accruals.pensions.shareholdersRelatedParties</t>
  </si>
  <si>
    <t>Mussfeld gilt für Gesellschafter mit einer Beteiligung von mindestens 10% am Kapital.</t>
  </si>
  <si>
    <t xml:space="preserve">Pensionsrückstellungen gegenüber Gesellschaftern (bei Kapital- und Personengesellschaften) oder nahestehenden Personen (z.B. Ehegatten)  Eine steuerliche Relevanz besteht grundsätzlich ab einem Beteiligungsumfang von 1 %. In jedem Fall wird hier eine Übermittlung bei einem  Beteiligungsumfang von mindestens 10 % erwartet.  </t>
  </si>
  <si>
    <t>Rückstellung für Direktzusagen</t>
  </si>
  <si>
    <t>bs.eqLiab.accruals.pensions.direct</t>
  </si>
  <si>
    <t>erläuternde Angabe</t>
  </si>
  <si>
    <t>Pensionsrückstellung, Direktzusage des Arbeitgebers auf Leistungen der betrieblichen Altersvorsorge ohne externen Durchführungsweg (keine Direktversicherung, Pensionskasse oder Pensionsfonds).</t>
  </si>
  <si>
    <t>Rückstellungen für Zuschussverpflichtungen für Pensionskassen und Lebensversicherungen (bei Unterdeckung oder Aufstockung)</t>
  </si>
  <si>
    <t>bs.eqLiab.accruals.pensions.externalFunds</t>
  </si>
  <si>
    <t>Pensionsrückstellung, Zusage des Arbeitsgebers auf Leistungen der betrieblichen Altersversorgung mit externen Durchführungsweg (z.B. Pensionskasse oder Lebensversicherung).</t>
  </si>
  <si>
    <t>Rückstellungen für Pensionen und ähnliche Verpflichtungen, nicht zuordenbar</t>
  </si>
  <si>
    <t>bs.eqLiab.accruals.pensions.other</t>
  </si>
  <si>
    <t>Die Position dient als Auffangposition, soweit eine detaillierte Zuordnung auf die in der gleichen Ebene vorhandenen Positionen nicht möglich ist.</t>
  </si>
  <si>
    <t>darin verrechnete Vermögensgegenstände nach §246 Abs. 2 HGB</t>
  </si>
  <si>
    <t>bs.eqLiab.accruals.pensions.offsetAssets</t>
  </si>
  <si>
    <t>Zusatzinformation</t>
  </si>
  <si>
    <t>Rückstellungen für Pensionen und ähnliche Verpflichtungen, soweit aus der/den für die ausländische(n) Betriebsstätte(n) geführten Buchführung(en) nicht anders zuordenbar</t>
  </si>
  <si>
    <t>bs.eqLiab.accruals.pensionsOtherForeign</t>
  </si>
  <si>
    <t>Die Position dient als Auffangposition für Rückstellungen ausländischer Betriebsstätten, soweit keine detaillierte Zuordnung auf die unter der Position Rückstellungen für Pensionen und ähnliche Verpflichtungen vorhandenen Positionen möglich ist.</t>
  </si>
  <si>
    <t>Steuerrückstellungen</t>
  </si>
  <si>
    <t>bs.eqLiab.accruals.tax</t>
  </si>
  <si>
    <t xml:space="preserve">Summe der Rückstellungen für ungewisse Steuerverbindlichkeiten (z.B. Gewerbesteuerrückstellung, Körperschaftsteuerrückstellung), solange die Ungewissheit nicht beseitigt ist </t>
  </si>
  <si>
    <t>davon Steuerrückstellungen, kurzfristiger Anteil</t>
  </si>
  <si>
    <t>bs.eqLiab.accruals.tax.upTo1year</t>
  </si>
  <si>
    <t>Inanspruchnahme innerhalb 1 Jahr , erläuternde Angabe</t>
  </si>
  <si>
    <t>davon Steuerrückstellungen, langfristiger Anteil</t>
  </si>
  <si>
    <t>bs.eqLiab.accruals.tax.above1year</t>
  </si>
  <si>
    <t>Inanspruchnahme nach mehr als 1 Jahr, erläuternde Angabe</t>
  </si>
  <si>
    <t>Gewerbesteuerrückstellung</t>
  </si>
  <si>
    <t>bs.eqLiab.accruals.tax.gewst</t>
  </si>
  <si>
    <t>Körperschaftsteuerrückstellung</t>
  </si>
  <si>
    <t>bs.eqLiab.accruals.tax.kst</t>
  </si>
  <si>
    <t>Rückstellung für sonstige Steuern (außer für latente Steuern)</t>
  </si>
  <si>
    <t>bs.eqLiab.accruals.tax.other</t>
  </si>
  <si>
    <t>Erläuterung zu Rückstellung für sonstige Steuern (außer für latente Steuern)</t>
  </si>
  <si>
    <t>bs.eqLiab.accruals.tax.other.comment</t>
  </si>
  <si>
    <t>Rückstellungen für latente Steuern</t>
  </si>
  <si>
    <t>bs.eqLiab.accruals.tax.defTax</t>
  </si>
  <si>
    <t>Mehrsteuern lt. Finanzverwaltung</t>
  </si>
  <si>
    <t>bs.eqLiab.accruals.tax.additionalTax</t>
  </si>
  <si>
    <t>Zinsen nach § 233a AO auf Mehrsteuern lt. Finanzverwaltung</t>
  </si>
  <si>
    <t>bs.eqLiab.accruals.tax.AO233aOnAdditionalTax</t>
  </si>
  <si>
    <t>Steuerrückstellungen, soweit aus der/den für die ausländische(n) Betriebsstätte(n) geführten Buchführung(en) nicht anders zuordenbar</t>
  </si>
  <si>
    <t>bs.eqLiab.accruals.taxOtherForeign</t>
  </si>
  <si>
    <t>Die Position dient als Auffangposition für Rückstellungen ausländischer Betriebsstätten, soweit keine detaillierte Zuordnung auf die unter der Position Steuerrückstellungen vorhandenen Positionen möglich ist.</t>
  </si>
  <si>
    <t>sonstige Rückstellungen</t>
  </si>
  <si>
    <t>bs.eqLiab.accruals.other</t>
  </si>
  <si>
    <t>Summe der sonstigen Rückstellungen ohne Pensions- und Steuerrückstellungen, z.B. für die Verpflichtung zur Aufstellung der Jahresabschlüsse, Verpflichtung zur Buchung laufender Geschäftsvorfälle, die Verpflichtung zur Aufbewahrung von Geschäftsunterlagen und Garantierückstellungen.</t>
  </si>
  <si>
    <t>davon sonstige Rückstellungen, kurzfristiger Anteil</t>
  </si>
  <si>
    <t>bs.eqLiab.accruals.other.upTo1year</t>
  </si>
  <si>
    <t>Inanspruchnahme innerhalb 1 Jahr soweit nicht Definition nach § 249 HGB greift (IDW).</t>
  </si>
  <si>
    <t>Hier sind die sonstigen Rückstellungen zu erfassen, bei denen mit einer Inanspruchnahme innerhalb von einem Jahr zu rechnen ist.</t>
  </si>
  <si>
    <t>davon sonstige Rückstellungen, langfristiger Anteil</t>
  </si>
  <si>
    <t>bs.eqLiab.accruals.other.above1year</t>
  </si>
  <si>
    <t>Inanspruchnahme nach mehr als 1 Jahr (IDW)</t>
  </si>
  <si>
    <t>Rückstellungen für ungewisse Verbindlichkeiten</t>
  </si>
  <si>
    <t>bs.eqLiab.accruals.other.uncertainLiab</t>
  </si>
  <si>
    <t>Rückstellungen für Gewährleistungen</t>
  </si>
  <si>
    <t>bs.eqLiab.accruals.other.guarantees</t>
  </si>
  <si>
    <t>Rückstellungen für drohende Verluste aus schwebenden Geschäften</t>
  </si>
  <si>
    <t>bs.eqLiab.accruals.other.imminentLoss</t>
  </si>
  <si>
    <t>Aufwandsrückstellungen</t>
  </si>
  <si>
    <t>bs.eqLiab.accruals.other.expenditure</t>
  </si>
  <si>
    <t>Rückstellungen für Währungsrisiken</t>
  </si>
  <si>
    <t>bs.eqLiab.accruals.other.currRisk</t>
  </si>
  <si>
    <t>Rückstellung für die Aufbewahrung von Geschäftsunterlagen</t>
  </si>
  <si>
    <t>bs.eqLiab.accruals.other.businessRecordsRetension</t>
  </si>
  <si>
    <t>übrige sonstige Rückstellungen / nicht zuordenbare Rückstellungen</t>
  </si>
  <si>
    <t>bs.eqLiab.accruals.other.other</t>
  </si>
  <si>
    <t>Die Position dient zur Erfassung der übrigen sonstigen Rückstellungen und als Auffangposition, soweit eine detaillierte Zuordnung auf die in der gleichen Ebene vorhandenen Positionen nicht möglich ist.</t>
  </si>
  <si>
    <t>Erläuterungen zu: übrige sonstige Rückstellungen / nicht zuordenbare Rückstellungen</t>
  </si>
  <si>
    <t>bs.eqLiab.accruals.other.other.comment</t>
  </si>
  <si>
    <t>erläuternde Angabe, textliche Spezifikation</t>
  </si>
  <si>
    <t>sonstige Rückstellungen, soweit aus der/den für die ausländische(n) Betriebsstätte(n) geführten Buchführung(en) nicht anders zuordenbar</t>
  </si>
  <si>
    <t>bs.eqLiab.accruals.otherForeign</t>
  </si>
  <si>
    <t>Die Position dient als Auffangposition für Rückstellungen ausländischer Betriebsstätten, soweit keine detaillierte Zuordnung auf die unter der Position sonstige Rückstellungen vorhandenen Positionen möglich ist.</t>
  </si>
  <si>
    <t>Verbindlichkeiten</t>
  </si>
  <si>
    <t>bs.eqLiab.liab</t>
  </si>
  <si>
    <t>Verbindlichkeiten, davon mit Restlaufzeit bis 1 Jahr</t>
  </si>
  <si>
    <t>bs.eqLiab.liab.upTo1year</t>
  </si>
  <si>
    <t>Anleihen</t>
  </si>
  <si>
    <t>bs.eqLiab.liab.securities</t>
  </si>
  <si>
    <t>Anleihen sind festverzinsliche Wertpapiere zur langfristigen Kapitalfinanzierung des Unternehmens, die als Fremdkapital zu behandeln sind.</t>
  </si>
  <si>
    <t>Anleihen, davon durch Pfandrechte oder ähnliches gesichert</t>
  </si>
  <si>
    <t>bs.eqLiab.liab.securities.collateralised</t>
  </si>
  <si>
    <t>Anleihen, davon konvertibel</t>
  </si>
  <si>
    <t>bs.eqLiab.liab.securities.convertible</t>
  </si>
  <si>
    <t>Anleihen, davon mit Restlaufzeit bis 1 Jahr</t>
  </si>
  <si>
    <t>bs.eqLiab.liab.securities.upTo1year</t>
  </si>
  <si>
    <t>Anleihen, davon mit Restlaufzeit bis 1 Jahr und Wandelanleihen</t>
  </si>
  <si>
    <t>bs.eqLiab.liab.securities.upTo1year.warrants</t>
  </si>
  <si>
    <t>HGB § 266 Abs. 3 C.1. Halbsatz 2|HGB § 268 Abs. 2</t>
  </si>
  <si>
    <t>Anleihen, davon mit Restlaufzeit bis 1 Jahr und nicht konvertible Anleihen</t>
  </si>
  <si>
    <t>bs.eqLiab.liab.securities.upTo1year.nonConvertible</t>
  </si>
  <si>
    <t>Anleihen, davon mit Restlaufzeit bis 1 Jahr und Genussrechte mit Fremdkapitalcharakter</t>
  </si>
  <si>
    <t>bs.eqLiab.liab.securities.upTo1year.profSharRights</t>
  </si>
  <si>
    <t>Anleihen, soweit aus der/den für die ausländische(n) Betriebsstätte(n) geführten Buchführung(en) nicht anders zuordenbar</t>
  </si>
  <si>
    <t>bs.eqLiab.liab.securitiesOtherForeign</t>
  </si>
  <si>
    <t>Die Position dient als Auffangposition für Anleihen ausländischer Betriebsstätten, soweit keine detaillierte Zuordnung auf die unter der Position Anleihen vorhandenen Positionen möglich ist.</t>
  </si>
  <si>
    <t>Sonstige Schuldtitel / sonstige Finanzschulden</t>
  </si>
  <si>
    <t>bs.eqLiab.liab.otherDebtInstruments</t>
  </si>
  <si>
    <t>z.B. Inhaberorderschuldverschreibungen, Genußscheine, commercial papers, etc.</t>
  </si>
  <si>
    <t>z.B. Inhaberorderschuldverschreibung, Genussscheine, commercial papers</t>
  </si>
  <si>
    <t>Verbindlichkeiten gegenüber Kreditinstituten</t>
  </si>
  <si>
    <t>bs.eqLiab.liab.bank</t>
  </si>
  <si>
    <t>Sämtliche Verbindlichkeiten gegenüber Kreditinstituten (z.B. Darlehen, nicht geleistete Schuldzinsen, negative Bankkonten).</t>
  </si>
  <si>
    <t>Verbindlichkeiten gegenüber Kreditinstituten, davon durch Pfandrechte oder ähnliches gesichert</t>
  </si>
  <si>
    <t>bs.eqLiab.liab.bank.collateralised</t>
  </si>
  <si>
    <t>Verbindlichkeiten gegenüber Kreditinstituten, davon ERP-Eigenkapitalhilfedarlehen</t>
  </si>
  <si>
    <t>bs.eqLiab.liab.bank.equityhelp</t>
  </si>
  <si>
    <t>Vgl. Internetseite der KFW www.kfw-mittelstandsbank.de.</t>
  </si>
  <si>
    <t>Verbindlichkeiten gegenüber Kreditinstituten, davon mit Restlaufzeit bis 1 Jahr</t>
  </si>
  <si>
    <t>bs.eqLiab.liab.bank.upTo1year</t>
  </si>
  <si>
    <t>Verbindlichkeiten gegenüber Kreditinstituten, soweit aus der/den für die ausländische(n) Betriebsstätte(n) geführten Buchführung(en) nicht anders zuordenbar</t>
  </si>
  <si>
    <t>bs.eqLiab.liab.bankOtherForeign</t>
  </si>
  <si>
    <t>Die Position dient als Auffangposition für Verbindlichkeiten ausländischer Betriebsstätten, soweit keine detaillierte Zuordnung auf die unter der Position Verbindlichkeiten gegenüber Kreditinstituten vorhandenen Positionen möglich ist.</t>
  </si>
  <si>
    <t>erhaltene Anzahlungen auf Bestellungen</t>
  </si>
  <si>
    <t>bs.eqLiab.liab.advPaym</t>
  </si>
  <si>
    <t xml:space="preserve">Bruttowert der erhaltenen Anzahlungen. </t>
  </si>
  <si>
    <t>erhaltene Anzahlungen, davon durch Pfandrechte oder ähnliches gesichert</t>
  </si>
  <si>
    <t>bs.eqLiab.liab.advPaym.collateralised</t>
  </si>
  <si>
    <t>erhaltene Anzahlungen auf Bestellungen, davon Abschlagszahlungen</t>
  </si>
  <si>
    <t>bs.eqLiab.liab.advPaym.contractProgress</t>
  </si>
  <si>
    <t>Freiwillige Angabe für die Bauindustrie, inhaltlich:Zahlungen bis zur Höhe des Wertes der jeweils nachgeiwesenen vertragsgemäßen Leistung</t>
  </si>
  <si>
    <t>erhaltene Anzahlungen auf Bestellungen, davon Vorauszahlungen</t>
  </si>
  <si>
    <t>bs.eqLiab.liab.advPaym.prepayments</t>
  </si>
  <si>
    <t>Freiwillige Angabe für die Bauindustrie, inhaltlich: Zahlungen für noch nicht erbrachte Leistungen</t>
  </si>
  <si>
    <t>erhaltene Anzahlungen, davon mit Restlaufzeit bis 1 Jahr</t>
  </si>
  <si>
    <t>bs.eqLiab.liab.advPaym.upTo1year</t>
  </si>
  <si>
    <t>erhaltene Anzahlungen auf Bestellungen, soweit aus der/den für die ausländische(n) Betriebsstätte(n) geführten Buchführung(en) nicht anders zuordenbar</t>
  </si>
  <si>
    <t>bs.eqLiab.liab.advPaymOtherForeign</t>
  </si>
  <si>
    <t>Die Position dient als Auffangposition für Verbindlichkeiten ausländischer Betriebsstätten, soweit keine detaillierte Zuordnung auf die unter der Position erhaltene Anzahlungen auf Bestellungen gegenüber Kreditinstituten vorhandenen Positionen möglich ist.</t>
  </si>
  <si>
    <t>Verbindlichkeiten aus Lieferungen und Leistungen</t>
  </si>
  <si>
    <t>bs.eqLiab.liab.trade</t>
  </si>
  <si>
    <t>Verbindlichkeiten aus Lieferungen und Leistungen, davon durch Pfandrechte oder ähnliches gesichert</t>
  </si>
  <si>
    <t>bs.eqLiab.liab.trade.collateralised</t>
  </si>
  <si>
    <t>Verbindlichkeiten aus Lieferungen und Leistungen, davon gegenüber Gesellschaftern</t>
  </si>
  <si>
    <t>bs.eqLiab.liab.trade.shareholders</t>
  </si>
  <si>
    <t>Verbindlichkeiten aus Lieferungen und Leistungen, davon mit Restlaufzeit bis 1 Jahr</t>
  </si>
  <si>
    <t>bs.eqLiab.liab.trade.upTo1year</t>
  </si>
  <si>
    <t>Verbindlichkeiten aus Lieferungen und Leistungen, soweit aus der/den für die ausländische(n) Betriebsstätte(n) geführten Buchführung(en) nicht anders zuordenbar</t>
  </si>
  <si>
    <t>bs.eqLiab.liab.tradeOtherForeign</t>
  </si>
  <si>
    <t>Die Position dient als Auffangposition für Verbindlichkeiten ausländischer Betriebsstätten, soweit keine detaillierte Zuordnung auf die unter der Position Verbindlichkeiten aus Lieferungen und Leistungen vorhandenen Positionen möglich ist.</t>
  </si>
  <si>
    <t>Verbindlichkeiten aus dem Zentralregulierungs- und Delkrederegeschäft</t>
  </si>
  <si>
    <t>bs.eqLiab.liab.regulatory</t>
  </si>
  <si>
    <t>Verbindlichkeiten aus Zentralregulierungs- und Delkredere, davon durch Pfandrechte oder ähnliches gesichert</t>
  </si>
  <si>
    <t>bs.eqLiab.liab.regulatory.collateralised</t>
  </si>
  <si>
    <t>Verbindlichkeiten aus dem Zentralregulierungs- und Delkrederegeschäft, davon mit Restlaufzeit bis zu einem Jahr</t>
  </si>
  <si>
    <t>bs.eqLiab.liab.regulatory.upTo1year</t>
  </si>
  <si>
    <t>Verbindlichkeiten aus der Annahme gezogener Wechsel und der Ausstellung eigener Wechsel</t>
  </si>
  <si>
    <t>bs.eqLiab.liab.notes</t>
  </si>
  <si>
    <t>Summe der Verbindlichkeiten aus der Annahme gezogener Wechsel (Akzepte) und der Ausstellung eigener Wechsel (Solawechsel). Der Wechsel ist im Wechselgesetz (WG) geregelt.</t>
  </si>
  <si>
    <t>Verbindlichkeiten aus der Annahme gezogener Wechsel und der Ausstellung eigener Wechsel, davon durch Pfandrechte oder ähnliches gesichert</t>
  </si>
  <si>
    <t>bs.eqLiab.liab.notes.collateralised</t>
  </si>
  <si>
    <t>Verbindlichkeiten aus der Annahme gezogener Wechsel und der Ausstellung eigener Wechsel, davon mit Restlaufzeit bis 1 Jahr</t>
  </si>
  <si>
    <t>bs.eqLiab.liab.notes.upTo1year</t>
  </si>
  <si>
    <t>Verbindlichkeiten aus der Annahme gezogener Wechsel und der Ausstellung eigener Wechsel, davon mit Restlaufzeit bis 1 Jahr und aus der Annahme gezogener Wechsel (Akzepte)</t>
  </si>
  <si>
    <t>bs.eqLiab.liab.notes.upTo1year.billsAccepted</t>
  </si>
  <si>
    <t>Verbindlichkeiten aus der Annahme gezogener Wechsel und der Ausstellung eigener Wechsel, davon mit Restlaufzeit bis 1 Jahr und aus der Ausstellung eigener Wechsel (Solawechsel)</t>
  </si>
  <si>
    <t>bs.eqLiab.liab.notes.upTo1year.billsDrawn</t>
  </si>
  <si>
    <t>Verbindlichkeiten aus der Annahme gezogener Wechsel und der Ausstellung eigener Wechsel, soweit aus der/den für die ausländische(n) Betriebsstätte(n) geführten Buchführung(en) nicht anders zuordenbar</t>
  </si>
  <si>
    <t>bs.eqLiab.liab.notesOtherForeign</t>
  </si>
  <si>
    <t>Die Position dient als Auffangposition für Verbindlichkeiten ausländischer Betriebsstätten, soweit keine detaillierte Zuordnung auf die unter der Position Verbindlichkeiten aus der Annahme gezogener Wechsel und der Ausstellung eigener Wechsel vorhandenen Positionen möglich ist.</t>
  </si>
  <si>
    <t>Verbindlichkeiten gegenüber Gesellschaftern</t>
  </si>
  <si>
    <t>bs.eqLiab.liab.shareholders</t>
  </si>
  <si>
    <t>Nicht verwendbar für die AG; die Position kann sich inhaltlich überschneiden mit Verbindlichkeiten gegenüber verbundenen Unternehmen.</t>
  </si>
  <si>
    <t>Verbindlichkeiten aus Lieferungen und Leistungen, die gegenüber Gesellschaftern (bei Kapital- und Personengesellschaften) bestehen.</t>
  </si>
  <si>
    <t>Verbindlichkeiten gegenüber Gesellschaftern, davon durch Pfandrechte oder ähnliches gesichert</t>
  </si>
  <si>
    <t>bs.eqLiab.liab.shareholders.collateralised</t>
  </si>
  <si>
    <t>Verbindlichkeiten gegenüber Gesellschaftern, davon kapitalersetzende Darlehen</t>
  </si>
  <si>
    <t>bs.eqLiab.liab.shareholders.equitysubst</t>
  </si>
  <si>
    <t>Beck'scher Bilanzkommentar, 5. Auflage, § 247 Tz. 231</t>
  </si>
  <si>
    <t>Verbindlichkeiten gegenüber Gesellschaftern, davon Darlehen mit Rangrücktritt</t>
  </si>
  <si>
    <t>bs.eqLiab.liab.shareholders.lastRange</t>
  </si>
  <si>
    <t>Beck'scher Bilanzkommentar, 5. Auflage, § 247 Tz. 232f.</t>
  </si>
  <si>
    <t>Verbindlichkeiten gegenüber Gesellschaftern, davon mit Restlaufzeit bis 1 Jahr</t>
  </si>
  <si>
    <t>bs.eqLiab.liab.shareholders.upTo1year</t>
  </si>
  <si>
    <t>Verbindlichkeiten gegenüber Gesellschaftern, davon mit Restlaufzeit bis 1 Jahr und zur Verteilung beschlossener Gewinn bzw. Dividende</t>
  </si>
  <si>
    <t>bs.eqLiab.liab.shareholders.upTo1year.dividendDue</t>
  </si>
  <si>
    <t>Verbindlichkeiten gegenüber Gesellschaftern, davon mit Restlaufzeit bis 1 Jahr und aus Lieferungen und Leistungen</t>
  </si>
  <si>
    <t>bs.eqLiab.liab.shareholders.upTo1year.trade</t>
  </si>
  <si>
    <t>Verbindlichkeiten gegenüber Gesellschaftern, davon mit Restlaufzeit bis 1 Jahr gegenüber GmbH-Gesellschaftern und stillen Gesellschaftern</t>
  </si>
  <si>
    <t>bs.eqLiab.liab.shareholders.upTo1year.gmbhSilent</t>
  </si>
  <si>
    <t>Verbindlichkeiten gegenüber Gesellschaftern, davon mit Restlaufzeit bis 1 Jahr und Verbindlichkeiten gegenüber persönlich haftenden Gesellschaftern</t>
  </si>
  <si>
    <t>bs.eqLiab.liab.shareholders.upTo1year.unlimitedLiable</t>
  </si>
  <si>
    <t>Verbindlichkeiten gegenüber Gesellschaftern, davon mit Restlaufzeit bis 1 Jahr und Verbindlichkeiten gegenüber Kommanditisten</t>
  </si>
  <si>
    <t>bs.eqLiab.liab.shareholders.upTo1year.limitedLiable</t>
  </si>
  <si>
    <t>Verbindlichkeiten gegenüber GmbH-Gesellschaftern und stillen Gesellschaftern</t>
  </si>
  <si>
    <t>bs.eqLiab.liab.shareholders.gmbhSilent</t>
  </si>
  <si>
    <t>Verbindlichkeiten gegenüber GmbH – Gesellschaftern, die einen oder mehrere Geschäftsanteile im Sinne des GmbHG halten, und stillen Gesellschaftern (z.B. bei der GmbH &amp; Still, §§ 230 bis 236 HGB).</t>
  </si>
  <si>
    <t>Verbindlichkeiten gegenüber persönlich haftenden Gesellschaftern</t>
  </si>
  <si>
    <t>bs.eqLiab.liab.shareholders.unlimitedPartner</t>
  </si>
  <si>
    <t>Verbindlichkeiten gegenüber persönlichen haftenden Gesellschaftern (insbesondere Komplementäre bei Kommanditgesellschaften und Kommanditgesellschaften auf Aktien und Gesellschafter bei offenen Handelsgesellschaften und BGB - Gesellschaften).</t>
  </si>
  <si>
    <t>Verbindlichkeiten gegenüber Kommanditisten</t>
  </si>
  <si>
    <t>bs.eqLiab.liab.shareholders.limitedPartner</t>
  </si>
  <si>
    <t>Verbindlichkeiten gegenüber Kommanditisten einer Kommanditgesellschaft.</t>
  </si>
  <si>
    <t>Verbindlichkeiten gegenüber verbundenen Unternehmen</t>
  </si>
  <si>
    <t>bs.eqLiab.liab.assocComp</t>
  </si>
  <si>
    <t>Die Position kann sich inhaltlich überschneiden mit Verbindlichkeiten gegenüber Gesellschaftern.</t>
  </si>
  <si>
    <t>Verbindlichkeiten gegenüber verbundenen Unternehmen, davon durch Pfandrechte oder ähnliches gesichert</t>
  </si>
  <si>
    <t>bs.eqLiab.liab.assocComp.collateralised</t>
  </si>
  <si>
    <t>Verbindlichkeiten gegenüber verbundenen Unternehmen, davon mit einer Restlaufzeit bis zu einem Jahr</t>
  </si>
  <si>
    <t>bs.eqLiab.liab.assocComp.upTo1year</t>
  </si>
  <si>
    <t>Verbindlichkeiten gegenüber verbundenen Unternehmen, davon mit Restlaufzeit bis 1 Jahr und aus Lieferungen und Leistungen</t>
  </si>
  <si>
    <t>bs.eqLiab.liab.assocComp.upTo1year.trade</t>
  </si>
  <si>
    <t>Verbindlichkeiten gegenüber verbundenen Unternehmen, davon mit Restlaufzeit bis 1 Jahr und aus anderen Rechtsverhältnissen</t>
  </si>
  <si>
    <t>bs.eqLiab.liab.assocComp.upTo1year.other</t>
  </si>
  <si>
    <t>Verbindlichkeiten gegenüber verbundenen Unternehmen, davon mit Restlaufzeit bis 1 Jahr und aus anderen Rechtsverhältnissen: Verbindlichkeiten gegenüber herrschende oder gegenüber mit Mehrheit beteiligter Gesellschaft</t>
  </si>
  <si>
    <t>bs.eqLiab.liab.assocComp.upTo1year.other.parentComp</t>
  </si>
  <si>
    <t>Verbindlichkeiten gegenüber verbundenen Unternehmen, davon mit Restlaufzeit bis 1 Jahr und aus anderen Rechtsverhältnissen: Verbindlichkeiten gegenüber Tochterunternehmen</t>
  </si>
  <si>
    <t>bs.eqLiab.liab.assocComp.upTo1year.other.subsidiaries</t>
  </si>
  <si>
    <t>Verbindlichkeiten gegenüber verbundenen Unternehmen, soweit aus der/den für die ausländische(n) Betriebsstätte(n) geführten Buchführung(en) nicht anders zuordenbar</t>
  </si>
  <si>
    <t>bs.eqLiab.liab.assocCompOtherForeign</t>
  </si>
  <si>
    <t>Die Position dient als Auffangposition für Verbindlichkeiten ausländischer Betriebsstätten, soweit keine detaillierte Zuordnung auf die unter der Position Verbindlichkeiten gegenüber verbundenen Unternehmen vorhandenen Positionen möglich ist.</t>
  </si>
  <si>
    <t>Verbindlichkeiten gegenüber Unternehmen, mit denen ein Beteiligungsverhältnis besteht</t>
  </si>
  <si>
    <t>bs.eqLiab.liab.particip</t>
  </si>
  <si>
    <t>Verbindlichkeiten gegenüber Unternehmen, mit denen ein Beteiligungsverhältnis besteht, davon durch Pfandrechte oder ähnliches gesichert</t>
  </si>
  <si>
    <t>bs.eqLiab.liab.particip.collateralised</t>
  </si>
  <si>
    <t>Verbindlichkeiten gegenüber Unternehmen, mit denen ein Beteiligungsverhältnis besteht, davon mit Restlaufzeit bis zu einem Jahr</t>
  </si>
  <si>
    <t>bs.eqLiab.liab.particip.upTo1year</t>
  </si>
  <si>
    <t>Verbindlichkeiten gegenüber Unternehmen, mit denen ein Beteiligungsverhältnis besteht, davon mit Restlaufzeit bis 1 Jahr und aus Lieferungen und Leistungen</t>
  </si>
  <si>
    <t>bs.eqLiab.liab.particip.upTo1year.trade</t>
  </si>
  <si>
    <t>Verbindlichkeiten gegenüber Unternehmen, mit denen ein Beteiligungsverhältnis besteht, davon mit Restlaufzeit bis 1 Jahr und gegenüber assoziierten Unternehmen</t>
  </si>
  <si>
    <t>bs.eqLiab.liab.particip.upTo1year.assoc</t>
  </si>
  <si>
    <t>Verbindlichkeiten gegenüber Unternehmen, mit denen ein Beteiligungsverhältnis besteht, davon mit Restlaufzeit bis 1 Jahr und gegenüber beteiligte Unternehmen</t>
  </si>
  <si>
    <t>bs.eqLiab.liab.particip.upTo1year.shareholders</t>
  </si>
  <si>
    <t>Verbindlichkeiten gegenüber Unternehmen, mit denen ein Beteiligungsverhältnis besteht, davon mit Restlaufzeit bis 1 Jahr und gegenüber Beteiligungen</t>
  </si>
  <si>
    <t>bs.eqLiab.liab.particip.upTo1year.particip</t>
  </si>
  <si>
    <t>Verbindlichkeiten gegenüber Unternehmen, mit denen ein Beteiligungsverhältnis besteht, soweit aus der/den für die ausländische(n) Betriebsstätte(n) geführten Buchführung(en) nicht anders zuordenbar</t>
  </si>
  <si>
    <t>bs.eqLiab.liab.participOtherForeign</t>
  </si>
  <si>
    <t>Die Position dient als Auffangposition für Verbindlichkeiten ausländischer Betriebsstätten, soweit keine detaillierte Zuordnung auf die unter der Position Verbindlichkeiten gegenüber Unternehmen, mit denen ein Beteiligungsverhältnis besteht vorhandenen Positionen möglich ist.</t>
  </si>
  <si>
    <t>sonstige Verbindlichkeiten</t>
  </si>
  <si>
    <t>bs.eqLiab.liab.other</t>
  </si>
  <si>
    <t>Summe der sonstigen Verbindlichkeiten (z.B. Steuerverbindlichkeiten, Verbindlichkeiten im Rahmen der sozialen Sicherheit).</t>
  </si>
  <si>
    <t>sonstige Verbindlichkeiten, davon durch Pfandrechte oder ähnliches gesichert</t>
  </si>
  <si>
    <t>bs.eqLiab.liab.other.collateralised</t>
  </si>
  <si>
    <t>sonstige Verbindlichkeiten aus Steuern</t>
  </si>
  <si>
    <t>bs.eqLiab.liab.other.theroffTax</t>
  </si>
  <si>
    <t>HGB Mindestangabe</t>
  </si>
  <si>
    <t>Die Position gilt für Verbindlichkeiten sowohl gegenüber deutschen als auch gegenüber ausländischen Finanzbehörden.</t>
  </si>
  <si>
    <t>Umsatzsteuerverbindlichkeiten</t>
  </si>
  <si>
    <t>bs.eqLiab.liab.other.theroffTax.vat</t>
  </si>
  <si>
    <t>Verbindlichkeiten aus anderen Betriebssteuern und Abgaben</t>
  </si>
  <si>
    <t>bs.eqLiab.liab.other.theroffTax.operatingTaxes</t>
  </si>
  <si>
    <t>Verbindlichkeiten aus sonstigen Steuern</t>
  </si>
  <si>
    <t>bs.eqLiab.liab.other.theroffTax.otherTaxes</t>
  </si>
  <si>
    <t>sonstige Verbindlichkeiten im Rahmen der sozialen Sicherheit</t>
  </si>
  <si>
    <t>bs.eqLiab.liab.other.thereoffSocSec</t>
  </si>
  <si>
    <t>Sonstige Verbindlichkeiten gegenüber Gesellschaftern</t>
  </si>
  <si>
    <t>bs.eqLiab.liab.other.shareholders</t>
  </si>
  <si>
    <t>Sonstige Verbindlichkeiten gegenüber Gesellschaftern (bei Kapital- und Personengesellschaften).</t>
  </si>
  <si>
    <t>sonstige Verbindlichkeiten aus genossenschaftlicher Rückvergütung</t>
  </si>
  <si>
    <t>bs.eqLiab.liab.other.thereoffCoopertiveRefunds</t>
  </si>
  <si>
    <t>Optionaler Spezialposition für Genossenschaften</t>
  </si>
  <si>
    <t>sonstige Verbindlichkeiten, davon mit Restlaufzeit bis zu einem Jahr</t>
  </si>
  <si>
    <t>bs.eqLiab.liab.other.upTo1year</t>
  </si>
  <si>
    <t>sonstige Verbindlichkeiten, davon Genussrechte mit Fremdkapitalcharakter mit Restlaufzeit bis 1 Jahr</t>
  </si>
  <si>
    <t>bs.eqLiab.liab.other.upTo1year.socSec</t>
  </si>
  <si>
    <t>soweit davon-Vermerk aufgeteilt nach Restlaufzeit berichtet werden soll</t>
  </si>
  <si>
    <t>sonstige Verbindlichkeiten, davon mit Restlaufzeit bis 1 Jahr und gegenüber Arbeitsgemeinschaften</t>
  </si>
  <si>
    <t>bs.eqLiab.liab.other.upTo1year.jointVent</t>
  </si>
  <si>
    <t>sonstige Verbindlichkeiten gegenüber Mitarbeitern</t>
  </si>
  <si>
    <t>bs.eqLiab.liab.other.employees</t>
  </si>
  <si>
    <t>sonstige Verbindlichkeiten aus partiarischen Darlehen</t>
  </si>
  <si>
    <t>bs.eqLiab.liab.other.profitPartLoans</t>
  </si>
  <si>
    <t>sonstige Verbindlichkeiten gegenüber Arbeitsgemeinschaften</t>
  </si>
  <si>
    <t>bs.eqLiab.liab.other.jointVent</t>
  </si>
  <si>
    <t>sonstige Verbindlichkeiten aus Genussrechten mit Fremdkapitalcharakter</t>
  </si>
  <si>
    <t>bs.eqLiab.liab.other.profSharRights</t>
  </si>
  <si>
    <t>übrige sonstige Verbindlichkeiten</t>
  </si>
  <si>
    <t>bs.eqLiab.liab.other.other</t>
  </si>
  <si>
    <t>sonstige Verbindlichkeiten, soweit aus der/den für die ausländische(n) Betriebsstätte(n) geführten Buchführung(en) nicht anders zuordenbar</t>
  </si>
  <si>
    <t>bs.eqLiab.liab.otherForeign</t>
  </si>
  <si>
    <t>Die Position dient als Auffangposition für Verbindlichkeiten ausländischer Betriebsstätten, soweit keine detaillierte Zuordnung auf die unter der Position sonstige Verbindlichkeiten besteht vorhandenen Positionen möglich ist.</t>
  </si>
  <si>
    <t>passive Rechnungsabgrenzungsposten</t>
  </si>
  <si>
    <t>bs.eqLiab.defIncome</t>
  </si>
  <si>
    <t>Als passiver Rechnungsabgrenzungsposten sind Einnahmen vor dem Abschlussstichtag, soweit sie Ertrag für eine bestimmte Zeit nach diesem Tag darstellen, zu erfassen, z.B. Vereinnahmung einer Mietvorauszahlung.</t>
  </si>
  <si>
    <t>Erläuterung der passiven Rechnungsabgrenzungsposten</t>
  </si>
  <si>
    <t>bs.eqLiab.defIncome.comment</t>
  </si>
  <si>
    <t>Textliche Erläuterung, soweit erforderlich.</t>
  </si>
  <si>
    <t>passive Rechnungsabgrenzungsposten, soweit aus der/den für die ausländische(n) Betriebsstätte(n) geführten Buchführung(en) nicht anders zuordenbar</t>
  </si>
  <si>
    <t>bs.eqLiab.defIncomeOtherForeign</t>
  </si>
  <si>
    <t>Die Position dient als Auffangposition für passive Rechnungsabgrenzungsposten ausländischer Betriebsstätten, soweit keine detaillierte Zuordnung auf die unter der Position passive Rechnungsabgrenzungsposten besteht vorhandenen Positionen möglich ist.</t>
  </si>
  <si>
    <t>Passive latente Steuern</t>
  </si>
  <si>
    <t>bs.eqLiab.defTax</t>
  </si>
  <si>
    <t>Passive latente Steuern, soweit aus der/den für die ausländische(n) Betriebsstätte(n) geführten Buchführung(en) nicht anders zuordenbar</t>
  </si>
  <si>
    <t>bs.eqLiab.defTaxOtherForeign</t>
  </si>
  <si>
    <t>Die Position dient als Auffangposition für passive latente Steuern ausländischer Betriebsstätten, soweit keine detaillierte Zuordnung auf die unter der Position Passive latente Steuern besteht vorhandenen Positionen möglich ist.</t>
  </si>
  <si>
    <t>Gewinn- und Verlustrechnung</t>
  </si>
  <si>
    <t>is</t>
  </si>
  <si>
    <t>is.netIncome</t>
  </si>
  <si>
    <t>Diese Position ist mit dem Jahresüberschuss in der Bilanz bzw. der Ergebnisverwendung (bei Personengesellschaften: Übergangsregelung) verknüpft.</t>
  </si>
  <si>
    <t>Ergebnis der gewöhnlichen Geschäftstätigkeit</t>
  </si>
  <si>
    <t>is.netIncome.regular</t>
  </si>
  <si>
    <t>davon Aufwendungen für das häusliche Arbeitszimmer einschl. anteilige Schuldzinsen</t>
  </si>
  <si>
    <t>is.netIncome.regular.homeOfficeExpenses</t>
  </si>
  <si>
    <t>Hierzu gehören sämtliche Aufwendungen für das Arbeitszimmer (einschließlich AfA und Schuldzinsen), nicht aber Aufwendungen für Arbeitsmittel.</t>
  </si>
  <si>
    <t>GKV</t>
  </si>
  <si>
    <t>Betriebsergebnis (GKV)</t>
  </si>
  <si>
    <t>is.netIncome.regular.operatingTC</t>
  </si>
  <si>
    <t>Nach HGB nicht vorgeschrieben, aber praxisrelevant für Analysen</t>
  </si>
  <si>
    <t>Rohergebnis (GKV)</t>
  </si>
  <si>
    <t>is.netIncome.regular.operatingTC.grossTradingProfit</t>
  </si>
  <si>
    <t>Größenabhängige Erleichterung</t>
  </si>
  <si>
    <t>Gesamtleistung (GKV)</t>
  </si>
  <si>
    <t>is.netIncome.regular.operatingTC.grossTradingProfit.totalOutput</t>
  </si>
  <si>
    <t>Nach HGB nicht mehr vorgeschrieben, aber nach wie vor praxisrelevant</t>
  </si>
  <si>
    <t>Erträge zur Erfüllung satzungsmäßiger Aufgaben</t>
  </si>
  <si>
    <t>is.netIncome.regular.operatingTC.grossTradingProfit.totalOutput.statutoryDuties</t>
  </si>
  <si>
    <t>Positionen für gemeinnützige Körperschaften</t>
  </si>
  <si>
    <t>Mitgliedsbeiträge</t>
  </si>
  <si>
    <t>is.netIncome.regular.operatingTC.grossTradingProfit.totalOutput.statutoryDuties.membershipFees</t>
  </si>
  <si>
    <t>Spenden, Erbschaften und Bußen</t>
  </si>
  <si>
    <t>is.netIncome.regular.operatingTC.grossTradingProfit.totalOutput.statutoryDuties.donations</t>
  </si>
  <si>
    <t>Zuwendungen</t>
  </si>
  <si>
    <t>is.netIncome.regular.operatingTC.grossTradingProfit.totalOutput.statutoryDuties.contributions</t>
  </si>
  <si>
    <t>Umsatzerlöse aus Zweckbetrieben und anderen wirtschaftlichen Geschäftsbetrieben</t>
  </si>
  <si>
    <t>is.netIncome.regular.operatingTC.grossTradingProfit.totalOutput.statutoryDuties.forProfitBusiness</t>
  </si>
  <si>
    <t>Umsatzsteuerfreie Erlöse</t>
  </si>
  <si>
    <t>is.netIncome.regular.operatingTC.grossTradingProfit.totalOutput.statutoryDuties.forProfitBusiness.taxExempt</t>
  </si>
  <si>
    <t>Umsatzerlöse ermäßigter Steuersatz</t>
  </si>
  <si>
    <t>is.netIncome.regular.operatingTC.grossTradingProfit.totalOutput.statutoryDuties.forProfitBusiness.reducedRateVAT</t>
  </si>
  <si>
    <t>Lieferungen und sonstige Leistungen, die nach § 12 Abs. 2 UStG dem ermäßigten Steuersatz (einschließlich § 14c UStG) unterliegen, soweit keine sonstigen Erträge (z.B. Nebenerlöse, unentgeltlichen Wertabgaben etc.) oder Umsätze nach den §§ 25 und 25a UStG vorliegen. Diese sind jeweils gesondert anzugeben.</t>
  </si>
  <si>
    <t>Umsatzerlöse Regelsteuersatz</t>
  </si>
  <si>
    <t>is.netIncome.regular.operatingTC.grossTradingProfit.totalOutput.statutoryDuties.forProfitBusiness.regularRateVAT</t>
  </si>
  <si>
    <t>Umsatzerlöse Regelsteuersatz (einschließlich § 14c UStG)</t>
  </si>
  <si>
    <t>Umsatzerlöse ohne Zuordnung nach Umsatzsteuertatbeständen</t>
  </si>
  <si>
    <t>is.netIncome.regular.operatingTC.grossTradingProfit.totalOutput.statutoryDuties.forProfitBusiness.unknownVAT</t>
  </si>
  <si>
    <t>z.B. Erwerb von Roh-, Hilfs- und Betriebsstoffen zu Durchschnittssätzen oder ohne Umsatzsteuer, sowie Auffangposition, soweit wie eine detaillierte Zuordnung auf die in der gleichen Ebene vorhandenen Positionen nicht möglich ist.</t>
  </si>
  <si>
    <t>Umsatzerlöse (GKV)</t>
  </si>
  <si>
    <t>is.netIncome.regular.operatingTC.grossTradingProfit.totalOutput.netSales</t>
  </si>
  <si>
    <t>ohne Mehrwertsteuer, nach Erlösschmälerung/ Verbrauchssteuern HGB § 277 Abs. 1</t>
  </si>
  <si>
    <t>in Umsatzerlöse (GKV) enthaltener Bruttowert</t>
  </si>
  <si>
    <t>is.netIncome.regular.operatingTC.grossTradingProfit.totalOutput.netSales.grossSales</t>
  </si>
  <si>
    <t>vor Erlösschmälerungen, erläuternde Angabe</t>
  </si>
  <si>
    <t>Hierunter fallen auch die Sonderbetriebseinnahmen von Mitunternehmern. Darunter fällt auch das Bereederungsentgelt, soweit die Bereederung durch einen Mitunternehmer durchgeführt wird. In diesem Fall ist zunächst das gesamte Bereederungsentgelt anzugeben. Davon ist außerbilanziell derjenige Teil zu kürzen, der gemäß BMF-Schreiben vom 31.10.2008, BStBl. I 2008, 956, RZ 34 von der Abgeltungswirkung des § 5a Abs. 1 EStG erfasst ist.</t>
  </si>
  <si>
    <t>Erlöse aus Leistungen nach § 13b UStG</t>
  </si>
  <si>
    <t>is.netIncome.regular.operatingTC.grossTradingProfit.totalOutput.netSales.grossSales.UStG13b</t>
  </si>
  <si>
    <t>z.B. Lieferungen sicherungsübereigneter Gegenstände durch den Sicherungsgeber an den Sicherungsnehmer außerhalb des Insolvenzverfahrens; unter das Grunderwerbsteuergesetz fallende Umsätze, insbesondere Lieferungen von Grundstücken, für die der leistende Unternehmer nach § 9 (3) UStG zur Steuerpflicht optiert hat; Werklieferungen und sonstige Leistungen, die der Herstellung, Instandsetzung, Instandhaltung, Änderung oder Beseitigung von Bauwerken dienen (ohne Planungs- und Überwachungsleistungen), wenn der Leistungsempfänger ein Unternehmer ist, der selbst solche Bauleistungen erbringt.</t>
  </si>
  <si>
    <t>Sonstige Umsatzerlöse, nicht steuerbar</t>
  </si>
  <si>
    <t>is.netIncome.regular.operatingTC.grossTradingProfit.totalOutput.netSales.grossSales.untaxable</t>
  </si>
  <si>
    <t>z.B. alle Lieferungen und sonstige Leistungen deren umsatzsteuerlicher Leistungsort sich nicht im Inland befindet. Außerdem sind im Inland ausgeführte nicht steuerbare Umsätze (z.B. Geschäftsveräußerungen im Ganzen, Innenumsätze zwischen Unternehmensteilen) anzugeben.</t>
  </si>
  <si>
    <t>steuerfreie Umsätze nach § 4 Nr. 1a UStG (Ausfuhr Drittland)</t>
  </si>
  <si>
    <t>is.netIncome.regular.operatingTC.grossTradingProfit.totalOutput.netSales.grossSales.taxExemptUStG4_1a</t>
  </si>
  <si>
    <t>Steuerfreie Ausfuhrlieferungen und Lohnveredelungen an Gegenständen der Ausfuhr nach § 4 Nr. 1a UStG (Drittland).</t>
  </si>
  <si>
    <t>steuerfreie EG-Lieferungen § 4 Nr. 1b UStG (Innergemeinschaftliche Lieferungen)</t>
  </si>
  <si>
    <t>is.netIncome.regular.operatingTC.grossTradingProfit.totalOutput.netSales.grossSales.taxExemptUStG4_1b</t>
  </si>
  <si>
    <t>Steuerfreie innergemeinschaftliche Lieferungen nach § 4 Nr. 1b UStG einschließlich Lieferungen des ersten Abnehmers im Rahmen eines innergemeinschaftlichen Dreieckgeschäftes nach § 25 b UStG und Lieferungen von neuen Fahrzeugen.</t>
  </si>
  <si>
    <t>steuerfreie Umsätze nach § 4 Nr. 8 ff UStG</t>
  </si>
  <si>
    <t>is.netIncome.regular.operatingTC.grossTradingProfit.totalOutput.netSales.grossSales.taxExemptUStG4_8</t>
  </si>
  <si>
    <t>z.B.  Gewährung und Vermittlung von Krediten , Umsätze und Vermittlung mit Geschäftsanteilen, Umsätze im Geschäft mit Forderungen § 4 Nr. 8 UStG; Umsätze die unter das Grunderwerbsteuergesetz fallen § 4 Nr. 9a UStG (Hinweis: wurde zur Steuerpflicht optiert, sind diese Umsätze unter Erlöse aus Leistungen nach § 13b UStG anzugeben); Leistungen aufgrund eines Versicherungsverhältnisses § 4 Nr. 10 UStG; Leistungen aus Tätigkeit Bausparkassenvertreter, Versicherungsvertreter, -makler § 4 Nr. 11 UStG; Vermietung und Verpachtung von Grundstücken § 4 Nr. 12 UStG,(Hinweis: handelt es sich um Nebenerlöse, sind die steuerfreien Umsätze unter Nebenerlöse aus Vermietung und Verpachtung, davon steuerfreie Umsätze aus Vermietung und Verpachtung anzugeben.); Tätigkeiten als Arzt § 4 Nr. 14 UStG etc.</t>
  </si>
  <si>
    <t>steuerfreie Umsätze nach § 4 Nr. 2-7 UStG</t>
  </si>
  <si>
    <t>is.netIncome.regular.operatingTC.grossTradingProfit.totalOutput.netSales.grossSales.taxExemptUStG4_2til7</t>
  </si>
  <si>
    <t>z.B. Umsätze der Seeschifffahrt und Luftfahrt § 4 Nr.2, steuerfreie Auslagerungsumsätze nach § 4 Nr. 4a UStG etc.</t>
  </si>
  <si>
    <t>sonstige umsatzsteuerfreie Umsätze</t>
  </si>
  <si>
    <t>is.netIncome.regular.operatingTC.grossTradingProfit.totalOutput.netSales.grossSales.taxExemptOther</t>
  </si>
  <si>
    <t xml:space="preserve">z. B. Offshore Abkommen, das Zusatzabkommen zum NATO-Truppenstatut  und das Ergänzungsabkommen zum Protokoll über die NATO-Hauptquartiere, steuerfreie Reiseleistungen nach § 25 Abs. 2 UStG (Betrag, der den Reisevorleistungen entspricht zzgl. steuerfreie Differenz). </t>
  </si>
  <si>
    <t>is.netIncome.regular.operatingTC.grossTradingProfit.totalOutput.netSales.grossSales.reducedRateVAT</t>
  </si>
  <si>
    <t>is.netIncome.regular.operatingTC.grossTradingProfit.totalOutput.netSales.grossSales.generalRateVAT</t>
  </si>
  <si>
    <t>Umsatzerlöse nach § 25 und § 25a UStG</t>
  </si>
  <si>
    <t>is.netIncome.regular.operatingTC.grossTradingProfit.totalOutput.netSales.grossSales.UStG25_25a</t>
  </si>
  <si>
    <t>Umsatzsteuerpflichtige (Sämtliche Steuersätze) Reiseleistungen nach § 25 UStG und Umsätze aus der sog. Differenzbesteuerung nach § 25a UStG (einschließlich § 14c UStG). Einzutragen ist der Betrag, der dem Einkaufspreis/den Reisevorleistungen entspricht zzgl. steuerpflichtige Differenz.</t>
  </si>
  <si>
    <t>Umsatzerlöse sonstige Umsatzsteuersätze</t>
  </si>
  <si>
    <t>is.netIncome.regular.operatingTC.grossTradingProfit.totalOutput.netSales.grossSales.otherRateVAT</t>
  </si>
  <si>
    <t>Umsätze die anderen Steuersätzen unterliegen (einschließlich § 14 c UStG), z.B. Änderungen von Bemessungsgrundlagen nach § 17 UStG, die dem bis zum 31.12.2006 gültigen allgemeinen Regelsteuersatz unterlegen haben, Umsätze der land- und forstwirtschaftlichen Betriebe nach § 24 UStG , auch übrige steuerpflichtige Umsätze land- und forstwirtschaftlicher Betriebe, für die keine Steuer zu entrichten ist, sind hier einzutragen. Zahlungseingänge auf in früheren Perioden abgeschriebene Forderungen sind unter der Position „Zahlungseingänge auf in früheren Perioden abgeschriebene Forderungen“ zu erfassen.</t>
  </si>
  <si>
    <t>is.netIncome.regular.operatingTC.grossTradingProfit.totalOutput.netSales.grossSales.unknownVAT</t>
  </si>
  <si>
    <t>in Umsatzerlöse (GKV) verrechnete Erlösschmälerungen</t>
  </si>
  <si>
    <t>is.netIncome.regular.operatingTC.grossTradingProfit.totalOutput.netSales.reductionsFromGrossSales</t>
  </si>
  <si>
    <t>Wert positiv erfassen</t>
  </si>
  <si>
    <t>Erlösschmälerungen, wie z.B. Boni, Skonti, Nachlässe etc. sind hier anzugeben.</t>
  </si>
  <si>
    <t>Erlösschmälerungen aus Leistungen nach § 13b</t>
  </si>
  <si>
    <t>is.netIncome.regular.operatingTC.grossTradingProfit.totalOutput.netSales.reductionsFromGrossSales.untaxed</t>
  </si>
  <si>
    <t>Erlösschmälerungen sonstige Umsatzerlöse nicht steuerbar</t>
  </si>
  <si>
    <t>is.netIncome.regular.operatingTC.grossTradingProfit.totalOutput.netSales.reductionsFromGrossSales.untaxable</t>
  </si>
  <si>
    <t>Erlösschmälerungen für steuerfreie Umsätze nach § 4 Nr. 1a UStG (Ausfuhr, Drittland)</t>
  </si>
  <si>
    <t>is.netIncome.regular.operatingTC.grossTradingProfit.totalOutput.netSales.reductionsFromGrossSales.taxExemptUStG4_1a</t>
  </si>
  <si>
    <t>Erlösschmälerungen für steuerfreie EG Lieferungen nach § 4 Nr. 1b UStG (innergemeinschaftliche Lieferungen)</t>
  </si>
  <si>
    <t>is.netIncome.regular.operatingTC.grossTradingProfit.totalOutput.netSales.reductionsFromGrossSales.taxExemptUStG4_1b</t>
  </si>
  <si>
    <t>Erlösschmälerungen für steuerfreie Umsätze nach § 4 Nr. 8ff UStG</t>
  </si>
  <si>
    <t>is.netIncome.regular.operatingTC.grossTradingProfit.totalOutput.netSales.reductionsFromGrossSales.taxExemptUStG4_8</t>
  </si>
  <si>
    <t>Erlösschmälerungen für steuerfreie Umsätze nach § 4 Nr. 2-7 UStG</t>
  </si>
  <si>
    <t>is.netIncome.regular.operatingTC.grossTradingProfit.totalOutput.netSales.reductionsFromGrossSales.taxExemptUStG4_2til7</t>
  </si>
  <si>
    <t>Erlösschmälerungen für sonstige steuerfreie Umsätze</t>
  </si>
  <si>
    <t>is.netIncome.regular.operatingTC.grossTradingProfit.totalOutput.netSales.reductionsFromGrossSales.taxExemptOther</t>
  </si>
  <si>
    <t>Erlösschmälerungen Regelsteuersatz</t>
  </si>
  <si>
    <t>is.netIncome.regular.operatingTC.grossTradingProfit.totalOutput.netSales.reductionsFromGrossSales.generalRateVAT</t>
  </si>
  <si>
    <t>Hier sind alle Erlösschmälerungen anzugeben, die dem Regelsteuersatz unterliegen; einschließlich der umsatzsteuerpflichtigen Umsatzerlöse nach §§ 25, § 25a UStG</t>
  </si>
  <si>
    <t>Erlösschmälerungen ermäßigter Steuersatz</t>
  </si>
  <si>
    <t>is.netIncome.regular.operatingTC.grossTradingProfit.totalOutput.netSales.reductionsFromGrossSales.reducedRateVAT</t>
  </si>
  <si>
    <t>Hier sind alle Erlösschmälerungen anzugeben, die dem ermäßigten Steuersatz unterliegen; einschließlich der umsatzsteuerpflichtigen Umsatzerlöse nach §§ 25, § 25a UStG</t>
  </si>
  <si>
    <t>Erlösschmälerungen übrige Steuersätze</t>
  </si>
  <si>
    <t>is.netIncome.regular.operatingTC.grossTradingProfit.totalOutput.netSales.reductionsFromGrossSales.otherRateVAT</t>
  </si>
  <si>
    <t xml:space="preserve">Hier sind alle Erlösschmälerungen anzugeben, die einem anderen Steuersatz unterliegen; einschließlich der umsatzsteuerpflichtigen Umsatzerlöse nach §§ 25, § 25a UStG; auch Erlösschmälerungen für übrige steuerpflichtige land- und forstwirtschaftliche Umsätze, für die keine Steuer zu entrichten ist, sind hier einzutragen.  </t>
  </si>
  <si>
    <t>Erlösschmälerungen ohne Zuordnung nach Umsatzsteuertatbeständen</t>
  </si>
  <si>
    <t>is.netIncome.regular.operatingTC.grossTradingProfit.totalOutput.netSales.reductionsFromGrossSales.unknownVAT</t>
  </si>
  <si>
    <t>davon in Umsatzerlöse (GKV) verrechnete Verbrauchsteuern</t>
  </si>
  <si>
    <t>is.netIncome.regular.operatingTC.grossTradingProfit.totalOutput.netSales.taxFromGrossSales</t>
  </si>
  <si>
    <t>davon in Umsatzerlöse (GKV) verrechneter Eigenverbrauch</t>
  </si>
  <si>
    <t>is.netIncome.regular.operatingTC.grossTradingProfit.totalOutput.netSales.ownConsumption</t>
  </si>
  <si>
    <t>Bei Nichtkapitalgesellschaften</t>
  </si>
  <si>
    <t>davon Umsatzerlöse (GKV) mit verbundenen Unternehmen</t>
  </si>
  <si>
    <t>is.netIncome.regular.operatingTC.grossTradingProfit.totalOutput.netSales.group</t>
  </si>
  <si>
    <t>Verbunderfolgsermittlung</t>
  </si>
  <si>
    <t>davon in Umsatzerlöse (GKV) enthaltene Auslandsumsätze</t>
  </si>
  <si>
    <t>is.netIncome.regular.operatingTC.grossTradingProfit.totalOutput.netSales.foreign</t>
  </si>
  <si>
    <t>kein Pflichtfeld, optionale erläuternde Angabe</t>
  </si>
  <si>
    <t>Erhöhung oder Verminderung des Bestandes an fertigen und unfertigen Erzeugnissen (GKV)</t>
  </si>
  <si>
    <t>is.netIncome.regular.operatingTC.grossTradingProfit.totalOutput.inventoryChange</t>
  </si>
  <si>
    <t>Erhöhung ist positiv zu füllen, Verminderung negativ.</t>
  </si>
  <si>
    <t>Veränderung des Bestandes an fertigen Erzeugnissen</t>
  </si>
  <si>
    <t>is.netIncome.regular.operatingTC.grossTradingProfit.totalOutput.inventoryChange.finished</t>
  </si>
  <si>
    <t>Veränderung des Bestandes an unfertigen Erzeugnissen und unfertigen Leistungen</t>
  </si>
  <si>
    <t>is.netIncome.regular.operatingTC.grossTradingProfit.totalOutput.inventoryChange.inProgress</t>
  </si>
  <si>
    <t>Veränderung des Bestandes an in Arbeit befindlicher Aufträge und in Ausführung befindlicher Bauaufträge</t>
  </si>
  <si>
    <t>is.netIncome.regular.operatingTC.grossTradingProfit.totalOutput.inventoryChange.workInProgress</t>
  </si>
  <si>
    <t>andere aktivierte Eigenleistungen (GKV)</t>
  </si>
  <si>
    <t>is.netIncome.regular.operatingTC.grossTradingProfit.totalOutput.ownWork</t>
  </si>
  <si>
    <t>selbstgetätigte Großreparaturen</t>
  </si>
  <si>
    <t>is.netIncome.regular.operatingTC.grossTradingProfit.totalOutput.ownWork.fixing</t>
  </si>
  <si>
    <t>erläuternd</t>
  </si>
  <si>
    <t>selbsterstellte Sachanlagen</t>
  </si>
  <si>
    <t>is.netIncome.regular.operatingTC.grossTradingProfit.totalOutput.ownWork.plants</t>
  </si>
  <si>
    <t>selbsterstellte immaterielle Vermögensgegenstände</t>
  </si>
  <si>
    <t>is.netIncome.regular.operatingTC.grossTradingProfit.totalOutput.ownWork.intan</t>
  </si>
  <si>
    <t>sonstige betriebliche Erträge (GKV)</t>
  </si>
  <si>
    <t>is.netIncome.regular.operatingTC.otherOpRevenue</t>
  </si>
  <si>
    <t>davon sonstige betriebliche Erträge (GKV) - verbundene Unternehmen</t>
  </si>
  <si>
    <t>is.netIncome.regular.operatingTC.otherOpRevenue.group</t>
  </si>
  <si>
    <t>Nachrichtliche Mitteilung der sonstigen betrieblichen Erträge- von verbundenen Unternehmen -, die in der Position  sonstige betriebliche Erträge“ enthalten sind.</t>
  </si>
  <si>
    <t>davon Erträge aus Währungsumrechnung</t>
  </si>
  <si>
    <t>is.netIncome.regular.operatingTC.otherOpRevenue.exchange</t>
  </si>
  <si>
    <t>Nebenerlöse aus Vermietung und Verpachtung</t>
  </si>
  <si>
    <t>is.netIncome.regular.operatingTC.otherOpRevenue.lease</t>
  </si>
  <si>
    <t>Betriebswirtschaftliche Erfolgsspaltung</t>
  </si>
  <si>
    <t>Soweit es sich bei den Erlösen aus Vermietung und Verpachtung um Erlöse aus dem gewöhnlichen Geschäftsbetrieb handelt, z.B. bei Hotels etc. sind diese unter den Umsatzerlösen (getrennt nach deren umsatzsteuerlichen Behandlung) zu erfassen. Handelt es sich um Nebenerlöse, sind hier sämtliche Einnahmen unabhängig von ihrer umsatzsteuerlichen Behandlung  (einschließlich umsatzsteuerfreier Leistungen) anzugeben. Die darin enthaltenen umsatzsteuerfreien Erlöse sind nachrichtlich noch in der Position  „davon steuerfreie Umsätze aus Vermietung und Verpachtung § 4 Nr. 12 UStG“ zusätzlich mitzuteilen.</t>
  </si>
  <si>
    <t>davon steuerfreie Umsätze aus Vermietung und Verpachtung § 4 Nr. 12 UStG</t>
  </si>
  <si>
    <t>is.netIncome.regular.operatingTC.otherOpRevenue.lease.taxExemptUStG4_12</t>
  </si>
  <si>
    <t>Nachrichtliche Mitteilung der umsatzsteuerfreien Umsätze aus Vermietung und Verpachtung nach, die in der Position Nebenerlöse aus Vermietung und Verpachtung enthalten sind.</t>
  </si>
  <si>
    <t>Nebenerlöse aus Provisionen, Lizenzen und Patenten</t>
  </si>
  <si>
    <t>is.netIncome.regular.operatingTC.otherOpRevenue.licenses</t>
  </si>
  <si>
    <t>Soweit es sich bei den Erlösen aus Provisionen, Lizenzen und Patenten um Erlöse aus dem gewöhnlichen Geschäftsbetrieb handelt, z.B. bei Handelsvertretern  etc. sind diese unter den Umsatzerlösen (getrennt nach deren umsatzsteuerlichen Behandlung) zu erfassen. Handelt es sich um Nebenerlöse, sind hier sämtliche Einnahmen unabhängig von ihrer umsatzsteuerlichen Behandlung anzugeben.</t>
  </si>
  <si>
    <t>andere Nebenerlöse</t>
  </si>
  <si>
    <t>is.netIncome.regular.operatingTC.otherOpRevenue.other</t>
  </si>
  <si>
    <t>Darunter fallen sonstige Einnahmen aus nicht branchenüblichen Leistungen (z.B. gutachtliche Tätigkeiten etc.). Soweit es sich bei den anderen Nebenerlösen um Erlöse aus dem gewöhnlichen Geschäftsbetrieb handelt, sind diese unter den Umsatzerlösen (getrennt nach deren umsatzsteuerlichen Behandlung) zu erfassen. Handelt es sich um Nebenerlöse, sind hier sämtliche Einnahmen unabhängig von ihrer umsatzsteuerlichen Behandlung anzugeben</t>
  </si>
  <si>
    <t>Erträge aus Auflösung des Sonderpostens mit und ohne Rücklageanteil</t>
  </si>
  <si>
    <t>is.netIncome.regular.operatingTC.otherOpRevenue.releasePreTaxRes</t>
  </si>
  <si>
    <t>Soweit nach den steuerlichen Vorschriften eine Verzinsung vorzunehmen ist, ist diese bei dem Modul steuerliche Gewinnermittlung unter den entsprechenden Posten (z.B. § 6b Abs. 7 und 10 EStG) zu erfassen.</t>
  </si>
  <si>
    <t>§ 6b Abs. 10 EStG</t>
  </si>
  <si>
    <t>is.netIncome.regular.operatingTC.otherOpRevenue.releasePreTaxRes.EStG6b_10</t>
  </si>
  <si>
    <t>In HB Leerübermittlung möglich.</t>
  </si>
  <si>
    <t>Auflösungen einer § 6b Abs. 10 EStG-Rücklage (Veräußerung von Anteilen an Kapitalgesellschaften).</t>
  </si>
  <si>
    <t>§ 6b Abs. 3 EStG</t>
  </si>
  <si>
    <t>is.netIncome.regular.operatingTC.otherOpRevenue.releasePreTaxRes.EStG6b_3</t>
  </si>
  <si>
    <t>Auflösungen einer § 6b Abs. 3 EStG Rücklage, (Veräußerung von Grund und Boden oder Aufwuchs auf Grund und Boden mit dem dazugehörigen Grund und Boden, wenn der Aufwuchs zu einem land- und forstwirtschaftlichen Betriebsvermögen gehörte oder Gebäuden oder Binnenschiffen).</t>
  </si>
  <si>
    <t>Rücklage für Ersatzbeschaffung, R 6.6 EStR</t>
  </si>
  <si>
    <t>is.netIncome.regular.operatingTC.otherOpRevenue.releasePreTaxRes.substEStR6_6</t>
  </si>
  <si>
    <t>Auflösungen von Rücklagen  für Ersatzbeschaffungen nach R 6.6. EStR.</t>
  </si>
  <si>
    <t>§ 4g EStG</t>
  </si>
  <si>
    <t>is.netIncome.regular.operatingTC.otherOpRevenue.releasePreTaxRes.EStG4g</t>
  </si>
  <si>
    <t>Auflösungen von Ausgleichsposten nach § 4g EStG (Zuordnung eines Wirtschaftsgutes des Anlagevermögens zu einer Betriebstätte desselben Steuerpflichtigen in einem anderen Mitgliedstaat der Europäischen Union gemäß § 4 (1) S. 3 EStG).</t>
  </si>
  <si>
    <t>§ 7g Abs. 7 EStG</t>
  </si>
  <si>
    <t>is.netIncome.regular.operatingTC.otherOpRevenue.releasePreTaxRes.EStG7g_7</t>
  </si>
  <si>
    <t>Altfälle von Existenzgründern. In HB Leerübermittlung möglich.</t>
  </si>
  <si>
    <t>Auflösungen sog. Ansparabschreibungen für Existenzgründer nach § 7g Abs.7 EStG alter Fassung, die noch nach altem Recht gebildet worden waren.</t>
  </si>
  <si>
    <t>Sonstige / nicht zuordenbare Erträge aus Auflösung eines Sonderpostens mit Rücklageanteil</t>
  </si>
  <si>
    <t>is.netIncome.regular.operatingTC.otherOpRevenue.releasePreTaxRes.other</t>
  </si>
  <si>
    <t>Erläuterung zu sonstigen / nicht zuordenbaren Erträgen aus Auflösung eines Sonderpostens mit Rücklageanteil</t>
  </si>
  <si>
    <t>is.netIncome.regular.operatingTC.otherOpRevenue.releasePreTaxRes.other.comment</t>
  </si>
  <si>
    <t>Erträge aus Abgängen des Anlagevermögens</t>
  </si>
  <si>
    <t>is.netIncome.regular.operatingTC.otherOpRevenue.disposFixAss</t>
  </si>
  <si>
    <t>Zu erfassen sind hier alle Gewinne aus der Veräußerung von Anlagegegenständen, unabhängig ihrer umsatzsteuerlichen Behandlung, (Erlöse abzüglich Restbuchwert). Verluste sind im Aufwandsposten „Verluste aus dem Abgang von Vermögensgegenständen des Anlagevermögens“ anzugeben.</t>
  </si>
  <si>
    <t>Erträge aus Zuschreibungen des Anlagevermögens</t>
  </si>
  <si>
    <t>is.netIncome.regular.operatingTC.otherOpRevenue.revalFixAss</t>
  </si>
  <si>
    <t>Wertaufholungsgebot z.B. wegen Wegfall des Grunds einer Teilwertabschreibung.</t>
  </si>
  <si>
    <t>Erträge aus der Auflösung von Rückstellungen</t>
  </si>
  <si>
    <t>is.netIncome.regular.operatingTC.otherOpRevenue.releaseProv</t>
  </si>
  <si>
    <t>Soweit nicht beim sonstigen betrieblichen Aufwand verrechnet. Betriebswirtschaftliche Erfolgsspaltung.</t>
  </si>
  <si>
    <t>Es sind hier die Erträge aus der Auflösung von Rückstellungen einzutragen. Die Erträge aus der steuerlichen Abzinsung von Rückstellungen (§ 6 Abs. 1 Nr. 3a EStG) sind beim Posten „sonstige Zinsen und ähnliche Erträge aus Abzinsung“ zu erfassen.</t>
  </si>
  <si>
    <t>Erträge aus Abgängen des Umlaufvermögens</t>
  </si>
  <si>
    <t>is.netIncome.regular.operatingTC.otherOpRevenue.disposCurrAss</t>
  </si>
  <si>
    <t>Erträge aus Zuschreibungen des Umlaufvermögens</t>
  </si>
  <si>
    <t>is.netIncome.regular.operatingTC.otherOpRevenue.revalCurrAss</t>
  </si>
  <si>
    <t>Wertaufholungsgebot z.B. wegen Wegfall des Grundes einer Teilwertabschreibung</t>
  </si>
  <si>
    <t>Erträge aus der Herabsetzung / Auflösung von Einzel- und Pauschalwertberichtigungen</t>
  </si>
  <si>
    <t>is.netIncome.regular.operatingTC.otherOpRevenue.releaseLossProv</t>
  </si>
  <si>
    <t>Einzelwertberichtigungen</t>
  </si>
  <si>
    <t>is.netIncome.regular.operatingTC.otherOpRevenue.releaseLossProv.specificValuation</t>
  </si>
  <si>
    <t>Pauschalwertberichtigungen</t>
  </si>
  <si>
    <t>is.netIncome.regular.operatingTC.otherOpRevenue.releaseLossProv.globalValuation</t>
  </si>
  <si>
    <t>nicht PWB / EWB zuordenbare Wertberichtigung</t>
  </si>
  <si>
    <t>is.netIncome.regular.operatingTC.otherOpRevenue.releaseLossProv.globSpecUnknown</t>
  </si>
  <si>
    <t>Erträge aus der Aktivierung unentgeltlich erworbener Vermögensgegenstände</t>
  </si>
  <si>
    <t>is.netIncome.regular.operatingTC.otherOpRevenue.acqudFreeOfCharge</t>
  </si>
  <si>
    <t>Erträge aus der Herabsetzung von Verbindlichkeiten</t>
  </si>
  <si>
    <t>is.netIncome.regular.operatingTC.otherOpRevenue.releasLiab</t>
  </si>
  <si>
    <t xml:space="preserve">z.B. aus tatsächlichen Gründen wegen Verzichts oder Verjährung . Die Erträge aus der steuerlichen Abzinsung von Verbindlichkeiten (§ 6 Abs. 1 Nr. 3 EStG) sind beim Posten „sonstige Zinsen und ähnliche Erträge aus Abzinsung“ zu erfassen. </t>
  </si>
  <si>
    <t>Zahlungseingänge auf in früheren Perioden abgeschriebene Forderungen</t>
  </si>
  <si>
    <t>is.netIncome.regular.operatingTC.otherOpRevenue.recoveryWriteoffs</t>
  </si>
  <si>
    <t xml:space="preserve">Hier sind alle Einnahmen aus in Vorjahren ausgebuchten Kundenforderungen, unabhängig ihrer umsatzsteuerlichen Behandlung, anzugeben. </t>
  </si>
  <si>
    <t>Kostenerstattungen, Rückvergütungen und Gutschriften für frühere Jahre</t>
  </si>
  <si>
    <t>is.netIncome.regular.operatingTC.otherOpRevenue.reimboursmtPriorPeriods</t>
  </si>
  <si>
    <t>Erträge aus Steuerbelastungen an Organgesellschaften</t>
  </si>
  <si>
    <t>is.netIncome.regular.operatingTC.otherOpRevenue.taxationGroupComp</t>
  </si>
  <si>
    <t>Erträge aus Verwaltungskostenumlagen</t>
  </si>
  <si>
    <t>is.netIncome.regular.operatingTC.otherOpRevenue.reimboursmtAdminCost</t>
  </si>
  <si>
    <t>Zuschüsse und Zulagen</t>
  </si>
  <si>
    <t>is.netIncome.regular.operatingTC.otherOpRevenue.subsidies</t>
  </si>
  <si>
    <t>ADS § 255 Tz. 58. Betriebswirtschaftliche Erfolgsspaltung</t>
  </si>
  <si>
    <t>Zuschüsse und Zulagen soweit sie nicht bei den Anschaffungs- oder Herstellungskosten abgezogen wurden. Insbesondere sind hier auch Erträge aus der Gewährung von Investitionszulagen anzugeben. Rückzahlungen von Investitionszulagen sind hier ebenfalls anzugeben (auch wenn insgesamt negativ). Die steuerliche Korrektur der darin enthaltenen Investitionszulagen ist beim Modul steuerliche Gewinnermittlung vorzunehmen.</t>
  </si>
  <si>
    <t>Versicherungsentschädigungen und Schadensersatzleistungen</t>
  </si>
  <si>
    <t>is.netIncome.regular.operatingTC.otherOpRevenue.insuranceRefunds</t>
  </si>
  <si>
    <t>Kurs-/Währungsgewinne</t>
  </si>
  <si>
    <t>is.netIncome.regular.operatingTC.otherOpRevenue.currGains</t>
  </si>
  <si>
    <t>Erträge aus Eigenverbrauch</t>
  </si>
  <si>
    <t>is.netIncome.regular.operatingTC.otherOpRevenue.ownConsumption</t>
  </si>
  <si>
    <t>Private KFZ-Nutzung (nicht Kapitalgesellschaften)</t>
  </si>
  <si>
    <t>is.netIncome.regular.operatingTC.otherOpRevenue.ownConsumption.privateUseVehicles</t>
  </si>
  <si>
    <t>Private Kfz-Nutzung bei Einzelunternehmen bzw. bei Personengesellschaften nach der 1%-Regelung oder nach Fahrtenbuch, unabhängig der umsatzsteuerlichen Behandlung, d.h. sowohl der umsatzsteuerpflichtige Teil  als auch der umsatzsteuerfreie Teil sind hier zu erfassen.</t>
  </si>
  <si>
    <t>Sonstige Sach-, Nutzungs- und Leistungsentnahmen</t>
  </si>
  <si>
    <t>is.netIncome.regular.operatingTC.otherOpRevenue.ownConsumption.otherWithdrawals</t>
  </si>
  <si>
    <t>Hier sind, bis auf die private Kfz-Nutzung, alle weiteren Sach-, Nutzungs- und Leistungsentnahmen (z.B. Telefon, Heizung, Strom), unabhängig ihrer umsatzsteuerlichen Behandlungen, zu erfassen. Insbesondere auch die Pauschalen für unentgeltliche Wertabgaben (Sachentnahmen), die lt. amtlicher Richtsatzsammlung bei bestimmten Gewerbezweigen (Bäckerei, Metzgerei, Gastwirtschaften etc.) anzusetzen sind (voller und ermäßigter Steuersatz).</t>
  </si>
  <si>
    <t>Sachbezüge KFZ</t>
  </si>
  <si>
    <t>is.netIncome.regular.operatingTC.otherOpRevenue.ownConsumption.nonCashBenefitsCompCar</t>
  </si>
  <si>
    <t>Wendet der Unternehmer (Arbeitgeber) seinem Personal (seinen Arbeitnehmern) als Vergütung für geleistete Dienste auch einen Sachlohn (hier z.B. private Kfz-Nutzung bzw. Nutzung des betrieblichen Fahrzeugs für Fahrten Wohnung - Arbeitsstätte) liegen Sachbezüge vor. Diese Zuwendungen sind auch dann steuerbar, wenn sie unentgeltlich sind; § 8 EStG und § 3 Abs. 1b, §§ 3 Abs. 1b, 3 Abs. 9a UStG.</t>
  </si>
  <si>
    <t>Sonstige Sachbezüge</t>
  </si>
  <si>
    <t>is.netIncome.regular.operatingTC.otherOpRevenue.ownConsumption.nonCashBenefitsOther</t>
  </si>
  <si>
    <t>Wendet der Unternehmer (Arbeitgeber) seinem Personal (seinen Arbeitnehmern) als Vergütung für geleistete Dienste auch einen Sachlohn (hier z.B. Wohnung, Kost, Waren, Dienstleistungen) liegen Sachbezüge vor. Diese Zuwendungen sind auch dann steuerbar, wenn sie unentgeltlich sind § 8 EStG und §§ 3 Abs. 1b, 3 Abs. 9a UStG.</t>
  </si>
  <si>
    <t>andere sonstige betriebliche Erträge (GKV), nicht zuordenbar</t>
  </si>
  <si>
    <t>is.netIncome.regular.operatingTC.otherOpRevenue.miscellaneous</t>
  </si>
  <si>
    <t>Hier wird erwartet, dass in dieser Position tatsächlich nur „andere“ sonstige betriebliche Erträge enthalten sind; d.h. diese Erträge konnten nicht bereits unter eine der oben genannten Taxonomie - Positionen eingereiht werden. Hinweis: Zins- und Beteiligungserträge sind beim „Finanz- und Beteiligungsergebnis“, Steuererstattungen bei „Steuern vom Einkommen“- und Ertrag sowie außerordentliche Erträge beim „außerordentlichen Ergebnis“ aufzugliedern.</t>
  </si>
  <si>
    <t>Erläuterung des Posteninhalts andere sonstige betriebliche Erträge (GKV)</t>
  </si>
  <si>
    <t>is.netIncome.regular.operatingTC.otherOpRevenue.miscellaneous.disclosure</t>
  </si>
  <si>
    <t>Soweit nicht in den explizit bezeichneten Posten enthalten.</t>
  </si>
  <si>
    <t>Materialaufwand (GKV)</t>
  </si>
  <si>
    <t>is.netIncome.regular.operatingTC.grossTradingProfit.materialServices</t>
  </si>
  <si>
    <t>Inkl. bezogene Leistungen und Handelswaren.</t>
  </si>
  <si>
    <t>Aufwendungen für Roh-, Hilfs- und Betriebsstoffe und für bezogene Waren</t>
  </si>
  <si>
    <t>is.netIncome.regular.operatingTC.grossTradingProfit.materialServices.material</t>
  </si>
  <si>
    <t xml:space="preserve">Sämtlicher Materialaufwand gem. § 275 Abs. 2 Nr. 5 HGB Umlaufvermögen. </t>
  </si>
  <si>
    <t>davon Aufwendungen für Roh-, Hilfs- und Betriebsstoffe und für bezogene Waren - verbundene Unternehmen</t>
  </si>
  <si>
    <t>is.netIncome.regular.operatingTC.grossTradingProfit.materialServices.material.group</t>
  </si>
  <si>
    <t>Sämtlicher Materialaufwand gem. § 275 Abs. 2 Nr. 5 HGB Umlaufvermögen – verbundene Unternehmen (§ 271 Abs. 2 HGB).</t>
  </si>
  <si>
    <t>Aufwendungen für Roh- Hilfs- und Betriebsstoffe</t>
  </si>
  <si>
    <t>is.netIncome.regular.operatingTC.grossTradingProfit.materialServices.material.rawMatConsSup</t>
  </si>
  <si>
    <t>Aufwand zum Regelsteuersatz</t>
  </si>
  <si>
    <t>is.netIncome.regular.operatingTC.grossTradingProfit.materialServices.material.rawMatConsSup.generalRateVAT</t>
  </si>
  <si>
    <t>Roh-, Hilfs- und Betriebsstoffe zum Regelsteuersatz</t>
  </si>
  <si>
    <t>Aufwand zum ermäßigten Steuersatz</t>
  </si>
  <si>
    <t>is.netIncome.regular.operatingTC.grossTradingProfit.materialServices.material.rawMatConsSup.reducedRateVAT</t>
  </si>
  <si>
    <t>Aktueller ermäßigter Steuersatz (§ 12 Abs. 2 UStG) – nicht Durchschnittssteuersatz i.S. d. §§ 23, 24 UStG.</t>
  </si>
  <si>
    <t>Innergemeinschaftliche Erwerbe</t>
  </si>
  <si>
    <t>is.netIncome.regular.operatingTC.grossTradingProfit.materialServices.material.rawMatConsSup.intraEU</t>
  </si>
  <si>
    <t>Innergemeinschaftliche Erwerbe, soweit es sich um Roh-, Hilfs- und Betriebsstoffe handelt</t>
  </si>
  <si>
    <t>Aufwendungen ohne Zuordnung nach Umsatzsteuertatbeständen</t>
  </si>
  <si>
    <t>is.netIncome.regular.operatingTC.grossTradingProfit.materialServices.material.rawMatConsSup.unknownVAT</t>
  </si>
  <si>
    <t>z.B. Erwerb von Waren zu Durchschnittssteuersätzen i.S. d. §§ 23, 24 UStG oder Erwerb ohne Vorsteuerabzug sowie Auffangposition, soweit eine detaillierte Zuordnung auf die in der gleichen Ebene vorhandenen Positionen nicht möglich ist.</t>
  </si>
  <si>
    <t>Bestandsveränderungen</t>
  </si>
  <si>
    <t>is.netIncome.regular.operatingTC.grossTradingProfit.materialServices.material.rawMatConsSup.inventoryChange</t>
  </si>
  <si>
    <t>Bestandsveränderungen bei Roh-, Hilfs- und Betriebsstoffen</t>
  </si>
  <si>
    <t>Aufwendungen für bezogene Waren</t>
  </si>
  <si>
    <t>is.netIncome.regular.operatingTC.grossTradingProfit.materialServices.material.purchased</t>
  </si>
  <si>
    <t>Wareneinkauf zum Regelsteuersatz</t>
  </si>
  <si>
    <t>is.netIncome.regular.operatingTC.grossTradingProfit.materialServices.material.purchased.generalRateVAT</t>
  </si>
  <si>
    <t>Wareneinkauf zum ermäßigten Steuersatz</t>
  </si>
  <si>
    <t>is.netIncome.regular.operatingTC.grossTradingProfit.materialServices.material.purchased.reducedRateVAT</t>
  </si>
  <si>
    <t>Innergemeinschaftiche Erwerbe</t>
  </si>
  <si>
    <t>is.netIncome.regular.operatingTC.grossTradingProfit.materialServices.material.purchased.intraEU</t>
  </si>
  <si>
    <t>Innergemeinschaftliche Erwerbe, soweit es sich um Aufwendungen für bezogene Waren handelt</t>
  </si>
  <si>
    <t>Wareneinkauf ohne Zuordnung nach Umsatzsteuertatbeständen</t>
  </si>
  <si>
    <t>is.netIncome.regular.operatingTC.grossTradingProfit.materialServices.material.purchased.unknownVAT</t>
  </si>
  <si>
    <t>z.B. Erwerb von Waren zu Durchschnittssteuersätzen i.S. d. §§ 23, 24 UStG, Erwerb von Waren ohne Vorsteuerabzug oder Wareneingang hinsichtlich Differenzbesteuerung i.S. d. §§ 25, 25a UStG sowie Auffangposition, soweit eine detaillierte Zuordnung auf die in der gleichen Ebene vorhandenen Positionen nicht möglich ist.</t>
  </si>
  <si>
    <t>is.netIncome.regular.operatingTC.grossTradingProfit.materialServices.material.purchased.inventoryChange</t>
  </si>
  <si>
    <t>Warenbestandsveränderungen</t>
  </si>
  <si>
    <t>Anschaffungsnebenkosten</t>
  </si>
  <si>
    <t>is.netIncome.regular.operatingTC.grossTradingProfit.materialServices.material.additPurchCost</t>
  </si>
  <si>
    <t>Aufwendungen für bezogene Leistungen</t>
  </si>
  <si>
    <t>is.netIncome.regular.operatingTC.grossTradingProfit.materialServices.services</t>
  </si>
  <si>
    <t>Werklieferungen und Werkleistungen fremder Unternehmen</t>
  </si>
  <si>
    <t>Leistungen nach § 13b UStG mit Vorsteuerabzug</t>
  </si>
  <si>
    <t>is.netIncome.regular.operatingTC.grossTradingProfit.materialServices.services.UStG13bDedInputTax</t>
  </si>
  <si>
    <t>Leistungen nach § 13b UStG ohne Vorsteuerabzug</t>
  </si>
  <si>
    <t>is.netIncome.regular.operatingTC.grossTradingProfit.materialServices.services.UStG13bNonDedInputTax</t>
  </si>
  <si>
    <t>Übrige Leistungen mit Vorsteuerabzug</t>
  </si>
  <si>
    <t>is.netIncome.regular.operatingTC.grossTradingProfit.materialServices.services.OtherDedInputTax</t>
  </si>
  <si>
    <t>Übrige Leistungen ohne Vorsteuerabzug</t>
  </si>
  <si>
    <t>is.netIncome.regular.operatingTC.grossTradingProfit.materialServices.services.OtherNonDedInputTax</t>
  </si>
  <si>
    <t>Übrige Leistungen ohne Zuordnung nach Umsatzsteuertatbeständen</t>
  </si>
  <si>
    <t>is.netIncome.regular.operatingTC.grossTradingProfit.materialServices.services.unknownVAT</t>
  </si>
  <si>
    <t>davon Aufwendungen für bezogenen Leistungen - verbundene Unternehmen</t>
  </si>
  <si>
    <t>is.netIncome.regular.operatingTC.grossTradingProfit.materialServices.group</t>
  </si>
  <si>
    <t>davon im Materialaufwand verrechnete Nachlässe</t>
  </si>
  <si>
    <t>is.netIncome.regular.operatingTC.grossTradingProfit.materialServices.reductionsOffset</t>
  </si>
  <si>
    <t>erläuternde Angabe, kann technisch nicht zur Summenprüfung herangezogen werden, Vorzeichen ggf. mit Datenuser abzustimmen</t>
  </si>
  <si>
    <t>Personalaufwand (GKV)</t>
  </si>
  <si>
    <t>is.netIncome.regular.operatingTC.staff</t>
  </si>
  <si>
    <t>Löhne und Gehälter sind alle als Aufwendungen zu erfassende Personalkosten für gewerbliche Arbeitnehmer, für Angestellte, für Vorstände oder Geschäftsführer. Die Löhne sind brutto zu erfassen, vor Abzug der Lohnsteuer und der von den Arbeitnehmern zu tragenden Sozialabgaben.</t>
  </si>
  <si>
    <t>davon Personalaufwand - verbundene Unternehmen</t>
  </si>
  <si>
    <t>is.netIncome.regular.operatingTC.staff.group</t>
  </si>
  <si>
    <t>davon Vergütungen an Gesellschafter-Geschäftsführer insgesamt</t>
  </si>
  <si>
    <t>is.netIncome.regular.operatingTC.staff.managerPartner</t>
  </si>
  <si>
    <t>erläuternde Angabe, inhaltlich ggf. mit Datenuser abzustimmen</t>
  </si>
  <si>
    <t>Löhne und Gehälter</t>
  </si>
  <si>
    <t>is.netIncome.regular.operatingTC.staff.salaries</t>
  </si>
  <si>
    <t>Löhne für Minijobs</t>
  </si>
  <si>
    <t>is.netIncome.regular.operatingTC.staff.salaries.minijobs</t>
  </si>
  <si>
    <t>Eine geringfügige Beschäftigung liegt vor, wenn das Arbeitsentgelt aus dieser Beschäftigung den in § 8 Abs. 1 Nr. 1 SGB IV geregelten Betrag regelmäßig im Monat nicht übersteigt.</t>
  </si>
  <si>
    <t>Vergütungen an Gesellschafter-Geschäftsführer</t>
  </si>
  <si>
    <t>is.netIncome.regular.operatingTC.staff.salaries.managerPartner</t>
  </si>
  <si>
    <t>Vergütung und sonstige Leistungen (incl. Sachbezüge) an Gesellschafter-Geschäftsführer einer GmbH/Limited, unabhängig von der Beteiligungshöhe.</t>
  </si>
  <si>
    <t>Vergütungen an angestellte Mitunternehmer § 15 EStG</t>
  </si>
  <si>
    <t>is.netIncome.regular.operatingTC.staff.salaries.salariedPartnersEStG15</t>
  </si>
  <si>
    <t xml:space="preserve">Vergütungen und sonstige Leistungen (incl. Sachbezüge) an Mitunternehmer i.S.d. § 15 Abs. 1 Nr. 2 EStG. Die schuldrechtlichen "Lohnzahlungen" an Mitunternehmer sind innerhalb der Gesellschaft (Gesamthand) nicht zu korrigieren. Vielmehr erfolgt die "Korrektur" im Rahmen der Sonderbilanz bzw. Sonder-G+V.  </t>
  </si>
  <si>
    <t>übrige und nicht zuordenbare Löhne und Gehälter</t>
  </si>
  <si>
    <t>is.netIncome.regular.operatingTC.staff.salaries.other</t>
  </si>
  <si>
    <t>Löhne (z. B. für Produktion und Fertigung) sowie Gehälter (z.B. für Verwaltung und Vertrieb), inclusive Sachbezüge, soweit keine Vergütungen an Gesellschafter-Geschäftsführer oder Mitunternehmer sowie Auffangposition, soweit eine detaillierte Zuordnung auf die in der gleichen Ebene vorhandenen Positionen nicht möglich ist.</t>
  </si>
  <si>
    <t>davon Sachbezüge</t>
  </si>
  <si>
    <t>is.netIncome.regular.operatingTC.staff.salaries.inKind</t>
  </si>
  <si>
    <t xml:space="preserve">Sachbezüge, z.B. für zur privaten Nutzung überlassene Firmenfahrzeuge oder Telefonanschlüsse, Gestellung von Wohnungen und Mahlzeiten, Überlassung von Waren etc.. </t>
  </si>
  <si>
    <t>davon freiwillige Zuwendungen</t>
  </si>
  <si>
    <t>is.netIncome.regular.operatingTC.staff.salaries.voluntayBenefits</t>
  </si>
  <si>
    <t>Insbesondere freiwillige soziale Aufwendungen wie z.B. Aufwendungen für die Zukunftssicherung, Werkspensionen, Werksrenten, Erholungsbeihilfen, Fortbildungskosten, Studien- und Ausbildungsbeihilfen, Gelegenheitsgeschenke, Heirats- und Geburtsbeihilfen, Jubiläumsgeschenke, Sterbebeihilfen, Aufwendungen für Werksküche, Ledigenheime, Werkschor und Werkskapelle, Belegschaftsveranstaltungen, Mietzuschüsse, verbilligte Überlassung von Werks- und Dienstwohnungen, Unfallkosten und Zinszahlungen aufgrund von Arbeitsgerichtsprozessen.</t>
  </si>
  <si>
    <t>soziale Abgaben und Aufwendungen für Altersversorgung und für Unterstützung</t>
  </si>
  <si>
    <t>is.netIncome.regular.operatingTC.staff.social</t>
  </si>
  <si>
    <t>soziale Abgaben</t>
  </si>
  <si>
    <t>is.netIncome.regular.operatingTC.staff.social.socExp</t>
  </si>
  <si>
    <t>Aufwendungen für Arbeitslosen-, Renten-, Kranken- und Pflegeversicherung.</t>
  </si>
  <si>
    <t>davon soziale Abgaben für angestellte Mitunternehmer § 15 EStG</t>
  </si>
  <si>
    <t>is.netIncome.regular.operatingTC.staff.social.socExp.salariedPartnersEStG15</t>
  </si>
  <si>
    <t xml:space="preserve">Arbeitslosen-, Renten-, Kranken- und Pflegeversicherungsaufwendungen für Mitunternehmer i.S.d. § 15 Abs. 1 Nr. 2 EStG. Die sozialen Abgaben für angestellte Mitunternehmer sind innerhalb der Gesellschaft (Gesamthand) nicht zu korrigieren. Vielmehr erfolgt die "Korrektur" im Rahmen der Sonderbilanz bzw. Sonder-G+V.  </t>
  </si>
  <si>
    <t>Aufwendungen für Altersversorgung</t>
  </si>
  <si>
    <t>is.netIncome.regular.operatingTC.staff.social.pensions</t>
  </si>
  <si>
    <t>z.B. Aufwendungen für die Direktversicherung (§ 4b EStG), Pensionskassenbeiträge (§ 4c EStG), Beiträge an Unterstützungskassen (§ 4d EStG) oder an Pensionsfonds (§ 4e EStG).</t>
  </si>
  <si>
    <t>davon für Gesellschafter-Geschäftsführer</t>
  </si>
  <si>
    <t>is.netIncome.regular.operatingTC.staff.social.pensions.shareholderManagDir</t>
  </si>
  <si>
    <t>Aufwendungen für Altersversorgung, insb. Aufwendungen für die Direktversicherung (§ 4b EStG), Pensionskassenbeiträge (§ 4c EStG), Beiträge an Unterstützungskassen (§ 4d EStG) oder an Pensionsfonds (§ 4e EStG) für Gesellschafter-Geschäftsführer (unabhängig von der Höhe der Beteiligung).</t>
  </si>
  <si>
    <t>davon für angestellte Mitunternehmer § 15 EStG</t>
  </si>
  <si>
    <t>is.netIncome.regular.operatingTC.staff.social.pensions.salariedPartnersEStG15</t>
  </si>
  <si>
    <t>Aufwendungen für Altersversorgung, insb. Aufwendungen für die Direktversicherung (§ 4b EStG), Pensionskassenbeiträge (§ 4c EStG), Beiträge an Unterstützungskassen (§ 4d EStG) oder an Pensionsfonds (§ 4e EStG) für Mitunternehmer i.S.d. § 15 Abs. 1 Nr. 2 EStG. Die  Aufwendungen für Altersversorgung für angestellte Mitunternehmer sind innerhalb der Gesellschaft (Gesamthand) nicht zu korrigieren. Vielmehr erfolgt die "Korrektur" im Rahmen der Sonderbilanz bzw. Sonder-G+V.</t>
  </si>
  <si>
    <t>davon Zuführungen zu Pensionsrückstellungen (ohne Zinsanteil)</t>
  </si>
  <si>
    <t>is.netIncome.regular.operatingTC.staff.social.pensions.addPensProv</t>
  </si>
  <si>
    <t>ADS § 275 Tz. 119-121</t>
  </si>
  <si>
    <t>Aufwendungen für Unterstützung</t>
  </si>
  <si>
    <t>is.netIncome.regular.operatingTC.staff.social.welfare</t>
  </si>
  <si>
    <t>Sonstige Unterstützungsleistungen des Arbeitgebers, z.B. nach § 3 Nr. 34 EStG.</t>
  </si>
  <si>
    <t>soziale Abgaben und Aufwendungen für Altersversorgung und für Unterstützung, nicht zuordenbar</t>
  </si>
  <si>
    <t>is.netIncome.regular.operatingTC.staff.social.other</t>
  </si>
  <si>
    <t>Abschreibungen (GKV)</t>
  </si>
  <si>
    <t>is.netIncome.regular.operatingTC.deprAmort</t>
  </si>
  <si>
    <t>Abschreibungen auf immaterielle Vermögensgegenstände des Anlagevermögens und Sachanlagen</t>
  </si>
  <si>
    <t>is.netIncome.regular.operatingTC.deprAmort.fixAss</t>
  </si>
  <si>
    <t>Soweit freiwillig ein Anlagespiegel im XBRL-Format übermittelt wird, siehe Tz. 23 des BMF-Schreibens vom 28.09.2011, genügt es hier eine Wertübermittlung vorzunehmen. Die darunter liegenden Ebenen können mit einem "NIL-Wert" übermittelt werden.</t>
  </si>
  <si>
    <t>davon Abschreibungen - verbundene Unternehmen</t>
  </si>
  <si>
    <t>is.netIncome.regular.operatingTC.deprAmort.fixAss.affilCompanies</t>
  </si>
  <si>
    <t>auf Ingangsetzungsaufwendungen</t>
  </si>
  <si>
    <t>is.netIncome.regular.operatingTC.deprAmort.fixAss.startUpCost</t>
  </si>
  <si>
    <t>auf Geschäfts-, Firmen- oder Praxiswert</t>
  </si>
  <si>
    <t>is.netIncome.regular.operatingTC.deprAmort.fixAss.goodwill</t>
  </si>
  <si>
    <t>Abschreibungen auf den Firmen- oder Geschäftswert i.S.d. § 246 Abs. 1 S. 2 HGB. Dieser zeitlich begrenzt nutzbare Vermögensgegenstand unterliegt den allgemeinen Regelungen zur Zugangs- und Folgebewertung; als betriebsgewöhnliche Nutzungsdauer gilt abweichend von handelsrechtlichen Maßstäben ein Zeitraum von 15 Jahren (§ 7 Abs. 1 Satz 3 EStG). Hinsichtlich der Abschreibung des Praxiswerts siehe BMF vom 15.01.1995, BStBl 1995 I S. 14. 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</si>
  <si>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auf andere immaterielle Vermögensgegenstände</t>
  </si>
  <si>
    <t>is.netIncome.regular.operatingTC.deprAmort.fixAss.otherIntan</t>
  </si>
  <si>
    <t>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</si>
  <si>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is.netIncome.regular.operatingTC.deprAmort.fixAss.tan</t>
  </si>
  <si>
    <t>davon Sofortabschreibung GWG</t>
  </si>
  <si>
    <t>is.netIncome.regular.operatingTC.deprAmort.fixAss.tan.lowValueAs</t>
  </si>
  <si>
    <t>Soweit Konten nicht direkt angesprochen wurden, kann der Wert leer (NIL) übermittelt werden</t>
  </si>
  <si>
    <t>Sofort als Betriebsausgabe zu erfassender Aufwand für GWG. Abschreibungen auf aktivierte GWG sind hier nicht auszuweisen. 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</si>
  <si>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davon Auflösung GWG-Sammelposten</t>
  </si>
  <si>
    <t>is.netIncome.regular.operatingTC.deprAmort.fixAss.tan.lowValueAsCollItem</t>
  </si>
  <si>
    <t>Sammelposten, der mit jeweils einem Fünftel pro Wirtschaftsjahr aufzulösen ist. 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</si>
  <si>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davon Abschreibungen auf Gebäude</t>
  </si>
  <si>
    <t>is.netIncome.regular.operatingTC.deprAmort.fixAss.tan.buildings</t>
  </si>
  <si>
    <t>außerplanmäßige und Sonderabschreibungen</t>
  </si>
  <si>
    <t>is.netIncome.regular.operatingTC.deprAmort.fixAss.specific</t>
  </si>
  <si>
    <t>außerplanmäßige Abschreibungen</t>
  </si>
  <si>
    <t>is.netIncome.regular.operatingTC.deprAmort.fixAss.specific.except</t>
  </si>
  <si>
    <t>Außerplanmäßige Abschreibungen dienen der Berücksichtigung von Wertverlusten beim abnutzbaren und nicht abnutzbaren Anlagevermögen zum Bilanzstichtag, soweit diese beim abnutzbaren Anlagevermögen nicht bereits durch planmäßige Abschreibungen erfasst wurden; steuerrechtlich sind außerplanmäßige Abschreibungen nur bei einer dauernden Wertminderung zulässig. 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</si>
  <si>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außerplanmäßige Abschreibungen auf Geschäfts-, Firmen- oder Praxiswert</t>
  </si>
  <si>
    <t>is.netIncome.regular.operatingTC.deprAmort.fixAss.specific.except.goodwill</t>
  </si>
  <si>
    <t>Außerplanmäßige Abschreibungen auf immaterielle Vermögensgegenstände wie z.B. bei der vorzeitigen Beendigung der Nutzung eines Patentes oder eines sonstigen Schutzrechts. 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</si>
  <si>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außerplanmäßige Abschreibungen auf andere immaterielle Vermögensgegenstände</t>
  </si>
  <si>
    <t>is.netIncome.regular.operatingTC.deprAmort.fixAss.specific.except.otherIntan</t>
  </si>
  <si>
    <t>Mussfeld kann leer übermittelt werden, wenn Information im Anlagespiegel enthalten.</t>
  </si>
  <si>
    <t>außerplanmäßige Abschreibungen auf Sachanlagen</t>
  </si>
  <si>
    <t>is.netIncome.regular.operatingTC.deprAmort.fixAss.specific.except.tan</t>
  </si>
  <si>
    <t>Außerplanmäßige Abschreibung nur bei dauernder Wertminderung. 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</si>
  <si>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außerplanmäßige Abschreibungen, nicht zuordenbar</t>
  </si>
  <si>
    <t>is.netIncome.regular.operatingTC.deprAmort.fixAss.specific.except.other</t>
  </si>
  <si>
    <t>Auffangposition, soweit eine detaillierte Zuordnung auf die in der gleichen Ebene vorhandenen Positionen nicht möglich ist. 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</si>
  <si>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Sonderabschreibungen</t>
  </si>
  <si>
    <t>is.netIncome.regular.operatingTC.deprAmort.fixAss.specific.impairment</t>
  </si>
  <si>
    <t>Steuerliche Sonderabschreibungen</t>
  </si>
  <si>
    <t>z.B. Sonderabschreibungen nach § 7g EStG oder soweit Sonderabschreibungen in Katastrophenfällen zugelassen (§ 163 AO). 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</si>
  <si>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außerplanmäßige und Sonderabschreibungen, nicht zuordenbar</t>
  </si>
  <si>
    <t>is.netIncome.regular.operatingTC.deprAmort.fixAss.specific.other</t>
  </si>
  <si>
    <t>Auffangposition, jedoch nur insoweit, wie eine detaillierte Zuordnung auf die in der gleichen Ebene vorhandenen Positionen nicht möglich ist. 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</si>
  <si>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Abschreibungen auf immaterielle Vermögensgegenstände des Anlagevermögens und Sachanlagen, nicht zuordenbar</t>
  </si>
  <si>
    <t>is.netIncome.regular.operatingTC.deprAmort.fixAss.other</t>
  </si>
  <si>
    <t>auf Vermögensgegenstände des Umlaufvermögens, soweit diese die in der Kapitalgesellschaft üblichen Abschreibungen überschreiten</t>
  </si>
  <si>
    <t>is.netIncome.regular.operatingTC.deprAmort.currAss</t>
  </si>
  <si>
    <t>Außer Wertpapieren. Unabhängig von der Rechtsform des bilanzierenden Unternehmens</t>
  </si>
  <si>
    <t>Abschreibungen auf Vorräte</t>
  </si>
  <si>
    <t>is.netIncome.regular.operatingTC.deprAmort.currAss.inventory</t>
  </si>
  <si>
    <t>Teilwertvermutung (§ 6 Abs. 1 Nr. 2 EStG).</t>
  </si>
  <si>
    <t>Abschreibungen auf Forderungen und sonstige Vermögensgegenstände</t>
  </si>
  <si>
    <t>is.netIncome.regular.operatingTC.deprAmort.currAss.receiv</t>
  </si>
  <si>
    <t>Abschreibungen auf Forderungen und sonstige Vermögensgegenstände, soweit sie die bei der Kapitalgesellschaft üblichen Abschreibungen überschreiten.</t>
  </si>
  <si>
    <t>davon Abschreibungen auf Forderungen gegenüber Kapitalgesellschaften, an denen eine Beteiligung besteht</t>
  </si>
  <si>
    <t>is.netIncome.regular.operatingTC.deprAmort.currAss.receiv.againstCorpParticip</t>
  </si>
  <si>
    <t>Abschreibungen auf Forderungen und sonstige Vermögensgegenstände gegenüber Kapitalgesellschaften, an denen eine Beteiligung besteht, soweit sie die bei der Kapitalgesellschaft üblichen Abschreibungen überschreiten.</t>
  </si>
  <si>
    <t>davon Abschreibungen auf Forderungen gegenüber Gesellschaftern und nahe stehenden Personen</t>
  </si>
  <si>
    <t>is.netIncome.regular.operatingTC.deprAmort.currAss.receiv.sharehRelPart</t>
  </si>
  <si>
    <t>Abschreibungen auf Forderungen und sonstige Vermögensgegenstände gegenüber Gesellschaftern und nahe stehenden Personen, soweit sie die bei der Kapitalgesellschaft üblichen Abschreibungen überschreiten.</t>
  </si>
  <si>
    <t>sonstige betriebliche Aufwendungen (GKV)</t>
  </si>
  <si>
    <t>is.netIncome.regular.operatingTC.otherCost</t>
  </si>
  <si>
    <t>davon Aufwendungen aus Währungsumrechnung</t>
  </si>
  <si>
    <t>is.netIncome.regular.operatingTC.otherCost.exchange</t>
  </si>
  <si>
    <t>davon sonstige betriebliche Aufwendungen - verbundene Unternehmen</t>
  </si>
  <si>
    <t>is.netIncome.regular.operatingTC.otherCost.group</t>
  </si>
  <si>
    <t>Miet- und Pachtaufwendungen für unbewegliche Wirtschaftsgüter</t>
  </si>
  <si>
    <t>is.netIncome.regular.operatingTC.otherCost.leaseFix</t>
  </si>
  <si>
    <t>steuerliche Erfolgsspaltung, inhaltlich ggf. individuell zu vereinbaren, Posten kann zur Summenbildung herangezogen werden</t>
  </si>
  <si>
    <t>Miete und Pacht für unbewegliche Wirtschaftsgüter an Mitunternehmer</t>
  </si>
  <si>
    <t>is.netIncome.regular.operatingTC.otherCost.leaseFix.partners</t>
  </si>
  <si>
    <t xml:space="preserve">Betrifft nur Miet- und Pachtzahlungen an Mitunternehmer iSd § 15 Abs. 1 Nr. 2 EStG. Die Miet- und Pachtzahlungen an Mitunternehmer sind innerhalb der Gesellschaft (Gesamthand) nicht zu korrigieren. Vielmehr erfolgt die "Korrektur" im Rahmen der Sonderbilanz bzw. Sonder-G+V. </t>
  </si>
  <si>
    <t>Miete und Pacht für unbewegliche Wirtschaftsgüter an Gesellschafter</t>
  </si>
  <si>
    <t>is.netIncome.regular.operatingTC.otherCost.leaseFix.shareholders</t>
  </si>
  <si>
    <t xml:space="preserve">Betrifft nur Miet- und Pachtzahlungen an Gesellschafter von Kapitalgesellschaften. </t>
  </si>
  <si>
    <t>Übrige / nicht zuordenbare Miete und Pacht für unbewegliche Wirtschaftsgüter</t>
  </si>
  <si>
    <t>is.netIncome.regular.operatingTC.otherCost.leaseFix.other</t>
  </si>
  <si>
    <t>Aufwand für Fremdreparaturen und Instandhaltung für Grundstücke und Gebäude</t>
  </si>
  <si>
    <t>is.netIncome.regular.operatingTC.otherCost.fixingLandBuildings</t>
  </si>
  <si>
    <t>Aufwendungen für Energie</t>
  </si>
  <si>
    <t>is.netIncome.regular.operatingTC.otherCost.energyCost</t>
  </si>
  <si>
    <t>z.B. Heizung, Gas, Strom, Wasser</t>
  </si>
  <si>
    <t>Miet- und Pachtaufwendungen für bewegliche Wirtschaftsgüter</t>
  </si>
  <si>
    <t>is.netIncome.regular.operatingTC.otherCost.leaseMovable</t>
  </si>
  <si>
    <t>Miete und Pacht für bewegliche Wirtschaftsgüter an Mitunternehmer</t>
  </si>
  <si>
    <t>is.netIncome.regular.operatingTC.otherCost.leaseMoveable.partners</t>
  </si>
  <si>
    <t>Betrifft nur Miet- und Pachtzahlungen an Mitunternehmer iSd § 15 Abs. 1 Nr. 2 EStG. Die Miet- und Pachtzahlungen an Mitunternehmer sind innerhalb der Gesellschaft (Gesamthand) nicht zu korrigieren. Vielmehr erfolgt die "Korrektur" im Rahmen der Sonderbilanz bzw. Sonder-G+V.</t>
  </si>
  <si>
    <t>Miete und Pacht für bewegliche Wirtschaftsgüter an Gesellschafter</t>
  </si>
  <si>
    <t>is.netIncome.regular.operatingTC.otherCost.leaseMoveable.shareholders</t>
  </si>
  <si>
    <t>Betrifft nur Miet- und Pachtzahlungen an Gesellschafter von Kapitalgesellschaften.</t>
  </si>
  <si>
    <t>Übrige / nicht zuordenbare Miete und Pacht für bewegliche Wirtschaftsgüter</t>
  </si>
  <si>
    <t>is.netIncome.regular.operatingTC.otherCost.leaseMoveable.other</t>
  </si>
  <si>
    <t>Aufwendungen für Leasing</t>
  </si>
  <si>
    <t>is.netIncome.regular.operatingTC.otherCost.leasingAll</t>
  </si>
  <si>
    <t>Betriebswirtschaftliche Erfolgsspaltung, inhaltlich ggf. individuell zu vereinbaren, Posten kann zur Summenbildung herangezogen werden</t>
  </si>
  <si>
    <t>Leasing für bewegliche Wirtschaftsgüter</t>
  </si>
  <si>
    <t>is.netIncome.regular.operatingTC.otherCost.leasingAll.moveable</t>
  </si>
  <si>
    <t xml:space="preserve">Inkl. Aufwendungen für Kfz-Leasing, EDV Leasing, Sachmittelleasing etc. </t>
  </si>
  <si>
    <t>übrige Leasingaufwendungen</t>
  </si>
  <si>
    <t>is.netIncome.regular.operatingTC.otherCost.leasingAll.other</t>
  </si>
  <si>
    <t>übrige Leasingaufwendungen sowie Auffangposition, soweit eine detaillierte Zuordnung auf die in der gleichen Ebene vorhandenen Positionen nicht möglich ist.</t>
  </si>
  <si>
    <t>Aufwand für Fremdreparaturen und Instandhaltung (ohne Grundstücke)</t>
  </si>
  <si>
    <t>is.netIncome.regular.operatingTC.otherCost.fixing</t>
  </si>
  <si>
    <t>Versicherungsprämien, Gebühren und Beiträge</t>
  </si>
  <si>
    <t>is.netIncome.regular.operatingTC.otherCost.insurance</t>
  </si>
  <si>
    <t>Aufwendungen für den Fuhrpark</t>
  </si>
  <si>
    <t>is.netIncome.regular.operatingTC.otherCost.vehicles</t>
  </si>
  <si>
    <t xml:space="preserve">Aufwendungen für den Fuhrpark ohne Abschreibungen, Zinsen und Leasingkosten. </t>
  </si>
  <si>
    <t>Werbeaufwand</t>
  </si>
  <si>
    <t>is.netIncome.regular.operatingTC.otherCost.marketing</t>
  </si>
  <si>
    <t>z.B. Messekosten, Repräsentation, Werbekostenzuschüsse, Dekoration, Druckerzeugnisse, Zeitungsinserate etc.</t>
  </si>
  <si>
    <t>beschränkt abziehbare Betriebsausgaben</t>
  </si>
  <si>
    <t>is.netIncome.regular.operatingTC.otherCost.limitedDeductible</t>
  </si>
  <si>
    <t>Geschenke abziehbar</t>
  </si>
  <si>
    <t>is.netIncome.regular.operatingTC.otherCost.limitedDeductible.giftsDeductible</t>
  </si>
  <si>
    <t xml:space="preserve">Soweit die Anschaffungs- oder Herstellungskosten der dem Empfänger im Wirtschaftsjahr zugewendeten Gegenstände 35 € insgesamt nicht übersteigen. </t>
  </si>
  <si>
    <t>Geschenke nicht abziehbar</t>
  </si>
  <si>
    <t>is.netIncome.regular.operatingTC.otherCost.limitedDeductible.giftsNonDeductible</t>
  </si>
  <si>
    <t>Soweit die Anschaffungs- oder Herstellungskosten der dem Empfänger im Wirtschaftsjahr zugewendeten Gegenstände 35 € insgesamt übersteigen.</t>
  </si>
  <si>
    <t>Bewirtungskosten (gesamt)</t>
  </si>
  <si>
    <t>is.netIncome.regular.operatingTC.otherCost.limitedDeductible.entertainment</t>
  </si>
  <si>
    <t>Bewirtungskosten (ohne Kürzung nach § 4 Abs. 5 Satz 1 Nr 2 EStG)</t>
  </si>
  <si>
    <t>sonstige beschränkt abziehbare Betriebsausgaben</t>
  </si>
  <si>
    <t>is.netIncome.regular.operatingTC.otherCost.limitedDeductible.other</t>
  </si>
  <si>
    <t>sonstige beschränkt abziehbare Betriebsausgaben, ohne Bewirtungskosten,  z.B. Gästehäuser § 4 Abs. 5 Nr. 3 EStG, Aufwendungen für Jagd, Fischerei, Segeljachten § 4 Abs. 5 Nr. 4 EStG,  Bußgelder, Ordnungs- und Verwarungsgelder, nicht abzugsfähige steuerliche Nebenleisten (Verspätungszuschläge, Zwangsgelder), Spenden, Aufwendungen für Aufsichts- und Verwaltungsrat</t>
  </si>
  <si>
    <t>davon Aufwendungen für Aufsichts- und Verwaltungsräte</t>
  </si>
  <si>
    <t>is.netIncome.regular.operatingTC.otherCost.limitedDeductible.other.supervisoryboard</t>
  </si>
  <si>
    <t>davon Spenden</t>
  </si>
  <si>
    <t>is.netIncome.regular.operatingTC.otherCost.limitedDeductible.other.donations</t>
  </si>
  <si>
    <t>Reisekosten Unternehmer</t>
  </si>
  <si>
    <t>is.netIncome.regular.operatingTC.otherCost.businessTravelOwner</t>
  </si>
  <si>
    <t>Hierzu gehören Fahrtkosten - soweit nicht in den Aufwendungen für den Fuhrpark enthalten-,   Verpflegungsmehraufwendungen (§ 4 Abs. 5 Nr. 5 EStG), Übernachtungs- und Reisenebenkosten, soweit diese durch den Unternehmer selbst verursacht sind.</t>
  </si>
  <si>
    <t>Reisekosten Arbeitnehmer</t>
  </si>
  <si>
    <t>is.netIncome.regular.operatingTC.otherCost.employee</t>
  </si>
  <si>
    <t>Hierzu gehören Fahrtkosten - soweit nicht in den Aufwendungen für den Fuhrpark enthalten-,   Verpflegungsmehraufwendungen (§ 4 Abs. 5 Nr. 5 EStG), Übernachtungs- und Reisenebenkosten, soweit diese durch die Arbeitnehmer verursacht sind.</t>
  </si>
  <si>
    <t>Frachten / Verpackung</t>
  </si>
  <si>
    <t>is.netIncome.regular.operatingTC.otherCost.freight</t>
  </si>
  <si>
    <t>z.B. Kosten der Warenabgabe, Ausgangsfrachten, Verpackungsmaterial, Transportversicherungen</t>
  </si>
  <si>
    <t>Provisionen</t>
  </si>
  <si>
    <t>is.netIncome.regular.operatingTC.otherCost.fees</t>
  </si>
  <si>
    <t>Gezahlte Provisionen an Dienstleister und Handels- oder Versicherungsvertreter für vermittelte Leistungen oder Umsätze, z.B. Vertriebsprovisionen, Fremdarbeiten (Vertrieb).</t>
  </si>
  <si>
    <t>Aufwendungen für Konzessionen und Lizenzen</t>
  </si>
  <si>
    <t>is.netIncome.regular.operatingTC.otherCost.concessLicenses</t>
  </si>
  <si>
    <t>Die Aktivierungspflicht für entgeltlich erworbene immaterielle Vermögensgegenstände ist zu beachten.</t>
  </si>
  <si>
    <t>Aufwendungen für Kommunikation</t>
  </si>
  <si>
    <t>is.netIncome.regular.operatingTC.otherCost.communication</t>
  </si>
  <si>
    <t>Aufwendungen für Kommunikation, insb. auch Porto und Telefon, .</t>
  </si>
  <si>
    <t>Rechts- und Beratungskosten</t>
  </si>
  <si>
    <t>is.netIncome.regular.operatingTC.otherCost.legalConsulting</t>
  </si>
  <si>
    <t>Fortbildungskosten</t>
  </si>
  <si>
    <t>is.netIncome.regular.operatingTC.otherCost.training</t>
  </si>
  <si>
    <t>Alle mit der beruflichen oder geschäftlichen Fortbildung verbundenen Aufwendungen mit Ausnahme eventueller Kosten für ein häusliches Arbeitszimmer.</t>
  </si>
  <si>
    <t>sonstige Aufwendungen für Personal</t>
  </si>
  <si>
    <t>is.netIncome.regular.operatingTC.otherCost.staffRelated</t>
  </si>
  <si>
    <t>Freiwillig soziale Aufwendungen, die nicht in den Personalkosten enthalten sind, z.B. Betriebsveranstaltungen, Kantinenaufwendungen, Unfallschutz, Schwerbehindertenabgabe, Bekleidung und Ausrüstung, Werksarzt, Personalbeschaffung, Personalberatung, Personalwerbung.</t>
  </si>
  <si>
    <t>Einstellung in steuerliche Rücklagen</t>
  </si>
  <si>
    <t>is.netIncome.regular.operatingTC.otherCost.addPreTaxRes</t>
  </si>
  <si>
    <t>Betriebswirtschaftliche Erfolgsspaltung. Steuerlicher Wert - für Steuerbilanzwerte erforderlich.</t>
  </si>
  <si>
    <t>is.netIncome.regular.operatingTC.otherCost.addPreTaxRes.EStG6b_10</t>
  </si>
  <si>
    <t>Einstellung in eine § 6b Abs. 10 EStG-Rücklage (Veräußerung von Anteilen an Kapitalgesellschaften).</t>
  </si>
  <si>
    <t>is.netIncome.regular.operatingTC.otherCost.addPreTaxRes.EStG6b_3</t>
  </si>
  <si>
    <t>Einstellung in eine § 6b Abs. 3 EStG Rücklage, (Veräußerung von Grund und Boden oder Aufwuchs auf Grund und Boden mit dem dazugehörigen Grund und Boden, wenn der Aufwuchs zu einem land- und forstwirtschaftlichen Betriebsvermögen gehörte oder Gebäuden oder Binnenschiffen).</t>
  </si>
  <si>
    <t>is.netIncome.regular.operatingTC.otherCost.addPreTaxRes.substEStR6_6</t>
  </si>
  <si>
    <t>Einstellung in eine Rücklage für Ersatzbeschaffungen nach R 6.6. EStR.</t>
  </si>
  <si>
    <t>is.netIncome.regular.operatingTC.otherCost.addPreTaxRes.EStG4g</t>
  </si>
  <si>
    <t>Einstellung in eine Ausgleichsposten nach § 4g EStG (Zuordnung eines Wirtschaftsgutes des Anlagevermögens zu einer Betriebstätte desselben Steuerpflichtigen in einem anderen Mitgliedstaat der Europäischen Union gemäß § 4 (1) S. 3 EStG). Sofern ein Ausgleichsposten gebildet wird, besteht die Verpflichtung zur Führung eines Verzeichnis, aus dem die Bildung und Auflösung des Ausgleichspostens hervorgehen.</t>
  </si>
  <si>
    <t>übrige / nicht zuordenbare Einstellung in steuerliche Rücklagen</t>
  </si>
  <si>
    <t>is.netIncome.regular.operatingTC.otherCost.addPreTaxRes.other</t>
  </si>
  <si>
    <t>Die Position dient der Erfassung übriger Einstellungen in steuerliche Rücklagen und als Auffangposition, soweit eine detaillierte Zuordnung auf die in der gleichen Ebene vorhandenen Positionen nicht möglich ist.</t>
  </si>
  <si>
    <t>Herabsetzungsbetrag nach § 7g Abs. 2 EStG</t>
  </si>
  <si>
    <t>is.netIncome.regular.operatingTC.otherCost.deductValueEStG7g_2</t>
  </si>
  <si>
    <t xml:space="preserve">Minderung der Anschaffungs- oder Herstellungskosten im Jahr der Anschaffung / Herstellung. </t>
  </si>
  <si>
    <t>Aufwand aus Wertberichtigungen des lfd. Jahres</t>
  </si>
  <si>
    <t>is.netIncome.regular.operatingTC.otherCost.transferValuatonPresentYear</t>
  </si>
  <si>
    <t>Einzelwertberichtigungen des lfd. Jahres</t>
  </si>
  <si>
    <t>is.netIncome.regular.operatingTC.otherCost.transferValuatonPresentYear.specific</t>
  </si>
  <si>
    <t>Pauschalwertberichtigungen des lfd. Jahres</t>
  </si>
  <si>
    <t>is.netIncome.regular.operatingTC.otherCost.transferValuatonPresentYear.global</t>
  </si>
  <si>
    <t>is.netIncome.regular.operatingTC.otherCost.transferValuatonPresentYear.other</t>
  </si>
  <si>
    <t>übliche Abschreibungen auf Forderungen</t>
  </si>
  <si>
    <t>is.netIncome.regular.operatingTC.otherCost.regAllowance</t>
  </si>
  <si>
    <t>Hier sind nur die üblichen Abschreibungen auf Forderungen zu erfassen (§ 275 Abs. 2 Nr. 7b HGB)</t>
  </si>
  <si>
    <t>Verluste aus dem Abgang von Vermögensgegenständen des Anlagevermögens</t>
  </si>
  <si>
    <t>is.netIncome.regular.operatingTC.otherCost.disposFixAss</t>
  </si>
  <si>
    <t>zu erfassen sind hier nur die Verluste aus der Veräußerung von Anlagegegenständen (Erlöse abzüglich Restbuchwert). Gewinne sind im Ertragsposten „Erträge aus Abgängen des Anlagevermögens“ anzugeben.</t>
  </si>
  <si>
    <t>Verluste aus dem Abgang von Vermögensgegenständen des Umlaufvermögens</t>
  </si>
  <si>
    <t>is.netIncome.regular.operatingTC.otherCost.disposCurrAss</t>
  </si>
  <si>
    <t>sonstige Steuern, soweit in den sonstigen Aufwendungen ausgewiesen</t>
  </si>
  <si>
    <t>is.netIncome.regular.operatingTC.otherCost.otherTaxes</t>
  </si>
  <si>
    <t>Ausweis entgegen HGB § 275 Abs. 2 Nr. 19 bzw. Abs. 3 Nr. 18, entspr. ADS § 275 HGB Tz. 143.</t>
  </si>
  <si>
    <t xml:space="preserve">Z.B. Verbrauchssteuern ,Verkehrssteuern (z.B. KfzSt) sowie andere Steuern; ebenso die USt auf Eigenverbrauch. </t>
  </si>
  <si>
    <t>Zuführungen zu Aufwandsrückstellungen</t>
  </si>
  <si>
    <t>is.netIncome.regular.operatingTC.otherCost.provisions</t>
  </si>
  <si>
    <t xml:space="preserve">Betrifft nur Rückstellungen für Instandhaltung und Abraumbeseitigung. </t>
  </si>
  <si>
    <t>Kurs- / Währungsverluste</t>
  </si>
  <si>
    <t>is.netIncome.regular.operatingTC.otherCost.currLoss</t>
  </si>
  <si>
    <t>andere ordentliche sonstige betriebliche Aufwendungen</t>
  </si>
  <si>
    <t>is.netIncome.regular.operatingTC.otherCost.otherOrdinary</t>
  </si>
  <si>
    <t xml:space="preserve">Andere ordentliche sonstige betriebliche Aufwendungen d.h. im Unternehmen auf einzelnen Konten zugeordnete Aufwendungen, z.B. sonstige Raumkosten, Reinigung, Betriebsbewachung,  Betriebsbedarf, Büromaterial, Zeitschriften und Bücher, Aufwand für Abraum und Abfallbeseitigung, Nebenkosten des Geldverkehrs, Bürobedarf, Werkzeuge und Kleingeräte, periodenfremde Aufwendungen, Schadensersatz, Börsenkosten, Kosten der Hauptversammlung etc. sowie Auffangposition, soweit eine detaillierte Zuordnung auf die in der gleichen Ebene vorhandenen Positionen nicht möglich ist. Die auf dem Konto "sonstige betriebliche Aufwendungen" gebuchten Aufwendungen, sind in einer eigenen Position zu erfassen. </t>
  </si>
  <si>
    <t>andere sonstige betriebliche Aufwendungen (GKV)</t>
  </si>
  <si>
    <t>is.netIncome.regular.operatingTC.otherCost.miscellaneous</t>
  </si>
  <si>
    <t>Zu erfassen sind die auch im Unternehmen nicht zugeordneten Aufwendungen auf dem Konto "sonstige betriebliche Aufwendungen". Andere nicht auf dieser Ebene zuordenbare Konten sind unter "andere ordentliche sonstige betriebliche Aufwendungen" zu erfassen.</t>
  </si>
  <si>
    <t>Erläuterung des Posteninhalts andere sonstige betriebliche Aufwendungen (GKV)</t>
  </si>
  <si>
    <t>is.netIncome.regular.operatingTC.otherCost.miscellaneous.disclosure</t>
  </si>
  <si>
    <t>Genossenschaftliche Rückvergütung</t>
  </si>
  <si>
    <t>is.netIncome.regular.operatingTC.cooperative.Refunds</t>
  </si>
  <si>
    <t>Genossenschaftliche Rückvergütung; Preisnachlässe (Rabatte, Boni) gehöhren jedoch nicht hierzu.</t>
  </si>
  <si>
    <t>davon an Mitglieder</t>
  </si>
  <si>
    <t>is.netIncome.regular.operatingTC.cooperative.Refunds.members</t>
  </si>
  <si>
    <t>Genossenschaftliche Rückvergütung an Mitglieder; Preisnachlässe (Rabatte, Boni) gehöhren jedoch nicht hierzu.</t>
  </si>
  <si>
    <t>Betriebsergebnis (Umsatzkosten)</t>
  </si>
  <si>
    <t>is.netIncome.regular.operatingCOGS</t>
  </si>
  <si>
    <t>UKV</t>
  </si>
  <si>
    <t>Bruttoergebnis vom Umsatz (UKV)</t>
  </si>
  <si>
    <t>is.netIncome.regular.operatingCOGS.grossOpProfit</t>
  </si>
  <si>
    <t>Umsatzerlöse (UKV)</t>
  </si>
  <si>
    <t>is.netIncome.regular.operatingCOGS.grossOpProfit.netSales</t>
  </si>
  <si>
    <t>ohne Mehrwertsteuer/ nach Erlösschmälerung/ Verbrauchssteuern HGB § 277 Abs. 1</t>
  </si>
  <si>
    <t>in Umsatzerlöse (UKV) enthaltener Bruttowert</t>
  </si>
  <si>
    <t>is.netIncome.regular.operatingCOGS.grossOpProfit.netSales.grossSales</t>
  </si>
  <si>
    <t>Hierunter fallen auch die Sonderbetriebseinnahmen von Mitunternehmern. Darunter fällt auch das Bereederungsentgelt, soweit die Bereederung durch einen Mitunternehmer durchgeführt wird. In diesem Fall ist zunächst das gesamte Bereederungsentgelt  anzugeben. Davon ist außerbilanziell derjenige Teil zu kürzen, der gemäß BMF-Schreiben vom 31.10.2008, BStBl. I 2008, 956, RZ 34 von der Abgeltungswirkung des § 5a Abs. 1 EStG erfasst ist.</t>
  </si>
  <si>
    <t>is.netIncome.regular.operatingCOGS.grossOpProfit.netSales.grossSales.UStG13b</t>
  </si>
  <si>
    <t>is.netIncome.regular.operatingCOGS.grossOpProfit.netSales.grossSales.untaxable</t>
  </si>
  <si>
    <t>z.B. alle Lieferungen und sonstige Leistungen, deren umsatzsteuerlicher Leistungsort sich nicht im Inland befindet. Außerdem sind im Inland ausgeführte nicht steuerbare Umsätze (z.B. Geschäftsveräußerungen im Ganzen, Innenumsätze zwischen Unternehmensteilen) anzugeben.</t>
  </si>
  <si>
    <t>is.netIncome.regular.operatingCOGS.grossOpProfit.netSales.grossSales.taxExemptUStG4_1a</t>
  </si>
  <si>
    <t>is.netIncome.regular.operatingCOGS.grossOpProfit.netSales.grossSales.taxExemptUStG4_1b</t>
  </si>
  <si>
    <t>is.netIncome.regular.operatingCOGS.grossOpProfit.netSales.grossSales.taxExemptUStG4_8</t>
  </si>
  <si>
    <t>z.B.  Gewährung und Vermittlung von Krediten, Umsätze und Vermittlung mit Geschäftsanteilen, Umsätze im Geschäft mit Forderungen § 4 Nr. 8 UStG; Umsätze die unter das Grunderwerbsteuergesetz fallen § 4 Nr. 9a UStG (Hinweis: wurde zur Steuerpflicht optiert, sind diese Umsätze unter Erlöse aus Leistungen nach § 13b UStG anzugeben); Leistungen aufgrund eines Versicherungsverhältnisses § 4 Nr. 10 UStG; Leistungen aus Tätigkeit Bausparkassenvertreter, Versicherungsvertreter, -makler § 4 Nr. 11 UStG; Vermietung und Verpachtung von Grundstücken § 4 Nr. 12 UStG, (Hinweis: handelt es sich um Nebenerlöse, sind die steuerfreien Umsätze unter Nebenerlöse aus Vermietung und Verpachtung, davon steuerfreie Umsätze aus Vermietung und Verpachtung anzugeben.); Tätigkeiten als Arzt § 4 Nr. 14 UStG etc.</t>
  </si>
  <si>
    <t>is.netIncome.regular.operatingCOGS.grossOpProfit.netSales.grossSales.taxExemptUStG4_2til7</t>
  </si>
  <si>
    <t>z.B. Umsätze der Seeschifffahrt und Luftfahrt § 4 Nr. 2, steuerfreie Auslagerungsumsätze nach § 4 Nr. 4a UStG etc.</t>
  </si>
  <si>
    <t>is.netIncome.regular.operatingCOGS.grossOpProfit.netSales.grossSales.taxExemptOther</t>
  </si>
  <si>
    <t>is.netIncome.regular.operatingCOGS.grossOpProfit.netSales.grossSales.reducedRateVAT</t>
  </si>
  <si>
    <t>is.netIncome.regular.operatingCOGS.grossOpProfit.netSales.grossSales.generalRateVAT</t>
  </si>
  <si>
    <t>is.netIncome.regular.operatingCOGS.grossOpProfit.netSales.grossSales.UStG25_25a</t>
  </si>
  <si>
    <t>is.netIncome.regular.operatingCOGS.grossOpProfit.netSales.grossSales.otherRateVAT</t>
  </si>
  <si>
    <t>Umsätze die anderen Steuersätzen unterliegen (einschließlich § 14 c UStG), z.B. Änderungen von Bemessungsgrundlagen nach § 17 UStG, die dem bis zum 31.12.2006 gültigen allgemeinen Regelsteuersatz unterlegen haben, Umsätze der land- und forstwirtschaftlichen Betriebe nach § 24 UStG, auch übrige steuerpflichtige Umsätze land- und forstwirtschaftlicher Betriebe, für die keine Steuer zu entrichten ist, sind hier einzutragen. Zahlungseingänge auf in früheren Perioden abgeschriebene Forderungen sind unter der Position „Zahlungseingänge auf in früheren Perioden abgeschriebene Forderungen“ zu erfassen.</t>
  </si>
  <si>
    <t>is.netIncome.regular.operatingCOGS.grossOpProfit.netSales.grossSales.unknownVAT</t>
  </si>
  <si>
    <t>in Umsatzerlöse (UKV) verrechnete Erlösschmälerungen</t>
  </si>
  <si>
    <t>is.netIncome.regular.operatingCOGS.grossOpProfit.netSales.reductionsFromGrossSales</t>
  </si>
  <si>
    <t>Erlösschmälerungen aus Leistungen nach § 13b UStG (UKV)</t>
  </si>
  <si>
    <t>is.netIncome.regular.operatingCOGS.grossOpProfit.netSales.reductionsFromGrossSales.UStGs13b</t>
  </si>
  <si>
    <t>Erlösschmälerungen sonstige Umsatzerlöse nicht steuerbar (UKV)</t>
  </si>
  <si>
    <t>is.netIncome.regular.operatingCOGS.grossOpProfit.netSales.reductionsFromGrossSales.noTax</t>
  </si>
  <si>
    <t>Erlösschmälerungen für steuerfreie Umsätze nach § 4 Nr. 1a UStG (Ausfuhr, Drittland) (UKV)</t>
  </si>
  <si>
    <t>is.netIncome.regular.operatingCOGS.grossOpProfit.netSales.reductionsFromGrossSales.UStGs4No1a</t>
  </si>
  <si>
    <t>Erlösschmälerungen für steuerfreie EG Lieferungen nach § 4 Nr. 1b UStG (innergemeinschaftliche Lieferungen) (UKV)</t>
  </si>
  <si>
    <t>is.netIncome.regular.operatingCOGS.grossOpProfit.netSales.reductionsFromGrossSales.UStGs4No1b</t>
  </si>
  <si>
    <t>Erlösschmälerungen für steuerfreie Umsätze nach § 4 Nr. 8ff UStG (UKV)</t>
  </si>
  <si>
    <t>is.netIncome.regular.operatingCOGS.grossOpProfit.netSales.reductionsFromGrossSales.UStGs4No8ff</t>
  </si>
  <si>
    <t>Erlösschmälerungen für steuerfreie Umsätze nach § 4 Nr. 2-7 UStG (UKV)</t>
  </si>
  <si>
    <t>is.netIncome.regular.operatingCOGS.grossOpProfit.netSales.reductionsFromGrossSales.UStGs4No2-7</t>
  </si>
  <si>
    <t>Erlösschmälerungen für sonstige steuerfreie Umsätze (UKV)</t>
  </si>
  <si>
    <t>is.netIncome.regular.operatingCOGS.grossOpProfit.netSales.reductionsFromGrossSales.othernonTaxable</t>
  </si>
  <si>
    <t>Erlösschmälerungen ohne Umsatzsteuer</t>
  </si>
  <si>
    <t>is.netIncome.regular.operatingCOGS.grossOpProfit.netSales.reductionsFromGrossSales.untaxed</t>
  </si>
  <si>
    <t>Hier sind alle Erlösschmälerungen anzugeben, die sich auf Leistungen nach § 13b UStG, nicht umsatzsteuerbare Erlöse und umsatzsteuerfreie Erlöse beziehen.</t>
  </si>
  <si>
    <t>is.netIncome.regular.operatingCOGS.grossOpProfit.netSales.reductionsFromGrossSales.generalRateVAT</t>
  </si>
  <si>
    <t>Hier sind alle Erlösschmälerungen anzugeben, die dem Regelsteuersatz unterliegen; einschließlich der umsatzsteuerpflichtigen Umsatzerlöse nach §§ 25, § 25a UStG.</t>
  </si>
  <si>
    <t>is.netIncome.regular.operatingCOGS.grossOpProfit.netSales.reductionsFromGrossSales.reducedRateVAT</t>
  </si>
  <si>
    <t>Hier sind alle Erlösschmälerungen anzugeben, die dem ermäßigten Steuersatz unterliegen; einschließlich der umsatzsteuerpflichtigen Umsatzerlöse nach §§ 25, § 25a UStG.</t>
  </si>
  <si>
    <t>is.netIncome.regular.operatingCOGS.grossOpProfit.netSales.reductionsFromGrossSales.otherRateVAT</t>
  </si>
  <si>
    <t>is.netIncome.regular.operatingCOGS.grossOpProfit.netSales.reductionsFromGrossSales.unknownVAT</t>
  </si>
  <si>
    <t>davon in Umsatzerlöse (UKV) verrechnete Verbrauchsteuern</t>
  </si>
  <si>
    <t>is.netIncome.regular.operatingCOGS.grossOpProfit.netSales.taxFromGrossSales</t>
  </si>
  <si>
    <t>davon in Umsatzerlöse (UKV) verrechneter Eigenverbrauch</t>
  </si>
  <si>
    <t>is.netIncome.regular.operatingCOGS.grossOpProfit.netSales.ownConsumption</t>
  </si>
  <si>
    <t>davon Umsatzerlöse (UKV) mit verbundenen Unternehmen</t>
  </si>
  <si>
    <t>is.netIncome.regular.operatingCOGS.grossOpProfit.netSales.group</t>
  </si>
  <si>
    <t>davon in Umsatzerlöse (UKV) enthaltene Auslandsumsätze</t>
  </si>
  <si>
    <t>is.netIncome.regular.operatingCOGS.grossOpProfit.netSales.foreign</t>
  </si>
  <si>
    <t>Herstellungskosten der zur Erzielung der Umsatzerlöse erbrachten Leistungen (UKV)</t>
  </si>
  <si>
    <t>is.netIncome.regular.operatingCOGS.grossOpProfit.cogs</t>
  </si>
  <si>
    <t>Herstellungskosten der im Herstellungsbereich angefallenen Aufwendungen der verkauften Erzeugnisse und in Rechnung gestellten Leistungen.</t>
  </si>
  <si>
    <t>davon Herstellungskosten der zur Erzielung der Umsatzerlöse erbrachten Leistungen (UKV) - verbundene Unternehmen</t>
  </si>
  <si>
    <t>is.netIncome.regular.operatingCOGS.grossOpProfit.cogs.group</t>
  </si>
  <si>
    <t>Herstellungskosten der im Herstellungsbereich angefallenen Aufwendungen der verkauften Erzeugnisse und in Rechnung gestellten Leistungen durch verbundene Unternehmen.</t>
  </si>
  <si>
    <t>Fertigungsmaterial</t>
  </si>
  <si>
    <t>is.netIncome.regular.operatingCOGS.grossOpProfit.cogs.material</t>
  </si>
  <si>
    <t>Fertigungslöhne und -gehälter</t>
  </si>
  <si>
    <t>is.netIncome.regular.operatingCOGS.grossOpProfit.cogs.staff</t>
  </si>
  <si>
    <t>Fertigungsfremdleistungen</t>
  </si>
  <si>
    <t>is.netIncome.regular.operatingCOGS.grossOpProfit.cogs.purchServices</t>
  </si>
  <si>
    <t>Sondereinzelkosten der Fertigung</t>
  </si>
  <si>
    <t>is.netIncome.regular.operatingCOGS.grossOpProfit.cogs.directManufCost</t>
  </si>
  <si>
    <t>Gemeinkosten des Beschaffungsbereichs</t>
  </si>
  <si>
    <t>is.netIncome.regular.operatingCOGS.grossOpProfit.cogs.indirectProcurmtCost</t>
  </si>
  <si>
    <t>Gemeinkosten des Produktionsbereichs</t>
  </si>
  <si>
    <t>is.netIncome.regular.operatingCOGS.grossOpProfit.cogs.indirectProductCost</t>
  </si>
  <si>
    <t>Gemeinkosten des Verwaltungsbereichs</t>
  </si>
  <si>
    <t>is.netIncome.regular.operatingCOGS.grossOpProfit.cogs.indirAdminCost</t>
  </si>
  <si>
    <t>herstellungsbedingte planmäßige Abschreibungen auf Sachanlagen und Vermögensgegenstände des Umlaufvermögens</t>
  </si>
  <si>
    <t>is.netIncome.regular.operatingCOGS.grossOpProfit.cogs.scheduledDepr</t>
  </si>
  <si>
    <t>herstellungsbedingte außerplanmäßige Abschreibungen auf Sachanlagen und Vermögensgegenstände des Umlaufvermögens</t>
  </si>
  <si>
    <t>is.netIncome.regular.operatingCOGS.grossOpProfit.cogs.otherDepr</t>
  </si>
  <si>
    <t>in die Herstellungskosten einbezogene Aufwandszinsen</t>
  </si>
  <si>
    <t>is.netIncome.regular.operatingCOGS.grossOpProfit.cogs.interest</t>
  </si>
  <si>
    <t>ADS § 275 Tz. 231</t>
  </si>
  <si>
    <t>Vertriebskosten (UKV)</t>
  </si>
  <si>
    <t>is.netIncome.regular.operatingCOGS.salesCost</t>
  </si>
  <si>
    <t>Vertriebskosten dürfen nicht in die Herstellungskosten einbezogen werden, daher der gesonderte Ausweis. Hierunter fallen die Aufwendungen des Funktionsbereichs Vertrieb, z.B. Aufwendungen der Verkaufs-, Werbe- und Marketingabteilung sowie des Vertreternetzes und der Vertriebslager.</t>
  </si>
  <si>
    <t>davon Vertriebskosten (UKV) - verbundene Unternehmen</t>
  </si>
  <si>
    <t>is.netIncome.regular.operatingCOGS.salesCost.group</t>
  </si>
  <si>
    <t>Vertriebseinzelkosten</t>
  </si>
  <si>
    <t>is.netIncome.regular.operatingCOGS.salesCost.directSellingCost</t>
  </si>
  <si>
    <t>Sondereinzelkosten des Vertriebs</t>
  </si>
  <si>
    <t>is.netIncome.regular.operatingCOGS.salesCost.specSellingExp</t>
  </si>
  <si>
    <t>Gemeinkosten des Vertriebs</t>
  </si>
  <si>
    <t>is.netIncome.regular.operatingCOGS.salesCost.indirectSellingExp</t>
  </si>
  <si>
    <t>Verwaltungskosten des Vertriebs</t>
  </si>
  <si>
    <t>is.netIncome.regular.operatingCOGS.salesCost.adminExpForSelling</t>
  </si>
  <si>
    <t>vertriebsbedingte planmäßige Abschreibungen auf Sachanlagen und Vermögensgegenstände des Umlaufvermögens</t>
  </si>
  <si>
    <t>is.netIncome.regular.operatingCOGS.salesCost.scheduledDepr</t>
  </si>
  <si>
    <t>vertriebsbedingte außerplanmäßige Abschreibungen auf Sachanlagen und Vermögensgegenstände des Umlaufvermögens</t>
  </si>
  <si>
    <t>is.netIncome.regular.operatingCOGS.salesCost.otherDepr</t>
  </si>
  <si>
    <t>allgemeine Verwaltungskosten (UKV)</t>
  </si>
  <si>
    <t>is.netIncome.regular.operatingCOGS.adminCost</t>
  </si>
  <si>
    <t>Alle Aufwendungen, die weder HK noch Vertriebskosten sind, z.B. Material- und Personalaufwendungen sowie Abschreibungen aus dem Verwaltungsbereich.</t>
  </si>
  <si>
    <t>davon allgemeine Verwaltungskosten (UKV) - verbundene Unternehmen</t>
  </si>
  <si>
    <t>is.netIncome.regular.operatingCOGS.adminCost.group</t>
  </si>
  <si>
    <t>Kosten der Geschäftsführung und anderer Unternehmensorgane</t>
  </si>
  <si>
    <t>is.netIncome.regular.operatingCOGS.adminCost.management</t>
  </si>
  <si>
    <t>Kosten für Sozial- und Schulungseinrichtungen</t>
  </si>
  <si>
    <t>is.netIncome.regular.operatingCOGS.adminCost.social</t>
  </si>
  <si>
    <t>sonstige Kosten der allgemeinen Verwaltung</t>
  </si>
  <si>
    <t>is.netIncome.regular.operatingCOGS.adminCost.other</t>
  </si>
  <si>
    <t>sonstige betriebliche Erträge (UKV)</t>
  </si>
  <si>
    <t>is.netIncome.regular.operatingCOGS.grossOpProfit.otherRevenue</t>
  </si>
  <si>
    <t>davon sonstige betriebliche Erträge (UKV) - verbundene Unternehmen</t>
  </si>
  <si>
    <t>is.netIncome.regular.operatingCOGS.grossOpProfit.otherRevenue.group</t>
  </si>
  <si>
    <t>Nachrichtliche Mitteilung der sonstigen betrieblichen Erträge - von verbundenen Unternehmen -, die in der Position sonstige betriebliche Erträge“ enthalten sind.</t>
  </si>
  <si>
    <t>is.netIncome.regular.operatingCOGS.grossOpProfit.otherRevenue.exchange</t>
  </si>
  <si>
    <t>Nebenerlöse aus Vermietung und Verpachtung (UKV)</t>
  </si>
  <si>
    <t>is.netIncome.regular.operatingCOGS.grossOpProfit.otherRevenue.lease</t>
  </si>
  <si>
    <t>is.netIncome.regular.operatingCOGS.grossOpProfit.otherRevenue.lease.taxExemptUStG4_12</t>
  </si>
  <si>
    <t>Nachrichtliche Mitteilung der umsatzsteuerfreien Umsätze aus Vermietung und Verpachtung, die in der Position Nebenerlöse aus Vermietung und Verpachtung enthalten sind.</t>
  </si>
  <si>
    <t>Nebenerlöse aus Provisionen, Lizenzen und Patenten (UKV)</t>
  </si>
  <si>
    <t>is.netIncome.regular.operatingCOGS.grossOpProfit.otherRevenue.licenses</t>
  </si>
  <si>
    <t>andere Nebenerlöse (UKV)</t>
  </si>
  <si>
    <t>is.netIncome.regular.operatingCOGS.grossOpProfit.otherRevenue.other</t>
  </si>
  <si>
    <t>Erträge aus Auflösung des Sonderpostens mit und ohne Rücklageanteil (UKV)</t>
  </si>
  <si>
    <t>is.netIncome.regular.operatingCOGS.grossOpProfit.otherRevenue.releasePreTaxRes</t>
  </si>
  <si>
    <t>Soweit nach den steuerlichen Vorschriften eine Verzinsung vorzunehmen ist, ist diese bei dem Modul steuerliche Gewinnermittlung unter der entsprechenden Position (z.B. § 6b Abs. 7 und 10 EStG) zu erfassen.</t>
  </si>
  <si>
    <t>is.netIncome.regular.operatingCOGS.grossOpProfit.otherRevenue.releasePreTaxRes.EStG6b_10</t>
  </si>
  <si>
    <t>is.netIncome.regular.operatingCOGS.grossOpProfit.otherRevenue.releasePreTaxRes.EStG6b_3</t>
  </si>
  <si>
    <t>is.netIncome.regular.operatingCOGS.grossOpProfit.otherRevenue.releasePreTaxRes.substEStR6_6</t>
  </si>
  <si>
    <t>is.netIncome.regular.operatingCOGS.grossOpProfit.otherRevenue.releasePreTaxRes.EStG4g</t>
  </si>
  <si>
    <t>is.netIncome.regular.operatingCOGS.grossOpProfit.otherRevenue.releasePreTaxRes.EStG7g_7</t>
  </si>
  <si>
    <t>Sonstige / nicht zuordenbare Erträge aus der Auflösung des Sonderpostens mit Rücklageanteil (UKV)</t>
  </si>
  <si>
    <t>is.netIncome.regular.operatingCOGS.grossOpProfit.otherRevenue.releasePreTaxRes.other</t>
  </si>
  <si>
    <t>Sonstige Erträge aus Auflösung eines Sonderpostes sowie Auffangposition, soweit eine detaillierte Zuordnung auf die in der gleichen Ebene vorhandenen Positionen nicht möglich ist.</t>
  </si>
  <si>
    <t>Erläuterung zu sonstigen / nicht zuordenbaren Erträgen aus Auflösung eines Sonderpostens mit Rücklageanteil (UKV)</t>
  </si>
  <si>
    <t>is.netIncome.regular.operatingCOGS.grossOpProfit.otherRevenue.releasePreTaxRes.other.description</t>
  </si>
  <si>
    <t>Erträge aus Abgängen des Anlagevermögens (UKV)</t>
  </si>
  <si>
    <t>is.netIncome.regular.operatingCOGS.grossOpProfit.otherRevenue.disposFixAss</t>
  </si>
  <si>
    <t>Erträge aus Zuschreibungen des Anlagevermögens (UKV)</t>
  </si>
  <si>
    <t>is.netIncome.regular.operatingCOGS.grossOpProfit.otherRevenue.revalFixAss</t>
  </si>
  <si>
    <t>Wertaufholungsgebot z.B. wegen Wegfall des Grund einer Teilwertabschreibung.</t>
  </si>
  <si>
    <t>Erträge aus der Auflösung von Rückstellungen (UKV)</t>
  </si>
  <si>
    <t>is.netIncome.regular.operatingCOGS.grossOpProfit.otherRevenue.releaseProv</t>
  </si>
  <si>
    <t>Erträge aus Abgängen des Umlaufvermögens (UKV)</t>
  </si>
  <si>
    <t>is.netIncome.regular.operatingCOGS.grossOpProfit.otherRevenue.disposCurrAss</t>
  </si>
  <si>
    <t>Erträge aus Zuschreibungen des Umlaufvermögens (UKV)</t>
  </si>
  <si>
    <t>is.netIncome.regular.operatingCOGS.grossOpProfit.otherRevenue.revalCurrAss</t>
  </si>
  <si>
    <t>Wertaufholungsgebot z.B. wegen Wegfall des Grundes einer Teilwertabschreibung.</t>
  </si>
  <si>
    <t>Erträge aus der Herabsetzung / Auflösung von Einzel- und Pauschalwertberichtigungen (UKV)</t>
  </si>
  <si>
    <t>is.netIncome.regular.operatingCOGS.grossOpProfit.otherRevenue.releaseLossProv</t>
  </si>
  <si>
    <t>is.netIncome.regular.operatingCOGS.grossOpProfit.otherRevenue.releaseLossProv.specificValuation</t>
  </si>
  <si>
    <t>is.netIncome.regular.operatingCOGS.grossOpProfit.otherRevenue.releaseLossProv.globalValuation</t>
  </si>
  <si>
    <t>is.netIncome.regular.operatingCOGS.grossOpProfit.otherRevenue.releaseLossProv.globSpecUnknown</t>
  </si>
  <si>
    <t>Auffangposition, soweit eine detaillierte Zuordnung auf die in der gleichen Ebene vorhandenen Positionen nicht möglich ist.</t>
  </si>
  <si>
    <t>Erträge aus der Aktivierung unentgeltlich erworbener Vermögensgegenstände (UKV)</t>
  </si>
  <si>
    <t>is.netIncome.regular.operatingCOGS.grossOpProfit.otherRevenue.acqudFreeOfCharge</t>
  </si>
  <si>
    <t>Erträge aus der Herabsetzung von Verbindlichkeiten (UKV)</t>
  </si>
  <si>
    <t>is.netIncome.regular.operatingCOGS.grossOpProfit.otherRevenue.releaseLiab</t>
  </si>
  <si>
    <t>z.B. aus tatsächlichen Gründen wegen Verzichts oder Verjährung . Die Erträge aus der steuerlichen Abzinsung von Verbindlichkeiten (§ 6 Abs. 1 Nr. 3 EStG) sind beim Posten „sonstige Zinsen und ähnliche Erträge aus Abzinsung“ zu erfassen.</t>
  </si>
  <si>
    <t>Zahlungseingänge auf in früheren Perioden abgeschriebene Forderungen (UKV)</t>
  </si>
  <si>
    <t>is.netIncome.regular.operatingCOGS.grossOpProfit.otherRevenue.recoveryWriteoffs</t>
  </si>
  <si>
    <t>Hier sind alle Einnahmen aus in Vorjahren ausgebuchten Kundenforderungen, unabhängig ihrer umsatzsteuerlichen Behandlung, anzugeben.</t>
  </si>
  <si>
    <t>Kostenerstattungen, Rückvergütungen und Gutschriften für frühere Jahre (UKV)</t>
  </si>
  <si>
    <t>is.netIncome.regular.operatingCOGS.grossOpProfit.otherRevenue.reimboursmtPriorPeriods</t>
  </si>
  <si>
    <t>Erträge aus Steuerbelastungen an Organgesellschaften (UKV)</t>
  </si>
  <si>
    <t>is.netIncome.regular.operatingCOGS.grossOpProfit.otherRevenue.taxationGroupComp</t>
  </si>
  <si>
    <t>Erträge aus Verwaltungskostenumlagen (UKV)</t>
  </si>
  <si>
    <t>is.netIncome.regular.operatingCOGS.grossOpProfit.otherRevenue.reimboursmtAdminCost</t>
  </si>
  <si>
    <t>Zuschüsse und Zulagen (UKV)</t>
  </si>
  <si>
    <t>is.netIncome.regular.operatingCOGS.grossOpProfit.otherRevenue.subsidies</t>
  </si>
  <si>
    <t>ADS § 255 Tz. 58. Betriebswirtschaftliche Erfolgsspaltung.</t>
  </si>
  <si>
    <t>Versicherungsentschädigungen und Schadensersatzleistungen (UKV)</t>
  </si>
  <si>
    <t>is.netIncome.regular.operatingCOGS.grossOpProfit.otherRevenue.insuranceRefunds</t>
  </si>
  <si>
    <t>Kurs-/Währungsgewinne (UKV)</t>
  </si>
  <si>
    <t>is.netIncome.regular.operatingCOGS.grossOpProfit.otherRevenue.currGains</t>
  </si>
  <si>
    <t>Erträge aus Eigenverbrauch (UKV)</t>
  </si>
  <si>
    <t>is.netIncome.regular.operatingCOGS.grossOpProfit.otherRevenue.ownConsumption</t>
  </si>
  <si>
    <t>is.netIncome.regular.operatingCOGS.grossOpProfit.otherRevenue.ownConsumption.privateUseVehicles</t>
  </si>
  <si>
    <t>Private Kfz-Nutzung bei Einzelunternehmen bzw. bei Personengesellschaften nach der 1%-Regelung oder nach Fahrtenbuch, unabhängig von der umsatzsteuerlichen Behandlung, d.h. sowohl der umsatzsteuerpflichtige Teil als auch der umsatzsteuerfreie Teil sind hier zu erfassen.</t>
  </si>
  <si>
    <t>is.netIncome.regular.operatingCOGS.grossOpProfit.otherRevenue.ownConsumption.otherWithdrawals</t>
  </si>
  <si>
    <t>is.netIncome.regular.operatingCOGS.grossOpProfit.otherRevenue.ownConsumption.nonCashBenefitsCompCar</t>
  </si>
  <si>
    <t>Wendet der Unternehmer (Arbeitgeber) seinem Personal (seinen Arbeitnehmern) als Vergütung für geleistete Dienste auch einen Sachlohn (hier z.B. private Kfz-Nutzung bzw. Nutzung des betrieblichen Fahrzeugs für Fahrten Wohnung - Arbeitsstätte) zu, liegen Sachbezüge vor. Diese Zuwendungen sind auch dann steuerbar, wenn sie unentgeltlich sind; § 8 EStG und § 3 Abs. 1b, §§ 3 Abs. 1b, 3 Abs. 9a UStG.</t>
  </si>
  <si>
    <t>is.netIncome.regular.operatingCOGS.grossOpProfit.otherRevenue.ownConsumption.nonCashBenefitsOther</t>
  </si>
  <si>
    <t>Wendet der Unternehmer (Arbeitgeber) seinem Personal (seinen Arbeitnehmern) als Vergütung für geleistete Dienste auch einen Sachlohn (hier z.B. Wohnung, Kost, Waren, Dienstleistungen) zu, liegen Sachbezüge vor. Diese Zuwendungen sind auch dann steuerbar, wenn sie unentgeltlich sind § 8 EStG und §§ 3 Abs. 1b, 3 Abs. 9a UStG.</t>
  </si>
  <si>
    <t>andere sonstige betriebliche Erträge (UKV), nicht zuordenbar</t>
  </si>
  <si>
    <t>is.netIncome.regular.operatingCOGS.grossOpProfit.otherRevenue.miscellaneous</t>
  </si>
  <si>
    <t>Hier wird erwartet, dass in dieser Position tatsächlich nur „andere“ sonstige betriebliche Erträge enthalten sind; d.h. diese Erträge konnten nicht bereits unter eine der oben genannten Taxonomie-Positionen eingereiht werden. Hinweis: Zins- und Beteiligungserträge sind beim „Finanz- und Beteiligungsergebnis“, Steuererstattungen bei „Steuern vom Einkommen“- und Ertrag sowie außerordentliche Erträge beim „außerordentlichen Ergebnis“ aufzugliedern.</t>
  </si>
  <si>
    <t>Erläuterung des Posteninhalts andere sonstige betriebliche Erträge (UKV)</t>
  </si>
  <si>
    <t>is.netIncome.regular.operatingCOGS.grossOpProfit.otherRevenue.miscellaneous.disclosure</t>
  </si>
  <si>
    <t>soweit nicht in den explizit bezeichneten Posten enthalten</t>
  </si>
  <si>
    <t>sonstige betriebliche Aufwendungen außerhalb des Herstellungs-, Vertriebs- und Verwaltungsbereichs (UKV)</t>
  </si>
  <si>
    <t>is.netIncome.regular.operatingCOGS.otherCost</t>
  </si>
  <si>
    <t>davon sonstige betriebliche Aufwendungen außerhalb des Herstellungs-, Vertriebs- und Verwaltungsbereichs (UKV) - verbundene Unternehmen</t>
  </si>
  <si>
    <t>is.netIncome.regular.operatingCOGS.otherCost.group</t>
  </si>
  <si>
    <t>is.netIncome.regular.operatingCOGS.otherCost.exchange</t>
  </si>
  <si>
    <t>nicht aktivierte Herstellungsaufwendungen (UKV)</t>
  </si>
  <si>
    <t>is.netIncome.regular.operatingCOGS.otherCost.nonCapitalCogs</t>
  </si>
  <si>
    <t>Aufwendungen für die Forschung und Entwicklung (UKV)</t>
  </si>
  <si>
    <t>is.netIncome.regular.operatingCOGS.otherCost.rAndD</t>
  </si>
  <si>
    <t>ordentliche sonstige Aufwendungen (UKV)</t>
  </si>
  <si>
    <t>is.netIncome.regular.operatingCOGS.otherCost.otherOrdinary</t>
  </si>
  <si>
    <t>Einstellungen in Sonderposten mit Rücklageanteil (UKV)</t>
  </si>
  <si>
    <t>is.netIncome.regular.operatingCOGS.otherCost.addToPreTaxRes</t>
  </si>
  <si>
    <t>Zuführungen zu Aufwandsrückstellungen (UKV)</t>
  </si>
  <si>
    <t>is.netIncome.regular.operatingCOGS.otherCost.provisions</t>
  </si>
  <si>
    <t>Abschreibungen auf den Geschäfts- oder Firmenwert sowie auf Ingangsetzungsaufwendungen (UKV)</t>
  </si>
  <si>
    <t>is.netIncome.regular.operatingCOGS.otherCost.amortGoodwillEtc</t>
  </si>
  <si>
    <t>andere sonstige betriebliche Aufwendungen (UKV)</t>
  </si>
  <si>
    <t>is.netIncome.regular.operatingCOGS.otherCost.miscellaneous</t>
  </si>
  <si>
    <t>andere sonstige betriebliche Aufwendungen, soweit nicht anderweitig zuordenbar - UKV</t>
  </si>
  <si>
    <t>Erläuterung des Posteninhalts andere sonstige betriebliche Aufwendungen (UKV)</t>
  </si>
  <si>
    <t>is.netIncome.regular.operatingCOGS.otherCost.miscellaneous.disclosure</t>
  </si>
  <si>
    <t>Nachrichtlich: Erhöhung oder Verminderung des Bestandes an fertigen und unfertigen Erzeugnissen (entsprechend GKV)</t>
  </si>
  <si>
    <t>is.netIncome.regular.operatingCOGS.inventoryChange</t>
  </si>
  <si>
    <t>Veränderung des Bestandes an fertigen Erzeugnissen (entsprechend GKV; nachrichtlich)</t>
  </si>
  <si>
    <t>is.netIncome.regular.operatingCOGS.inventoryChange.finished</t>
  </si>
  <si>
    <t>Veränderung des Bestandes an unfertigen Erzeugnissen und unfertigen Leistungen (entsprechend GKV; nachrichtlich)</t>
  </si>
  <si>
    <t>is.netIncome.regular.operatingCOGS.inventoryChange.inProgress</t>
  </si>
  <si>
    <t>Veränderung des Bestandes an in Arbeit befindlicher Aufträge und in Ausführung befindlicher Bauaufträge (entsprechend GKV; nachrichtlich)</t>
  </si>
  <si>
    <t>is.netIncome.regular.operatingCOGS.inventoryChange.workInProgress</t>
  </si>
  <si>
    <t>Nachrichtlich: andere aktivierte Eigenleistungen (entsprechend GKV)</t>
  </si>
  <si>
    <t>is.netIncome.regular.operatingCOGS.ownWork</t>
  </si>
  <si>
    <t>selbstgetätigte Großreparaturen (entsprechend GKV; nachrichtlich)</t>
  </si>
  <si>
    <t>is.netIncome.regular.operatingCOGS.ownWork.fixing</t>
  </si>
  <si>
    <t>selbsterstellte Sachanlagen (entsprechend GKV; nachrichtlich)</t>
  </si>
  <si>
    <t>is.netIncome.regular.operatingCOGS.ownWork.plants</t>
  </si>
  <si>
    <t>selbsterstellte immaterielle Vermögensgegenstände (entsprechend GKV; nachrichtlich)</t>
  </si>
  <si>
    <t>is.netIncome.regular.operatingCOGS.ownWork.intan</t>
  </si>
  <si>
    <t>Nachrichtlich: Materialaufwand (entsprechend GKV)</t>
  </si>
  <si>
    <t>is.netIncome.regular.operatingCOGS.materialServices</t>
  </si>
  <si>
    <t>Aufwendungen für Roh-, Hilfs- und Betriebsstoffe und für bezogene Waren (entsprechend GKV; nachrichtlich)</t>
  </si>
  <si>
    <t>is.netIncome.regular.operatingCOGS.materialServices.material</t>
  </si>
  <si>
    <t>ADS § 285 Tz. 154</t>
  </si>
  <si>
    <t>davon Aufwendungen für Roh-, Hilfs- und Betriebsstoffe und für bezogene Waren (entsprechend GKV; nachrichtlich) - verbundene Unternehmen</t>
  </si>
  <si>
    <t>is.netIncome.regular.operatingCOGS.materialServices.material.group</t>
  </si>
  <si>
    <t>Aufwendungen für Roh- Hilfs- und Betriebsstoffe (entsprechend GKV; nachrichtlich)</t>
  </si>
  <si>
    <t>is.netIncome.regular.operatingCOGS.materialServices.material.rawMatConsSup</t>
  </si>
  <si>
    <t>Aufwand zum Regelsteuersatz (entsprechend GKV; nachrichtlich)</t>
  </si>
  <si>
    <t>is.netIncome.regular.operatingCOGS.materialServices.material.rawMatConsSup.generalRateVAT</t>
  </si>
  <si>
    <t>Roh-, Hilfs- und Betriebsstoffe zum Regelsteuersatz - UKV</t>
  </si>
  <si>
    <t>Aufwand zum ermäßigten Steuersatz (entsprechend GKV; nachrichtlich)</t>
  </si>
  <si>
    <t>is.netIncome.regular.operatingCOGS.materialServices.material.rawMatConsSup.reducedRateVAT</t>
  </si>
  <si>
    <t>Innergemeinschaftiche Erwerbe (entsprechend GKV; nachrichtlich)</t>
  </si>
  <si>
    <t>is.netIncome.regular.operatingCOGS.materialServices.material.rawMatConsSup.intraEU</t>
  </si>
  <si>
    <t>innergemeinschaftliche Erwerbe von Roh-, Hilfs- und Betriebsstoffen - UKV</t>
  </si>
  <si>
    <t>übrige Aufwendungen ohne Zuordnung nach Umsatzsteuertatbeständen (entsprechend GKV; nachrichtlich)</t>
  </si>
  <si>
    <t>is.netIncome.regular.operatingCOGS.materialServices.material.rawMatConsSup.unknownVAT</t>
  </si>
  <si>
    <t>Bestandsveränderungen (entsprechend GKV; nachrichtlich)</t>
  </si>
  <si>
    <t>is.netIncome.regular.operatingCOGS.materialServices.material.rawMatConsSup.inventoryChange</t>
  </si>
  <si>
    <t>Bestandsveränderungen bei Roh-, Hilfs- und Betriebsstoffen - UKV</t>
  </si>
  <si>
    <t>Aufwendungen für bezogene Waren (entsprechend GKV; nachrichtlich)</t>
  </si>
  <si>
    <t>is.netIncome.regular.operatingCOGS.materialServices.material.purchased</t>
  </si>
  <si>
    <t>Wareneinkauf zum Regelsteuersatz (entsprechend GKV; nachrichtlich)</t>
  </si>
  <si>
    <t>is.netIncome.regular.operatingCOGS.materialServices.material.purchased.generalRateVAT</t>
  </si>
  <si>
    <t>Wareneinkauf zum ermäßigten Steuersatz (entsprechend GKV; nachrichtlich)</t>
  </si>
  <si>
    <t>is.netIncome.regular.operatingCOGS.materialServices.material.purchased.reducedRateVAT</t>
  </si>
  <si>
    <t>Innergemeinschaftliche Erwerbe (entsprechend GKV; nachrichtlich)</t>
  </si>
  <si>
    <t>is.netIncome.regular.operatingCOGS.materialServices.material.purchased.intraEU</t>
  </si>
  <si>
    <t>Innergemeinschaftliche Erwerbe von Waren (außer Roh-, Hilfs- und Betriebsstoffe) - UKV</t>
  </si>
  <si>
    <t>übriger Wareneinkauf ohne Zuordnung nach Umsatzsteuertatbeständen (entsprechend GKV; nachrichtlich)</t>
  </si>
  <si>
    <t>is.netIncome.regular.operatingCOGS.materialServices.material.purchased.unknownVAT</t>
  </si>
  <si>
    <t>is.netIncome.regular.operatingCOGS.materialServices.material.purchased.inventoryChange</t>
  </si>
  <si>
    <t>Bestandsveränderungen bei Waren - UKV</t>
  </si>
  <si>
    <t>Anschaffungsnebenkosten (entsprechend GKV; nachrichtlich)</t>
  </si>
  <si>
    <t>is.netIncome.regular.operatingCOGS.materialServices.material.additPurchCost</t>
  </si>
  <si>
    <t>Aufwendungen für bezogene Leistungen (entsprechend GKV; nachrichtlich)</t>
  </si>
  <si>
    <t>is.netIncome.regular.operatingCOGS.materialServices.services</t>
  </si>
  <si>
    <t>davon Aufwendungen für bezogene Leistungen (entsprechend GKV; nachrichtlich) - verbundene Unternehmen</t>
  </si>
  <si>
    <t>is.netIncome.regular.operatingCOGS.materialServices.services.group</t>
  </si>
  <si>
    <t>Leistungen nach § 13b UStG mit Vorsteuerabzug (entsprechend GKV; nachrichtlich)</t>
  </si>
  <si>
    <t>is.netIncome.regular.operatingCOGS.materialServices.services.UStG13bDedInputTax</t>
  </si>
  <si>
    <t>Leistungen nach § 13b UStG ohne Vorsteuerabzug (entsprechend GKV; nachrichtlich)</t>
  </si>
  <si>
    <t>is.netIncome.regular.operatingCOGS.materialServices.services.UStG13bNonDedInputTax</t>
  </si>
  <si>
    <t>Übrige Leistungen mit Vorsteuerabzug (entsprechend GKV; nachrichtlich)</t>
  </si>
  <si>
    <t>is.netIncome.regular.operatingCOGS.materialServices.services.OtherDedInputTax</t>
  </si>
  <si>
    <t>Übrige Leistungen ohne Vorsteuerabzug (entsprechend GKV; nachrichtlich)</t>
  </si>
  <si>
    <t>is.netIncome.regular.operatingCOGS.materialServices.services.OtherNonDedInputTax</t>
  </si>
  <si>
    <t>Übrige Leistungen ohne Zuordnung nach Umsatzsteuertatbeständen (entsprechend GKV; nachrichtlich)</t>
  </si>
  <si>
    <t>is.netIncome.regular.operatingCOGS.materialServices.services.unknownVAT</t>
  </si>
  <si>
    <t>davon im Materialaufwand verrechnete Nachlässe (entsprechend GKV; nachrichtlich)</t>
  </si>
  <si>
    <t>is.netIncome.regular.operatingCOGS.materialServices.reductionsOffset</t>
  </si>
  <si>
    <t>Nachrichtlich: Personalaufwand (entsprechend GKV)</t>
  </si>
  <si>
    <t>is.netIncome.regular.operatingCOGS.staff</t>
  </si>
  <si>
    <t>Löhne und Gehälter sind alle als Aufwendungen zu erfassende Personalkosten für gewerbliche Arbeitnehmer, für Angestellte, für Vorstände oder Geschäftsführer. Die Löhne sind brutto zu buchen, vor Abzug der Lohnsteuer und der von den Arbeitnehmern zu tragenden Sozialabgaben.</t>
  </si>
  <si>
    <t>davon Personalaufwand (entsprechend GKV; nachrichtlich) - verbundene Unternehmen</t>
  </si>
  <si>
    <t>is.netIncome.regular.operatingCOGS.staff.group</t>
  </si>
  <si>
    <t>davon Vergütungen an Gesellschafter-Geschäftsführer insgesamt (entsprechend GKV; nachrichtlich)</t>
  </si>
  <si>
    <t>is.netIncome.regular.operatingCOGS.staff.managerPartner</t>
  </si>
  <si>
    <t>Löhne und Gehälter (entsprechend GKV; nachrichtlich)</t>
  </si>
  <si>
    <t>is.netIncome.regular.operatingCOGS.staff.salaries</t>
  </si>
  <si>
    <t>ADS § 285 Tz. 155</t>
  </si>
  <si>
    <t>Löhne für Minijobs (entsprechend GKV; nachrichtlich)</t>
  </si>
  <si>
    <t>is.netIncome.regular.operatingCOGS.staff.salaries.minijobs</t>
  </si>
  <si>
    <t>Eine geringfügige Beschäftigung  liegt vor, wenn das Arbeitsentgelt aus dieser Beschäftigung regelmäßig im Monat 400 EUR nicht übersteigt (§ 8 Abs. 1 Nr. 1 SGB IV).</t>
  </si>
  <si>
    <t>Vergütungen an Gesellschafter-Geschäftsführer (entsprechend GKV; nachrichtlich)</t>
  </si>
  <si>
    <t>is.netIncome.regular.operatingCOGS.staff.salaries.managerPartner</t>
  </si>
  <si>
    <t>Vergütungen an angestellte Mitunternehmer § 15 EStG (entsprechend GKV; nachrichtlich)</t>
  </si>
  <si>
    <t>is.netIncome.regular.operatingCOGS.staff.salaries.salariedPartnersEStG15</t>
  </si>
  <si>
    <t xml:space="preserve">Vergütungen und sonstige Leistungen (incl. Sachbezüge) an Mitunternehmer i.S.d. § 15 Abs. 1 Nr. 2 EStG. Die Vergütungen und sonstige Leistungen an Mitunternehmer sind innerhalb der Gesellschaft (Gesamthand) nicht zu korrigieren. Vielmehr erfolgt die "Korrektur" im Rahmen der Sonderbilanz bzw. Sonder-G+V.   </t>
  </si>
  <si>
    <t>übrige und nicht zuordenbare Löhne und Gehälter (entsprechend GKV; nachrichtlich)</t>
  </si>
  <si>
    <t>is.netIncome.regular.operatingCOGS.staff.salaries.other</t>
  </si>
  <si>
    <t>davon Sachbezüge (entsprechend GKV; nachrichtlich)</t>
  </si>
  <si>
    <t>is.netIncome.regular.operatingCOGS.staff.salaries.inKind</t>
  </si>
  <si>
    <t>davon freiwillige Zuwendungen (entsprechend GKV; nachrichtlich)</t>
  </si>
  <si>
    <t>is.netIncome.regular.operatingCOGS.staff.salaries.voluntaryBenefits</t>
  </si>
  <si>
    <t>soziale Abgaben und Aufwendungen für Altersversorgung und Unterstützung (entsprechend GKV; nachrichtlich)</t>
  </si>
  <si>
    <t>is.netIncome.regular.operatingCOGS.staff.social</t>
  </si>
  <si>
    <t>soziale Abgaben (entsprechend GKV; nachrichtlich)</t>
  </si>
  <si>
    <t>is.netIncome.regular.operatingCOGS.staff.social.socExp</t>
  </si>
  <si>
    <t>davon soziale Abgaben für angestellte Mitunternehmer § 15 EStG (entsprechend GKV; nachrichtlich)</t>
  </si>
  <si>
    <t>is.netIncome.regular.operatingCOGS.staff.social.socExp.socExp.salariedPartnersEStG15</t>
  </si>
  <si>
    <t xml:space="preserve">Arbeitslosen-, Renten-, Kranken- und Pflegeversicherungsaufwendungen für Mitunternehmer i.S.d. § 15 Abs. 1 Nr. 2 EStG. Die sozialen Abgaben für Mitunternehmer sind innerhalb der Gesellschaft (Gesamthand) nicht zu korrigieren. Vielmehr erfolgt die "Korrektur" im Rahmen der Sonderbilanz bzw. Sonder-G+V.  </t>
  </si>
  <si>
    <t>Aufwendungen für Altersversorgung (entsprechend GKV; nachrichtlich)</t>
  </si>
  <si>
    <t>is.netIncome.regular.operatingCOGS.staff.social.pensions</t>
  </si>
  <si>
    <t>davon für Gesellschafter-Geschäftsführer (entsprechend GKV; nachrichtlich)</t>
  </si>
  <si>
    <t>is.netIncome.regular.operatingCOGS.staff.social.pensions.shareholderManagDir</t>
  </si>
  <si>
    <t>davon für angestellte Mitunternehmer § 15 EStG (entsprechend GKV; nachrichtlich)</t>
  </si>
  <si>
    <t>is.netIncome.regular.operatingCOGS.staff.social.pensions.salariedPartnersEStG15</t>
  </si>
  <si>
    <t>Aufwendungen für Altersversorgung, insb. Aufwendungen für die Direktversicherung (§ 4b EStG), Pensionskassenbeiträge (§ 4c EStG), Beiträge an Unterstützungskassen (§ 4d EStG) oder an Pensionsfonds (§ 4e EStG) für Mitunternehmer i.S.d. § 15 Abs. 1 Nr. 2 EStG. Die  Aufwendungen für Mitunternehmer sind innerhalb der Gesellschaft (Gesamthand) nicht zu korrigieren. Vielmehr erfolgt die "Korrektur" im Rahmen der Sonderbilanz / bzw. Sonder-G+V.</t>
  </si>
  <si>
    <t>davon Zuführungen zu Pensionsrückstellungen (ohne Zinsanteil) (entsprechend GKV; nachrichtlich)</t>
  </si>
  <si>
    <t>is.netIncome.regular.operatingCOGS.staff.social.pensions.addPensProv</t>
  </si>
  <si>
    <t>Aufwendungen für Unterstützung (entsprechend GKV; nachrichtlich)</t>
  </si>
  <si>
    <t>is.netIncome.regular.operatingCOGS.staff.social.welfare</t>
  </si>
  <si>
    <t>soziale Abgaben und Aufwendungen für Altersversorgung und für Unterstützung, nicht zuordenbar (entsprechend GKV; nachrichtlich)</t>
  </si>
  <si>
    <t>is.netIncome.regular.operatingCOGS.staff.social.other</t>
  </si>
  <si>
    <t>Nachrichtlich: Abschreibungen (entsprechend GKV)</t>
  </si>
  <si>
    <t>is.netIncome.regular.operatingCOGS.deprAm</t>
  </si>
  <si>
    <t>davon Abschreibungen (entsprechend GKV; nachrichtlich) - verbundene Unternehmen</t>
  </si>
  <si>
    <t>is.netIncome.regular.operatingCOGS.deprAm.group</t>
  </si>
  <si>
    <t>Abschreibungen auf immaterielle Vermögensgegenstände des Anlagevermögens und Sachanlagen(entsprechend GKV; nachrichtlich)</t>
  </si>
  <si>
    <t>is.netIncome.regular.operatingCOGS.deprAm.fixAss</t>
  </si>
  <si>
    <t>auf Ingangsetzungsaufwendungen (entsprechend GKV; nachrichtlich)</t>
  </si>
  <si>
    <t>is.netIncome.regular.operatingCOGS.deprAm.fixAss.startUpCost</t>
  </si>
  <si>
    <t>auf Geschäfts- oder Firmenwert (entsprechend GKV; nachrichtlich)</t>
  </si>
  <si>
    <t>is.netIncome.regular.operatingCOGS.deprAm.fixAss.goodwill</t>
  </si>
  <si>
    <t>auf andere immaterielle Vermögensgegenstände (entsprechend GKV; nachrichtlich)</t>
  </si>
  <si>
    <t>is.netIncome.regular.operatingCOGS.deprAm.fixAss.otherIntan</t>
  </si>
  <si>
    <t>auf Sachanlagen (entsprechend GKV; nachrichtlich)</t>
  </si>
  <si>
    <t>is.netIncome.regular.operatingCOGS.deprAm.fixAss.tan</t>
  </si>
  <si>
    <t>davon Sofortabschreibung GWG (entsprechend GKV; nachrichtlich)</t>
  </si>
  <si>
    <t>is.netIncome.regular.operatingCOGS.deprAm.fixAss.tan.lowValueAs</t>
  </si>
  <si>
    <t>davon Auflösung GWG-Sammelposten (entsprechend GKV; nachrichtlich)</t>
  </si>
  <si>
    <t>is.netIncome.regular.operatingCOGS.deprAm.fixAss.tan.lowValueAsCollItem</t>
  </si>
  <si>
    <t>davon Abschreibungen auf Gebäude (entsprechend GKV; nachrichtlich)</t>
  </si>
  <si>
    <t>is.netIncome.regular.operatingCOGS.deprAm.fixAss.tan.buildings</t>
  </si>
  <si>
    <t>außerplanmäßige und Sonderabschreibungen (entsprechend GKV; nachrichtlich)</t>
  </si>
  <si>
    <t>is.netIncome.regular.operatingCOGS.deprAm.fixAss.specific</t>
  </si>
  <si>
    <t>außerplanmäßige Abschreibungen (entsprechend GKV; nachrichtlich)</t>
  </si>
  <si>
    <t>is.netIncome.regular.operatingCOGS.deprAm.fixAss.specific.exceptionalDepr</t>
  </si>
  <si>
    <t>außerplanmäßige Abschreibungen auf Geschäfts- oder Firmenwert (entsprechend GKV; nachrichtlich)</t>
  </si>
  <si>
    <t>is.netIncome.regular.operatingCOGS.deprAm.fixAss.specific.exceptionalDepr.goodwill</t>
  </si>
  <si>
    <t>außerplanmäßige Abschreibungen auf andere immaterielle Vermögensgegenstände (entsprechend GKV; nachrichtlich)</t>
  </si>
  <si>
    <t>is.netIncome.regular.operatingCOGS.deprAm.fixAss.specific.exceptionalDepr.otherIntan</t>
  </si>
  <si>
    <t>außerplanmäßige Abschreibungen auf Sachanlagen (entsprechend GKV; nachrichtlich)</t>
  </si>
  <si>
    <t>is.netIncome.regular.operatingCOGS.deprAm.fixAss.specific.exceptionalDepr.tan</t>
  </si>
  <si>
    <t>außerplanmäßige Abschreibungen, nicht zuordenbar (entsprechend GKV; nachrichtlich)</t>
  </si>
  <si>
    <t>is.netIncome.regular.operatingCOGS.deprAm.fixAss.specific.exceptionalDepr.other</t>
  </si>
  <si>
    <t>Sonderabschreibungen (entsprechend GKV; nachrichtlich)</t>
  </si>
  <si>
    <t>is.netIncome.regular.operatingCOGS.deprAm.fixAss.specific.impairment</t>
  </si>
  <si>
    <t>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</si>
  <si>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außerplanmäßige und Sonderabschreibungen, nicht zuordenbar (entsprechend GKV; nachrichtlich)</t>
  </si>
  <si>
    <t>is.netIncome.regular.operatingCOGS.deprAm.fixAss.specific.otherMiscellaneous</t>
  </si>
  <si>
    <t>Abschreibungen auf immaterielle Vermögensgegenstände des Anlagevermögens und Sachanlagen, nicht zuordenbar (entsprechend GKV; nachrichtlich)</t>
  </si>
  <si>
    <t>is.netIncome.regular.operatingCOGS.deprAm.fixAss.OtherTanandIntan</t>
  </si>
  <si>
    <t>auf Vermögensgegenstände des Umlaufvermögens,soweit diese die in der Kapitalgesellschaft üblichen Abschreibungen überschreiten (entsprechend GKV; nachrichtlich)</t>
  </si>
  <si>
    <t>is.netIncome.regular.operatingCOGS.deprAm.currAss</t>
  </si>
  <si>
    <t>außer Wertpapieren</t>
  </si>
  <si>
    <t>Abschreibungen auf Vorräte (entsprechend GKV; nachrichtlich)</t>
  </si>
  <si>
    <t>is.netIncome.regular.operatingCOGS.deprAm.currAss.inventory</t>
  </si>
  <si>
    <t>Abschreibungen auf Forderungen und sonstige Vermögensgegenstände (entsprechend GKV; nachrichtlich)</t>
  </si>
  <si>
    <t>is.netIncome.regular.operatingCOGS.deprAm.currAss.receiv</t>
  </si>
  <si>
    <t>Abschreibungen auf Forderungen und sonstige Vermögensgegenstände, soweit sie die bei der Kapitalgesellschaft üblichen Abschreibungen überschreiten (UKV).</t>
  </si>
  <si>
    <t>davon Abschreibungen auf Forderungen gegenüber Kapitalgesellschaften, an denen eine Beteiligung besteht (entsprechend GKV; nachrichtlich)</t>
  </si>
  <si>
    <t>is.netIncome.regular.operatingCOGS.deprAm.currAss.receiv.againstCorpParticip</t>
  </si>
  <si>
    <t>davon Abschreibungen auf Forderungen gegenüber Gesellschaftern und nahe stehenden Personen (entsprechend GKV; nachrichtlich)</t>
  </si>
  <si>
    <t>is.netIncome.regular.operatingCOGS.deprAm.currAss.receiv.sharehRelPart</t>
  </si>
  <si>
    <t>Nachrichtlich: sonstige betriebliche Aufwendungen (entsprechend GKV)</t>
  </si>
  <si>
    <t>is.netIncome.regular.operatingCOGS.otherCostTC</t>
  </si>
  <si>
    <t>davon Aufwendungen aus Währungsumrechnung (entsprechend GKV; nachrichtlich)</t>
  </si>
  <si>
    <t>is.netIncome.regular.operatingCOGS.otherCostTC.currTranslation</t>
  </si>
  <si>
    <t>davon sonstige betriebliche Aufwendungen (entsprechend GKV; nachrichtlich) - verbundene Unternehmen</t>
  </si>
  <si>
    <t>is.netIncome.regular.operatingCOGS.otherCostTC.group</t>
  </si>
  <si>
    <t>Miet- und Pachtaufwendungen für unbewegliche Wirtschaftsgüter (entsprechend GKV; nachrichtlich)</t>
  </si>
  <si>
    <t>is.netIncome.regular.operatingCOGS.otherCostTC.leasefix</t>
  </si>
  <si>
    <t>Miete und Pacht für unbewegliche Wirtschaftsgüter an Mitunternehmer (entsprechend GKV; nachrichtlich)</t>
  </si>
  <si>
    <t>is.netIncome.regular.operatingCOGS.otherCostTC.leasefix.partners</t>
  </si>
  <si>
    <t>Miete und Pacht für unbewegliche Wirtschaftsgüter an Gesellschafter (entsprechend GKV; nachrichtlich)</t>
  </si>
  <si>
    <t>is.netIncome.regular.operatingCOGS.otherCostTC.leasefix.shareholders</t>
  </si>
  <si>
    <t xml:space="preserve">Betrifft nur Miet- und Pachtzahlungen an Gesellschafter von Kapitalgesellschaften </t>
  </si>
  <si>
    <t>Übrige / nicht zuordenbare Miete und Pacht für unbewegliche Wirtschaftsgüter (entsprechend GKV; nachrichtlich)</t>
  </si>
  <si>
    <t>is.netIncome.regular.operatingCOGS.otherCostTC.leasefix.other</t>
  </si>
  <si>
    <t>Aufwand für Fremdreparaturen und Instandhaltung für Grundstücke und Gebäude (entsprechend GKV; nachrichtlich)</t>
  </si>
  <si>
    <t>is.netIncome.regular.operatingCOGS.otherCostTC.fixingLandBuildings</t>
  </si>
  <si>
    <t>Aufwendungen für Energie (entsprechend GKV; nachrichtlich)</t>
  </si>
  <si>
    <t>is.netIncome.regular.operatingCOGS.otherCostTC.energyCost</t>
  </si>
  <si>
    <t>Miet- und Pachtaufwendungen für bewegliche Wirtschaftsgüter (entsprechend GKV; nachrichtlich)</t>
  </si>
  <si>
    <t>is.netIncome.regular.operatingCOGS.otherCostTC.leaseMovable</t>
  </si>
  <si>
    <t>Miete und Pacht für bewegliche Wirtschaftsgüter an Mitunternehmer (entsprechend GKV; nachrichtlich)</t>
  </si>
  <si>
    <t>is.netIncome.regular.operatingCOGS.otherCostTC.leaseMoveable.partners</t>
  </si>
  <si>
    <t>Miete und Pacht für bewegliche Wirtschaftsgüter an Gesellschafter (entsprechend GKV; nachrichtlich)</t>
  </si>
  <si>
    <t>is.netIncome.regular.operatingCOGS.otherCostTC.leaseMovable.shareholders</t>
  </si>
  <si>
    <t>Übrige / nicht zuordenbare Miete und Pacht für bewegliche Wirtschaftsgüter (entsprechend GKV; nachrichtlich)</t>
  </si>
  <si>
    <t>is.netIncome.regular.operatingCOGS.otherCostTC.leaseMovable.other</t>
  </si>
  <si>
    <t>Aufwendungen für Leasing (entsprechend GKV; nachrichtlich)</t>
  </si>
  <si>
    <t>is.netIncome.regular.operatingCOGS.otherCostTC.leasingAll</t>
  </si>
  <si>
    <t>Leasing für bewegliche Wirtschaftsgüter (entsprechend GKV; nachrichtlich)</t>
  </si>
  <si>
    <t>is.netIncome.regular.operatingCOGS.otherCostTC.leasingAll.moveable</t>
  </si>
  <si>
    <t>is.netIncome.regular.operatingCOGS.otherCostTC.leasingAll.other</t>
  </si>
  <si>
    <t>Die Position dient der Erfassung von übriger Leasingaufwendungen und als Auffangposition, soweit eine detaillierte Zuordnung auf die in der gleichen Ebene vorhandenen Positionen nicht möglich ist.</t>
  </si>
  <si>
    <t>is.netIncome.regular.operatingCOGS.otherCostTC.fixing</t>
  </si>
  <si>
    <t>Versicherungsprämien, Gebühren und Beiträge (entsprechend GKV; nachrichtlich)</t>
  </si>
  <si>
    <t>is.netIncome.regular.operatingCOGS.otherCostTC.insurance</t>
  </si>
  <si>
    <t>Aufwendungen für den Fuhrpark (entsprechend GKV; nachrichtlich)</t>
  </si>
  <si>
    <t>is.netIncome.regular.operatingCOGS.otherCostTC.vehicles</t>
  </si>
  <si>
    <t>Werbeaufwand (entsprechend GKV; nachrichtlich)</t>
  </si>
  <si>
    <t>is.netIncome.regular.operatingCOGS.otherCostTC.marketing</t>
  </si>
  <si>
    <t>beschränkt abziehbare Betriebsausgaben (entsprechend GKV; nachrichtlich)</t>
  </si>
  <si>
    <t>is.netIncome.regular.operatingCOGS.otherCostTC.limitedDeductible</t>
  </si>
  <si>
    <t>Geschenke abziehbar (entsprechend GKV; nachrichtlich)</t>
  </si>
  <si>
    <t>is.netIncome.regular.operatingCOGS.otherCostTC.limitedDeductible.giftsDeductible</t>
  </si>
  <si>
    <t>Geschenke nicht abziehbar (entsprechend GKV; nachrichtlich)</t>
  </si>
  <si>
    <t>is.netIncome.regular.operatingCOGS.otherCostTC.limitedDeductible.giftsNonDeductible</t>
  </si>
  <si>
    <t>Bewirtungskosten (gesamt) (entsprechend GKV; nachrichtlich)</t>
  </si>
  <si>
    <t>is.netIncome.regular.operatingCOGS.otherCostTC.limitedDeductible.entertainment</t>
  </si>
  <si>
    <t>Bewirtungskosten (ohne Kürzung nach § 4 Abs. 5 Satz 1 Nr 2 EStG) - UKV</t>
  </si>
  <si>
    <t>sonstige beschränkt abziehbaren Betriebsausgaben (entsprechend GKV; nachrichtlich)</t>
  </si>
  <si>
    <t>is.netIncome.regular.operatingCOGS.otherCostTC.limitedDeductible.other</t>
  </si>
  <si>
    <t>sonstige beschränkt abziehbare Betriebsausgaben, ohne Bewirtungskosten - UKV, z.B. Gästehäuser § 4 Abs. 5 Nr. 3 EStG, Aufwendungen für Jagd, Fischerei, Segeljachten § 4 Abs. 5 Nr. 4,  Bußgelder, Ordnungs- und Verwarungsgelder, nicht abzugsfähige steuerliche Nebenleisten (Verspätungszuschläge, Zwangsgelder), Spenden, Aufwendungen für Aufsichts- und Verwaltungsrat.</t>
  </si>
  <si>
    <t>davon Aufwendungen für Aufsichts- und Verwaltungsräte (entsprechend GKV; nachrichtlich)</t>
  </si>
  <si>
    <t>is.netIncome.regular.operatingCOGS.otherCostTC.limitedDeductible.other.supervisoryboard</t>
  </si>
  <si>
    <t>davon Spenden (entsprechend GKV; nachrichtlich)</t>
  </si>
  <si>
    <t>is.netIncome.regular.operatingCOGS.otherCostTC.limitedDeductible.other.donations</t>
  </si>
  <si>
    <t>Reisekosten Unternehmer (entsprechend GKV; nachrichtlich)</t>
  </si>
  <si>
    <t>is.netIncome.regular.operatingCOGS.otherCostTC.businessTravelOwner</t>
  </si>
  <si>
    <t>Hierzu gehören Fahrtkosten - soweit nicht in den Aufwendungen für den Fuhrpark enthalten-,   Verpflegungsmehraufwendungen (§ 4 Abs. 5 Nr. 5 EStG), Übernachtungs- und Reisenebenkosten, soweit diese durch den Unternehmer selbst verursacht sind - UKV.</t>
  </si>
  <si>
    <t>Reisekosten Arbeitnehmer (entsprechend GKV; nachrichtlich)</t>
  </si>
  <si>
    <t>is.netIncome.regular.operatingCOGS.otherCostTC.businessTravelEmployee</t>
  </si>
  <si>
    <t>Frachten / Verpackung (entsprechend GKV; nachrichtlich)</t>
  </si>
  <si>
    <t>is.netIncome.regular.operatingCOGS.otherCostTC.freight</t>
  </si>
  <si>
    <t>Provisionen (entsprechend GKV; nachrichtlich)</t>
  </si>
  <si>
    <t>is.netIncome.regular.operatingCOGS.otherCostTC.fees</t>
  </si>
  <si>
    <t>Gezahlte Provisionen an Dienstleister und Handels- oder Versicherungsvertreter für vermittelte Leistungen oder Umsätze - UKV, z.B. Vertriebsprovisionen, Fremdarbeiten (Vertrieb).</t>
  </si>
  <si>
    <t>Aufwendungen für Konzessionen und Lizenzen (entsprechend GKV; nachrichtlich)</t>
  </si>
  <si>
    <t>is.netIncome.regular.operatingCOGS.otherCostTC.concessLicenses</t>
  </si>
  <si>
    <t>Aufwendungen für Kommunikation (entsprechend GKV; nachrichtlich)</t>
  </si>
  <si>
    <t>is.netIncome.regular.operatingCOGS.otherCostTC.communication</t>
  </si>
  <si>
    <t>Aufwendungen für Kommunikation, insb. auch Porto und Telefon.</t>
  </si>
  <si>
    <t>Rechts- und Beratungskosten (entsprechend GKV; nachrichtlich)</t>
  </si>
  <si>
    <t>is.netIncome.regular.operatingCOGS.otherCostTC.legalConsulting</t>
  </si>
  <si>
    <t>Fortbildungskosten (entsprechend GKV; nachrichtlich)</t>
  </si>
  <si>
    <t>is.netIncome.regular.operatingCOGS.otherCostTC.training</t>
  </si>
  <si>
    <t>Alle mit der beruflichen oder geschäftlichen Fortbildung verbundenen Aufwendungen mit Ausnahme eventueller Kosten für ein häusliches Arbeitszimmer - UKV.</t>
  </si>
  <si>
    <t>sonstige Aufwendungen für Personal (entsprechend GKV; nachrichtlich)</t>
  </si>
  <si>
    <t>is.netIncome.regular.operatingCOGS.otherCostTC.staffRelated</t>
  </si>
  <si>
    <t>Freiwillig soziale Aufwendungen, soweit diese nicht in den Personalkosten enthalten sind, z.B. Betriebsveranstaltungen, Kantinenaufwendungen, Unfallschutz, Schwerbehindertenabgabe, Bekleidung und Ausrüstung, Werksarzt, Personalbeschaffung, Personalberatung, Personalwerbung.</t>
  </si>
  <si>
    <t>Einstellung in steuerliche Rücklagen (entsprechend GKV; nachrichtlich)</t>
  </si>
  <si>
    <t>is.netIncome.regular.operatingCOGS.otherCostTC.addPreTaxRes</t>
  </si>
  <si>
    <t>§ 6b Abs. 10 EStG (entsprechend GKV; nachrichtlich)</t>
  </si>
  <si>
    <t>is.netIncome.regular.operatingCOGS.otherCostTC.addPreTaxRes.EStG6b_10</t>
  </si>
  <si>
    <t>Einstellung in eine § 6b Abs. 10 EStG-Rücklage (Veräußerung von Anteilen an Kapitalgesellschaften) - UKV</t>
  </si>
  <si>
    <t>§ 6b Abs. 3 EStG (entsprechend GKV; nachrichtlich)</t>
  </si>
  <si>
    <t>is.netIncome.regular.operatingCOGS.otherCostTC.addPreTaxRes.EStG6b_3</t>
  </si>
  <si>
    <t>Einstellung in eine § 6b Abs. 3 EStG Rücklage, (Veräußerung von Grund und Boden oder Aufwuchs auf Grund und Boden mit dem dazugehörigen Grund und Boden, wenn der Aufwuchs zu einem land- und forstwirtschaftlichen Betriebsvermögen gehörte oder Gebäuden oder Binnenschiffen) - UKV</t>
  </si>
  <si>
    <t>Rücklage für Ersatzbeschaffung, R 6.6 EStR (entsprechend GKV; nachrichtlich)</t>
  </si>
  <si>
    <t>is.netIncome.regular.operatingCOGS.otherCostTC.addPreTaxRes.substEStR6_6</t>
  </si>
  <si>
    <t>Einstellung in eine Rücklage für Ersatzbeschaffungen nach R 6.6. EStR - UKV</t>
  </si>
  <si>
    <t>§ 4g EStG (entsprechend GKV; nachrichtlich)</t>
  </si>
  <si>
    <t>is.netIncome.regular.operatingCOGS.otherCostTC.addPreTaxRes.EStG4g</t>
  </si>
  <si>
    <t>Einstellung in eine Ausgleichsposten nach § 4g EStG (Zuordnung eines Wirtschaftsgutes des Anlagevermögens zu einer Betriebstätte desselben Steuerpflichtigen in einem anderen Mitgliedstaat der Europäischen Union gemäß § 4 (1) S. 3 EStG). Sofern ein Ausgleichsposten gebildet wird, besteht die Verpflichtung zur Führung eines Verzeichnis, aus dem die Bildung und Auflösung des Ausgleichspostens hervorgehen. - UKV</t>
  </si>
  <si>
    <t>is.netIncome.regular.operatingCOGS.otherCostTC.addPreTaxRes.other</t>
  </si>
  <si>
    <t>Die Position dient der Erfassung von übrigen Einstellungen in steuerliche Rücklagen und als Auffangposition, soweit eine detaillierte Zuordnung auf die in der gleichen Ebene vorhandenen Positionen nicht möglich ist.</t>
  </si>
  <si>
    <t>Herabsetzungsbetrag nach § 7g Abs. 2 EStG (entsprechend GKV; nachrichtlich)</t>
  </si>
  <si>
    <t>is.netIncome.regular.operatingCOGS.otherCostTC.deductValueEStG7g_3</t>
  </si>
  <si>
    <t>Aufwand aus Wertberichtigungen des lfd. Jahres (entsprechend GKV; nachrichtlich)</t>
  </si>
  <si>
    <t>is.netIncome.regular.operatingCOGS.otherCostTC.transferValuatonPresentYear</t>
  </si>
  <si>
    <t>Einzelwertberichtigungen des lfd. Jahres (entsprechend GKV; nachrichtlich)</t>
  </si>
  <si>
    <t>is.netIncome.regular.operatingCOGS.otherCostTC.transferValuatonPresentYear.specific</t>
  </si>
  <si>
    <t>Pauschalwertberichtigungen des lfd. Jahres (entsprechend GKV; nachrichtlich)</t>
  </si>
  <si>
    <t>is.netIncome.regular.operatingCOGS.otherCostTC.transferValuatonPresentYear.global</t>
  </si>
  <si>
    <t>is.netIncome.regular.operatingCOGS.otherCostTC.transferValuatonPresentYear.other</t>
  </si>
  <si>
    <t>übliche Abschreibungen auf Forderungen (entsprechend GKV; nachrichtlich)</t>
  </si>
  <si>
    <t>is.netIncome.regular.operatingCOGS.otherCostTC.regularAllowance</t>
  </si>
  <si>
    <t>Hier sind nur die üblichen Abschreibungen auf Forderungen zu erfassen (§ 275 Abs. 2 Nr. 7b HGB) - UKV.</t>
  </si>
  <si>
    <t>Verluste aus dem Abgang von Vermögensgegenständen des Anlagevermögens (entsprechend GKV; nachrichtlich)</t>
  </si>
  <si>
    <t>is.netIncome.regular.operatingCOGS.otherCostTC.disposFixAss</t>
  </si>
  <si>
    <t>Zu erfassen sind hier nur die Verluste aus der Veräußerung von Anlagegegenständen (Erlöse abzüglich Restbuchwert). Gewinne sind im Ertragsposten „Erträge aus Abgängen des Anlagevermögens“ anzugeben.</t>
  </si>
  <si>
    <t>Verluste aus dem Abgang von Vermögensgegenständen des Umlaufvermögens (entsprechend GKV; nachrichtlich)</t>
  </si>
  <si>
    <t>is.netIncome.regular.operatingCOGS.otherCostTC.disposCurrAss</t>
  </si>
  <si>
    <t>sonstige Steuern, soweit in den sonstigen Aufwendungen ausgewiesen (entsprechend GKV; nachrichtlich)</t>
  </si>
  <si>
    <t>is.netIncome.regular.operatingCOGS.otherCostTC.otherTaxes</t>
  </si>
  <si>
    <t xml:space="preserve">z.B. Verbrauchssteuern ,Verkehrssteuern (z.B. KfzSt) sowie andere Steuern; ebenso die USt auf Eigenverbrauch. </t>
  </si>
  <si>
    <t>Zuführungen zu Aufwandsrückstellungen (entsprechend GKV; nachrichtlich)</t>
  </si>
  <si>
    <t>is.netIncome.regular.operatingCOGS.otherCostTC.provisions</t>
  </si>
  <si>
    <t>Kurs- / Währungsverluste (entsprechend GKV; nachrichtlich)</t>
  </si>
  <si>
    <t>is.netIncome.regular.operatingCOGS.otherCostTC.currLoss</t>
  </si>
  <si>
    <t>andere ordentliche sonstige betriebliche Aufwendungen (entsprechend GKV; nachrichtlich)</t>
  </si>
  <si>
    <t>is.netIncome.regular.operatingCOGS.otherCostTC.otherOrdinary</t>
  </si>
  <si>
    <t>andere sonstige betriebliche Aufwendungen (entsprechend GKV; nachrichtlich)</t>
  </si>
  <si>
    <t>is.netIncome.regular.operatingCOGS.otherCostTC.miscellaneous</t>
  </si>
  <si>
    <t>Erläuterung des Posteninhalts andere sonstige betriebliche Aufwendungen (entsprechend GKV; nachrichtlich)</t>
  </si>
  <si>
    <t>is.netIncome.regular.operatingCOGS.otherCostTC.miscellaneous.disclosure</t>
  </si>
  <si>
    <t>Genossenschaftliche Rückvergütung (entsprechend GKV; nachrichtlich)</t>
  </si>
  <si>
    <t>is.netIncome.regular.operatingCOGS.otherCostTC.refundcoop</t>
  </si>
  <si>
    <t>davon an Mitglieder (entsprechend GKV; nachrichtlich)</t>
  </si>
  <si>
    <t>is.netIncome.regular.operatingCOGS.otherCostTC.refundcoop.members</t>
  </si>
  <si>
    <t>Finanz- und Beteiligungsergebnis</t>
  </si>
  <si>
    <t>is.netIncome.regular.fin</t>
  </si>
  <si>
    <t>best practise</t>
  </si>
  <si>
    <t>Erträge aus Beteiligungen</t>
  </si>
  <si>
    <t>is.netIncome.regular.fin.netParticipation.earnings</t>
  </si>
  <si>
    <t>Beteiligungserträge von Kapitalgesellschaften bzw. von Personengesellschaften sind steuerlich unterschiedlich zu behandeln (Teileinkünfteverfahren, § 8b KStG, gewerbesteuerliche Kürzungen bzw. Hinzurechnungen). Die Erträge sind deshalb aufzuteilen.</t>
  </si>
  <si>
    <t>Erträge aus Beteiligungen an Kapitalgesellschaften</t>
  </si>
  <si>
    <t>is.netIncome.regular.fin.netParticipation.earnings.corporations</t>
  </si>
  <si>
    <t xml:space="preserve">Ausschüttungen, Dividenden, etc. sofern keine  Beteiligung iSd § 271 Abs. 1 HGB. </t>
  </si>
  <si>
    <t>Erträge aus Beteiligungen an Personengesellschaften</t>
  </si>
  <si>
    <t>is.netIncome.regular.fin.netParticipation.earnings.partnerships</t>
  </si>
  <si>
    <t xml:space="preserve">Gewinnanteile aus Mitunternehmerschaften sofern keine Beteiligung iSd § 271 Abs. 1 HGB. </t>
  </si>
  <si>
    <t>Erträge aus Beteiligungen, nach Rechtsform der Beteiligung nicht zuordenbar</t>
  </si>
  <si>
    <t>is.netIncome.regular.fin.netParticipation.earnings.other</t>
  </si>
  <si>
    <t>davon aus Beteiligungen an verbundenen Unternehmen</t>
  </si>
  <si>
    <t>is.netIncome.regular.fin.netParticipation.earnings.groupComp</t>
  </si>
  <si>
    <t>Pflicht-"Davon- Vermerk"</t>
  </si>
  <si>
    <t>davon aus Beteiligungen an nicht verbundenen Unternehmen</t>
  </si>
  <si>
    <t>is.netIncome.regular.fin.netParticipation.earnings.particip</t>
  </si>
  <si>
    <t>davon aus Beteiligungen an assoziierten Unternehmen</t>
  </si>
  <si>
    <t>is.netIncome.regular.fin.netParticipation.earnings.particip.assoc</t>
  </si>
  <si>
    <t>auf Grund einer Gewinngemeinschaft, eines Gewinnabführungs- oder Teilgewinnabführungsvertrags erhaltene Gewinne (Mutter)</t>
  </si>
  <si>
    <t>is.netIncome.regular.fin.netParticipation.earningProfSharing</t>
  </si>
  <si>
    <t>Ausweisposten</t>
  </si>
  <si>
    <t>erhaltene Gewinne aufgrund einer Gewinngemeinschaft</t>
  </si>
  <si>
    <t>is.netIncome.regular.fin.netParticipation.earningProfSharing.profPooling</t>
  </si>
  <si>
    <t>erhaltene Gewinne aufgrund eines Gewinn- oder Teilgewinnabführungsvertrags</t>
  </si>
  <si>
    <t>is.netIncome.regular.fin.netParticipation.earningProfSharing.other</t>
  </si>
  <si>
    <t>Ertrag aus der Bildung aktiver oder der Auflösung passiver Ausgleichsposten bei Organschaftsverhältnissen</t>
  </si>
  <si>
    <t>is.netIncome.regular.fin.netParticipation.earningProfSharing.changeAdjustItem</t>
  </si>
  <si>
    <t>Erträge aus anderen Wertpapieren und Ausleihungen des Finanzanlagevermögens</t>
  </si>
  <si>
    <t>is.netIncome.regular.fin.netParticipation.earningSecurities</t>
  </si>
  <si>
    <t>is.netIncome.regular.fin.netParticipation.earningSecurities.corporations</t>
  </si>
  <si>
    <t>is.netIncome.regular.fin.netParticipation.earningSecurities.partnerships</t>
  </si>
  <si>
    <t>is.netIncome.regular.fin.netParticipation.earningSecurities.other</t>
  </si>
  <si>
    <t>Erträge aus Ausleihungen an Gesellschaften und Gesellschafter [KapG / Mitunternehmer (PersG)]</t>
  </si>
  <si>
    <t>is.netIncome.regular.fin.netParticipation.earningSecurities.shareholder</t>
  </si>
  <si>
    <t>Ausleihungen z.B. bei einer Betriebsaufspaltung</t>
  </si>
  <si>
    <t xml:space="preserve">z.B. Zinserträge aus Darlehen an verbundene Kapitalgesellschaften (AG, GmbH etc.) ; Personengesellschaften (GbR, OHG, KG etc.) ; an GmbH-Gesellschafter bzw. an Gesellschafter von Personengesellschaften. </t>
  </si>
  <si>
    <t>davon Erträge aus anderen Wertpapieren und Ausleihungen des Finanzanlagevermögens von nicht verbundenen Unternehmen</t>
  </si>
  <si>
    <t>is.netIncome.regular.fin.netParticipation.earningSecurities.nonAssoc</t>
  </si>
  <si>
    <t>davon Erträge aus anderen Wertpapieren und Ausleihungen des Finanzanlagevermögens von verbundenen Unternehmen</t>
  </si>
  <si>
    <t>is.netIncome.regular.fin.netParticipation.earningSecurities.assoc</t>
  </si>
  <si>
    <t>Pflicht-"Davon-Vermerk"</t>
  </si>
  <si>
    <t>Zins- und Dividendenerträge</t>
  </si>
  <si>
    <t>is.netIncome.regular.fin.netParticipation.earningSecurities.interestDividend</t>
  </si>
  <si>
    <t>Übrige Zins- und Dividendenerträge, die nicht unter die Positionen „Erträge aus Beteiligungen an Kapitalgesellschaften“ und „Erträge aus Ausleihungen an Gesellschaften und Gesellschafter [KapG / Mitunternehmer (PersG)] fallen.</t>
  </si>
  <si>
    <t>erhaltene Ausgleichszahlungen (als außenstehender Aktionär)</t>
  </si>
  <si>
    <t>is.netIncome.regular.fin.netParticipation.earningSecurities.minorInterestReceived</t>
  </si>
  <si>
    <t>sonstige Zinsen und ähnliche Erträge</t>
  </si>
  <si>
    <t>is.netIncome.regular.fin.netInterest.income</t>
  </si>
  <si>
    <t>davon sonstige Zinsen und ähnliche Erträge von nicht verbundenen Unternehmen</t>
  </si>
  <si>
    <t>is.netIncome.regular.fin.netInterest.income.nonAssoc</t>
  </si>
  <si>
    <t>Betrifft Ausleihungen an Unternehmen, die nicht verbunden sind iSd § 271 Abs 2 HGB. Soweit Zinsen auf Einlagen bei Kreditinstituten entfallen, sind diese in der Position „Zinsen auf Einlagen bei Kreditinstituten und auf Forderungen an Dritte“ zu erfassen.</t>
  </si>
  <si>
    <t>davon sonstige Zinsen und ähnliche Erträge von verbundenen Unternehmen</t>
  </si>
  <si>
    <t>is.netIncome.regular.fin.netInterest.income.assoc</t>
  </si>
  <si>
    <t>sonstige Zinsen und ähnliche Erträge aus Abzinsung</t>
  </si>
  <si>
    <t>is.netIncome.regular.fin.netInterest.income.valueDiscount</t>
  </si>
  <si>
    <t>Beträge aus der Abzinsung von Verbindlichkeiten und Rückstellungen</t>
  </si>
  <si>
    <t>sonstige Zinsen und ähnliche Erträge im Zusammenhang mit Vermögensverrechnung</t>
  </si>
  <si>
    <t>is.netIncome.regular.fin.netInterest.income.offsetAssets</t>
  </si>
  <si>
    <t>Pflichtangabe nicht hier, sondern im Anhang; wertmäßige zusätzliche Berichtsoption</t>
  </si>
  <si>
    <t>Zinsen auf Einlagen bei Kreditinstituten und auf Forderungen an Dritte</t>
  </si>
  <si>
    <t>is.netIncome.regular.fin.netInterest.income.deposits</t>
  </si>
  <si>
    <t>Z.B. Zinsen aus Ausleihungen an Arbeitnehmer, Zinsen nach § 233 a AO für Steuererstattungen betrieblicher Steuern. Zinsen aus Ausleihungen an Gesellschafter sind unter der Position „Erträge aus Ausleihungen an Gesellschaften [KapG / Mitunternehmer (PersG)] und Gesellschafter“ zu erfassen.</t>
  </si>
  <si>
    <t>davon nach Zinsen nach § 233a AO</t>
  </si>
  <si>
    <t>is.netIncome.regular.fin.netInterest.income.deposits.AO233a</t>
  </si>
  <si>
    <t>Diskonterträge</t>
  </si>
  <si>
    <t>is.netIncome.regular.fin.netInterest.income.discount</t>
  </si>
  <si>
    <t>Zins- und Dividendenerträge aus Wertpapieren des Umlaufvermögens</t>
  </si>
  <si>
    <t>is.netIncome.regular.fin.netInterest.income.securities</t>
  </si>
  <si>
    <t>davon Dividendenerträge</t>
  </si>
  <si>
    <t>is.netIncome.regular.fin.netInterest.income.securities.dividends</t>
  </si>
  <si>
    <t>Übrige / nicht zuordenbare sonstige Zinsen und ähnliche Erträge</t>
  </si>
  <si>
    <t>is.netIncome.regular.fin.netInterest.income.other</t>
  </si>
  <si>
    <t>Die Position dient zur Erfassung der übrigen sonstigen Zinsen und ähnlicher Erträge und als Auffangposition, soweit eine detaillierte Zuordnung auf die in der gleichen Ebene vorhandenen Positionen nicht möglich ist.</t>
  </si>
  <si>
    <t>Abschreibungen auf Finanzanlagen und auf Wertpapiere des Umlaufvermögens</t>
  </si>
  <si>
    <t>is.netIncome.regular.fin.netParticipation.amortFinanc</t>
  </si>
  <si>
    <t>davon Abschreibungen auf Finanzanlagen und auf Wertpapiere des Umlaufvermögens - verbundene Unternehmen</t>
  </si>
  <si>
    <t>is.netIncome.regular.fin.netParticipation.amortFinanc.group</t>
  </si>
  <si>
    <t>Abschreibungen auf Finanzanlagen</t>
  </si>
  <si>
    <t>is.netIncome.regular.fin.netParticipation.amortFinanc.financials</t>
  </si>
  <si>
    <t>Außerplanmäßige Abschreibungen auf Finanzanlagen des Umlaufvermögens wie z.B. bei einer Beteiligung (§ 253 Abs. 3 S. 4 HGB).</t>
  </si>
  <si>
    <t>Einzelwertberichtigungen auf langfristige Ausleihungen</t>
  </si>
  <si>
    <t>is.netIncome.regular.fin.netParticipation.amortFinanc.longTermRecAllowance</t>
  </si>
  <si>
    <t>Aufwand, der aus dem (ganzen oder teilweisen) Ausfall von Darlehensforderungen resultiert.</t>
  </si>
  <si>
    <t>Pauschalwertberichtigungen auf langfristige Ausleihungen</t>
  </si>
  <si>
    <t>is.netIncome.regular.fin.netParticipation.amortFinanc.longTermRecLumSumAllow</t>
  </si>
  <si>
    <t>übliche und unübliche Abschreibungen auf Wertpapiere des Umlaufvermögens</t>
  </si>
  <si>
    <t>is.netIncome.regular.fin.netParticipation.amortFinanc.secCurrAss</t>
  </si>
  <si>
    <t>ADS § 275 Tz. 169</t>
  </si>
  <si>
    <t>Aufwendungen aufgrund von Verlustanteilen an Mitunternehmerschaften</t>
  </si>
  <si>
    <t>is.netIncome.regular.fin.netParticipation.amortFinanc.partnerships</t>
  </si>
  <si>
    <t>außerplanmäßige Abschreibungen auf Finanzanlagen</t>
  </si>
  <si>
    <t>is.netIncome.regular.fin.netParticipation.amortFinanc.financialsExcept</t>
  </si>
  <si>
    <t>Position bezieht sich nur auf Vermögensgegenstände des Anlagevermögens</t>
  </si>
  <si>
    <t>Außerplanmäßige Abschreibungen auf Finanzanlagen des Anlagevermögens wie z.B. bei einer Beteiligung (§ 253 Abs. 3 S. 4 HGB).</t>
  </si>
  <si>
    <t>davon Abschreibungen auf Anteile / Beteiligungen gegenüber Kapitalgesellschaften</t>
  </si>
  <si>
    <t>is.netIncome.regular.fin.netParticipation.amortFinanc.financialsExcept.participCorp</t>
  </si>
  <si>
    <t>Außerplanmäßige Abschreibungen bei einer dauernden Wertminderung der Anteile/Beteiligungen an einer Kapitalgesellschaft.</t>
  </si>
  <si>
    <t>davon Abschreibungen auf Forderungen gegenüber Kapitalgesellschaften, an denen eine Beteiligung von mehr als 25 % besteht</t>
  </si>
  <si>
    <t>is.netIncome.regular.fin.netParticipation.amortFinanc.financialsExcept.receivCorp25pt</t>
  </si>
  <si>
    <t>is.netIncome.regular.fin.netParticipation.amortFinanc.financialsExcept.loansSharehRelPart</t>
  </si>
  <si>
    <t>Abschreibungen auf Finanzanlagen und auf Wertpapiere des Umlaufvermögens, nicht zuordenbar</t>
  </si>
  <si>
    <t>is.netIncome.regular.fin.netParticipation.amortFinanc.other</t>
  </si>
  <si>
    <t>Aufwendungen aus Verlustübernahmen (Mutter)</t>
  </si>
  <si>
    <t>is.netIncome.regular.fin.netParticipation.loss</t>
  </si>
  <si>
    <t>übernommene Verluste aufgrund einer Gewinngemeinschaft</t>
  </si>
  <si>
    <t>is.netIncome.regular.fin.netParticipation.loss.profPooling</t>
  </si>
  <si>
    <t>übernommene Verluste aufgrund eines Gewinn- oder Teilgewinnabführungsvertrags</t>
  </si>
  <si>
    <t>is.netIncome.regular.fin.netParticipation.loss.other</t>
  </si>
  <si>
    <t>Aufwand aus der Auflösung aktiver oder der Bildung passiver Ausgleichsposten bei Organschaftsverhältnissen</t>
  </si>
  <si>
    <t>is.netIncome.regular.fin.netParticipation.loss.changeAdjustItem</t>
  </si>
  <si>
    <t>Zinsen und ähnliche Aufwendungen</t>
  </si>
  <si>
    <t>is.netIncome.regular.fin.netInterest.expenses</t>
  </si>
  <si>
    <t xml:space="preserve">Alle Beträge, die vom Unternehmen für das aufgenommene Fremdkapital zu entrichten sind (beachte: § 4h EStG). Ähnliche Aufwendungen: z.B. Bankprovisionen und Kreditgebühren, Wechseldiskont, Bürgschafts- und Avalprovisionen, Aufwendungen aus Zinsswaps. </t>
  </si>
  <si>
    <t>davon Zinsen und ähnliche Aufwendungen an nicht verbundene Unternehmen</t>
  </si>
  <si>
    <t>is.netIncome.regular.fin.netInterest.expenses.NonAssoc</t>
  </si>
  <si>
    <t>Alle Aufwendungen für Kapitalüberlassungen (insb. Zinsen) durch nicht mit dem Unternehmen verbundene Unternehmen</t>
  </si>
  <si>
    <t>davon Zinsen und ähnliche Aufwendungen an verbundene Unternehmen</t>
  </si>
  <si>
    <t>is.netIncome.regular.fin.netInterest.expenses.assoc</t>
  </si>
  <si>
    <t>Alle Aufwendungen für Kapitalüberlassungen (insb. Zinsen) durch mit dem Unternehmen verbundene Unternehmen</t>
  </si>
  <si>
    <t>sonstige Zinsen und ähnliche Aufwendungen aus Abzinsung</t>
  </si>
  <si>
    <t>is.netIncome.regular.fin.netInterest.expenses.valueDiscount</t>
  </si>
  <si>
    <t>Aufwendungen aus der Abzinsung von Verbindlichkeiten und Rückstellungen</t>
  </si>
  <si>
    <t>Zinsen</t>
  </si>
  <si>
    <t>is.netIncome.regular.fin.netInterest.expenses.regularInterest</t>
  </si>
  <si>
    <t>davon Zinsen nach § 233a AO</t>
  </si>
  <si>
    <t>is.netIncome.regular.fin.netInterest.expenses.regularInterest.AO233a</t>
  </si>
  <si>
    <t>davon Zinsaufwendungen zur Finanzierung des Anlagevermögens i.S.d. § 4 Abs. 4a EStG (nicht für Körperschaften)</t>
  </si>
  <si>
    <t>is.netIncome.regular.fin.netInterest.expenses.regularInterest.EStG4_4aFixedAssets</t>
  </si>
  <si>
    <t>Zinsaufwendungen zur Finanzierung von Anschaffungs- oder Herstellungskosten von Wirtschaftsgütern des Anlagevermögens; dieser Schuldzinsenabzug bleibt von möglichen Abzugsbeschränkungen nach § 4 Abs. 4a EStG unberührt.</t>
  </si>
  <si>
    <t>davon Zinsen an Mitunternehmer</t>
  </si>
  <si>
    <t>is.netIncome.regular.fin.netInterest.expenses.regularInterest.partners</t>
  </si>
  <si>
    <t>Die Zinsen für Mitunternehmer sind innerhalb der Gesellschaft (Gesamthand) nicht zu korrigieren. Vielmehr erfolgt die "Korrektur" im Rahmen der Sonderbilanz bzw. Sonder-G+V.</t>
  </si>
  <si>
    <t>davon Zinsen für Gesellschafterdarlehen</t>
  </si>
  <si>
    <t>is.netIncome.regular.fin.netInterest.expenses.regularInterest.PartnersLoans</t>
  </si>
  <si>
    <t xml:space="preserve">Betrifft nur Kapitalgesellschaften. </t>
  </si>
  <si>
    <t>davon Zinsen an Gesellschafter mit einer Beteiligung von mehr als 25 % bzw. diesen nahe stehenden Personen</t>
  </si>
  <si>
    <t>is.netIncome.regular.fin.netInterest.expenses.regularInterest.PartnersLoans.participationOver25pt</t>
  </si>
  <si>
    <t>Zinsanteil der Zuführungen zu Pensionsrückstellungen</t>
  </si>
  <si>
    <t>is.netIncome.regular.fin.netInterest.expenses.calcInterestOnPensProv</t>
  </si>
  <si>
    <t>Diskontaufwendungen</t>
  </si>
  <si>
    <t>is.netIncome.regular.fin.netInterest.expenses.discount</t>
  </si>
  <si>
    <t>Abschreibungen auf ein Agio, Disagio oder Damnum</t>
  </si>
  <si>
    <t>is.netIncome.regular.fin.netInterest.expenses.amortDiscount</t>
  </si>
  <si>
    <t>Kreditprovisionen und Verwaltungskostenbeiträge</t>
  </si>
  <si>
    <t>is.netIncome.regular.fin.netInterest.expenses.loanFees</t>
  </si>
  <si>
    <t>Übrige / nicht zuordenbare sonstige Zinsen und ähnliche Aufwendungen</t>
  </si>
  <si>
    <t>is.netIncome.regular.fin.netInterest.expenses.other</t>
  </si>
  <si>
    <t>Die Position dient zur Erfassung von übrigen sonstigen Zinsen und ähnlichen Aufwendungen und als Auffangposition, soweit eine detaillierte Zuordnung auf die in der gleichen Ebene vorhandenen Positionen nicht möglich ist.</t>
  </si>
  <si>
    <t>nachrichtlich Netto-Beteiligungsergebnis</t>
  </si>
  <si>
    <t>is.netIncome.regular.fin.netParticipation</t>
  </si>
  <si>
    <t>Zusatzposition, nicht von HGB gefordert, jedoch in der Praxis vorkommend.</t>
  </si>
  <si>
    <t>nachrichtlich Netto-Zinsergebnis</t>
  </si>
  <si>
    <t>is.netIncome.regular.fin.netInterest</t>
  </si>
  <si>
    <t>außerordentliches Ergebnis</t>
  </si>
  <si>
    <t>is.netIncome.extraord</t>
  </si>
  <si>
    <t>außerordentliche Erträge</t>
  </si>
  <si>
    <t>is.netIncome.extraord.income</t>
  </si>
  <si>
    <t>außerordentliche Erträge aus der Anwendung des EGHGB</t>
  </si>
  <si>
    <t>is.netIncome.extraord.income.EGHGB</t>
  </si>
  <si>
    <t>davon außerordentliche Erträge- verbundene Unternehmen</t>
  </si>
  <si>
    <t>is.netIncome.extraord.income.group</t>
  </si>
  <si>
    <t>Erträge durch Stilllegung von Betriebsteilen</t>
  </si>
  <si>
    <t>is.netIncome.extraord.income.discontOperation</t>
  </si>
  <si>
    <t>Erträge durch Verkauf von bedeutenden Grundstücken</t>
  </si>
  <si>
    <t>is.netIncome.extraord.income.propertySales</t>
  </si>
  <si>
    <t>Erträge durch Verkauf von bedeutenden Beteiligungen</t>
  </si>
  <si>
    <t>is.netIncome.extraord.income.participSales</t>
  </si>
  <si>
    <t>Erträge durch Verschmelzung und Umwandlung</t>
  </si>
  <si>
    <t>is.netIncome.extraord.income.merger</t>
  </si>
  <si>
    <t>Steuerlich kein Ansatz gem. § 12 Abs. 2 S.1 UmwStG, wird im Rahmen der Körperschaftsteuerveranlagung neutralisiert.</t>
  </si>
  <si>
    <t>andere außerordentliche Erträge</t>
  </si>
  <si>
    <t>is.netIncome.extraord.income.other</t>
  </si>
  <si>
    <t>Die Position dient zur Erfassung anderer außerordentlicher Erträge und als Auffangposition, soweit eine detaillierte Zuordnung auf die in der gleichen Ebene vorhandenen Positionen nicht möglich ist.</t>
  </si>
  <si>
    <t>Erläuterungen zu den außerordentlichen Erträgen insgesamt und Spezifikation des Posteninhalts andere außerordentliche Erträge</t>
  </si>
  <si>
    <t>is.netIncome.extraord.income.comment</t>
  </si>
  <si>
    <t>Erläuterungen auch soweit die explizit bezeichneten Posten betreffend.</t>
  </si>
  <si>
    <t>außerordentliche Aufwendungen</t>
  </si>
  <si>
    <t>is.netIncome.extraord.expenses</t>
  </si>
  <si>
    <t>davon außerordentliche Aufwendungen - verbundene Unternehmen</t>
  </si>
  <si>
    <t>is.netIncome.extraord.expenses.group</t>
  </si>
  <si>
    <t>außerordentliche Aufwendungen aus der Anwendung des EGHGB</t>
  </si>
  <si>
    <t>is.netIncome.extraord.expenses.EGHGB</t>
  </si>
  <si>
    <t>Verluste durch Stilllegung von Betriebsteilen</t>
  </si>
  <si>
    <t>is.netIncome.extraord.expenses.discontOperation</t>
  </si>
  <si>
    <t>Verluste durch Verschmelzung und Umwandlung</t>
  </si>
  <si>
    <t>is.netIncome.extraord.expenses.merger</t>
  </si>
  <si>
    <t>Steuerlich kein Ansatz gem. § 12 Abs. 2 S.1 UmwStG, da die Verluste im Rahmen der Körperschaftsteuerveranlagung zu berücksichtigen sind.</t>
  </si>
  <si>
    <t>Verluste durch außergewöhnliche Schadensfälle</t>
  </si>
  <si>
    <t>is.netIncome.extraord.expenses.damages</t>
  </si>
  <si>
    <t>Aufwendungen für Restrukturierungs- und Sanierungsmaßnahmen</t>
  </si>
  <si>
    <t>is.netIncome.extraord.expenses.restructuring</t>
  </si>
  <si>
    <t>andere außerordentliche Aufwendungen, nicht zuordenbar</t>
  </si>
  <si>
    <t>is.netIncome.extraord.expenses.other</t>
  </si>
  <si>
    <t>Erläuterungen zu den außerordentlichen Aufwendungen insgesamt und Spezifikation des Posteninhalts andere außerordentliche Aufwendungen</t>
  </si>
  <si>
    <t>is.netIncome.extraord.expenses.comment</t>
  </si>
  <si>
    <t>Steuern vom Einkommen und vom Ertrag</t>
  </si>
  <si>
    <t>is.netIncome.tax</t>
  </si>
  <si>
    <t xml:space="preserve">In dieser Position sind sowohl Steuernachzahlungen als auch Steuererstattungen bzw. Erträge aus der Auflösung von Steuerrückstellungen (Steuern vom Einkommen und Ertrag)  zu erfassen. Die Zinsen nach § 233a AO sind jedoch nicht hier sondern unter der Position “Zinsen auf Einlagen an Kreditinstituten und auf Forderungen an Dritte“ sowie nachrichtlich unter der Position „davon Zinsen nach § 233a AO“ zu erfassen. </t>
  </si>
  <si>
    <t>davon Steuern vom Einkommen und vom Ertrag - verbundene Unternehmen / Organsteuerverrechnung</t>
  </si>
  <si>
    <t>is.netIncome.tax.group</t>
  </si>
  <si>
    <t>Körperschaftsteuer</t>
  </si>
  <si>
    <t>is.netIncome.tax.kst</t>
  </si>
  <si>
    <t>Solidaritätszuschlag</t>
  </si>
  <si>
    <t>is.netIncome.tax.soli</t>
  </si>
  <si>
    <t>Gewerbesteuer</t>
  </si>
  <si>
    <t>is.netIncome.tax.gewst</t>
  </si>
  <si>
    <t>Kapitalertragsteuer</t>
  </si>
  <si>
    <t>is.netIncome.tax.kest</t>
  </si>
  <si>
    <t>Steuernachzahlungen für Vorjahre (Steuern vom Einkommen und vom Ertrag)</t>
  </si>
  <si>
    <t>is.netIncome.tax.prevPeriodPaid</t>
  </si>
  <si>
    <t>Steuererstattungen für Vorjahre (Steuern vom Einkommen und vom Ertrag)</t>
  </si>
  <si>
    <t>is.netIncome.tax.prevPeriodReceived</t>
  </si>
  <si>
    <t>erläuternde Angabe, Position ist positiv zu füllen. Sie ist als "programmtechnisch abzuziehen" zu sehen</t>
  </si>
  <si>
    <t>Erträge aus der Auflösung von Steuerrückstellungen (Steuern vom Einkommen und vom Ertrag)</t>
  </si>
  <si>
    <t>is.netIncome.tax.releaseTaxProv</t>
  </si>
  <si>
    <t>Anrechenbare ausländische Steuern vom Einkommen und vom Ertrag</t>
  </si>
  <si>
    <t>is.netIncome.tax.deductableForeignIncomeTaxes</t>
  </si>
  <si>
    <t>Nicht anrechenbare ausländische Steuern vom Einkommen und Ertrag</t>
  </si>
  <si>
    <t>is.netIncome.tax.nonDeductableForeignIncomeTaxes</t>
  </si>
  <si>
    <t>Sonstige Steuern vom Einkommen und vom Ertrag</t>
  </si>
  <si>
    <t>is.netIncome.tax.otherIncomeTaxes</t>
  </si>
  <si>
    <t>Bilanzierte latente Steuern</t>
  </si>
  <si>
    <t>is.netIncome.tax.deferred</t>
  </si>
  <si>
    <t>davon latente Steuern - verbundene Unternehmen</t>
  </si>
  <si>
    <t>is.netIncome.tax.deferred.group</t>
  </si>
  <si>
    <t>Ertrag aus der Veränderung latenter Steuern</t>
  </si>
  <si>
    <t>is.netIncome.tax.deferred.addition</t>
  </si>
  <si>
    <t>mögliche Erhöhung von aktiven latenten Steuern und/oder Minderung von passiven latenten Steuern</t>
  </si>
  <si>
    <t>Aufwand aus der Veränderung latenter Steuern</t>
  </si>
  <si>
    <t>is.netIncome.tax.deferred.release</t>
  </si>
  <si>
    <t>mögliche Minderung von aktiven latenten Steuern und/oder Erhöhung von passiven latenten Steuern</t>
  </si>
  <si>
    <t>Erläuterung zu latente Steuern</t>
  </si>
  <si>
    <t>is.netIncome.tax.deferred.comment</t>
  </si>
  <si>
    <t>sonstige Steuern</t>
  </si>
  <si>
    <t>is.netIncome.otherTaxes</t>
  </si>
  <si>
    <t xml:space="preserve">In dieser Position sind sowohl Steuernachzahlungen als auch Steuererstattungen bzw. Erträge aus der Auflösung von Steuerrückstellungen (sonstige Steuern) zu erfassen (§ 275 Abs. 3 Nr. 18 HGB). </t>
  </si>
  <si>
    <t>davon sonstige Steuern - verbundenen Unternehmen / Organsteuerverrechnung</t>
  </si>
  <si>
    <t>is.netIncome.otherTaxes.group</t>
  </si>
  <si>
    <t>in den Umsatzerlösen enthaltene Verbrauchsteuern und Monopolabgaben</t>
  </si>
  <si>
    <t>is.netIncome.otherTaxes.vatEtc</t>
  </si>
  <si>
    <t>Steuernachzahlungen für Vorjahre (sonstige Steuern)</t>
  </si>
  <si>
    <t>is.netIncome.otherTaxes.prevPeriodPaid</t>
  </si>
  <si>
    <t>Steuererstattungen für Vorjahre (sonstige Steuern)</t>
  </si>
  <si>
    <t>is.netIncome.otherTaxes.prevPeriodReceived</t>
  </si>
  <si>
    <t>Position ist positiv zu füllen. Sie ist als "programmtechnisch abzuziehen" zu sehen</t>
  </si>
  <si>
    <t>Erträge aus der Auflösung von Steuerrückstellungen (sonstige Steuern)</t>
  </si>
  <si>
    <t>is.netIncome.otherTaxes.releaseTaxProvision</t>
  </si>
  <si>
    <t>übrige sonstige Steuern</t>
  </si>
  <si>
    <t>is.netIncome.otherTaxes.other</t>
  </si>
  <si>
    <t>z.B. Grundsteuer, KFZ-Steuer etc.</t>
  </si>
  <si>
    <t>Erläuterungen zu: übrige sonstige Steuern</t>
  </si>
  <si>
    <t>is.netIncome.otherTaxes.other.comment</t>
  </si>
  <si>
    <t>Verlust- bzw. Gewinnabführung (Tochter)</t>
  </si>
  <si>
    <t>is.netIncome.incomeSharing</t>
  </si>
  <si>
    <t>Eine Verlustabführung ist positiv, eine Gewinnabführung negativ zu erfassen (vgl. aber Element "Gewinnabführung").</t>
  </si>
  <si>
    <t>Erträge aus Verlustübernahme</t>
  </si>
  <si>
    <t>is.netIncome.incomeSharing.loss</t>
  </si>
  <si>
    <t>Element ist positiv zu erfassen.</t>
  </si>
  <si>
    <t>Verlustabführung aufgrund einer Gewinngemeinschaft</t>
  </si>
  <si>
    <t>is.netIncome.incomeSharing.loss.profPooling</t>
  </si>
  <si>
    <t>Verlustabführung aufgrund eines Gewinn- oder Teilgewinnabführungsvertrags</t>
  </si>
  <si>
    <t>is.netIncome.incomeSharing.loss.other</t>
  </si>
  <si>
    <t>auf Grund einer Gewinngemeinschaft, eines Gewinnabführungs- oder Teilgewinnabführungsvertrags abgeführte Gewinne</t>
  </si>
  <si>
    <t>is.netIncome.incomeSharing.gain</t>
  </si>
  <si>
    <t>Element ist positiv zu erfassen. Es ist als "programmtechnisch abzuziehen" zu sehen</t>
  </si>
  <si>
    <t>Gewinnabführung aufgrund einer Gewinngemeinschaft</t>
  </si>
  <si>
    <t>is.netIncome.incomeSharing.gain.profPooling</t>
  </si>
  <si>
    <t>Gewinnabführung aufgrund eines Gewinn- oder Teilgewinnabführungsvertrags</t>
  </si>
  <si>
    <t>is.netIncome.incomeSharing.gain.other</t>
  </si>
  <si>
    <t>Vergütungen für Genussrechtskapital</t>
  </si>
  <si>
    <t>is.netIncome.incomeSharing.gain.incomeStatement</t>
  </si>
  <si>
    <t>WP Handbuch 200 Tz. F 485. Element ist positiv zu erfassen.</t>
  </si>
  <si>
    <t>Sammelposten für Gewinnänderungen aus der Überleitungsrechnung</t>
  </si>
  <si>
    <t>is.netIncome.collItemChangeProfitHbst</t>
  </si>
  <si>
    <t>bei fehlender Zuordnungsmöglichkeit von erfolgswirksamen Abweichungen in der Überleitungsrechnung zu einzelnen GuV-Posten</t>
  </si>
  <si>
    <t>Dieser Posten darf weder in einer Handelsbilanz noch in einer Steuerbilanz, sondern nur in der Überleitungsrechnung übermittelt werden.</t>
  </si>
  <si>
    <t>Ergebnis der ausländischen Betriebsstätten, soweit aus der/den für die ausländische(n) Betriebsstätte(n) geführten Buchführung(en) nicht anders zuordenbar</t>
  </si>
  <si>
    <t>is.netIncome.OtherForeign</t>
  </si>
  <si>
    <t>Die Position dient als Auffangposition für die GuV-Positionen ausländischer Betriebsstätten, soweit keine detaillierte Zuordnung auf die im Modul Gewinn- und Verlustrechnung vorhandenen Positionen möglich ist.</t>
  </si>
  <si>
    <t>Ergebnisverwendung</t>
  </si>
  <si>
    <t>incomeUse</t>
  </si>
  <si>
    <t>Ausgegliedert aus dem Anhang. Soweit der Bilanzgewinn in der Bilanz ausgewiesen ist, wird steuerlich die Ergebnisverwendung erwartet.</t>
  </si>
  <si>
    <t>Bilanzgewinn / Bilanzverlust (GuV)</t>
  </si>
  <si>
    <t>incomeUse.gainLoss</t>
  </si>
  <si>
    <t>Die Ergebnisverwendung ist erforderlich, wenn in der Bilanz der Ausweis des Bilanzgewinns erfolgt. In diesen Fällen ist in den GCD-Daten die Angabe „Bilanz enthält Ausweis des Bilanzgewinns = true“ zu übermitteln.  Ein Ausweis als Bilanzgewinn kommt bei einer Kapitalgesellschaft in Betracht, wenn die Gesellschafter die Verwendung des Jahresüberschusses bereits teilweise beschlossen hat. Die Zusammensetzung dieses Bestandes ist auch im Anhang zu erläutern.</t>
  </si>
  <si>
    <t>Jahresüberschuss/-fehlbetrag, Ergebnisverwendung</t>
  </si>
  <si>
    <t>incomeUse.gainLoss.netIncome</t>
  </si>
  <si>
    <t>Der Jahresüberschuss ist mit der entsprechenden Position in der GuV verknüpft, soweit der Bilanzgewinn ausgewiesen.</t>
  </si>
  <si>
    <t>Gewinnvortrag aus dem Vorjahr</t>
  </si>
  <si>
    <t>incomeUse.gainLoss.retainedEarningsPrevYear</t>
  </si>
  <si>
    <t>Verknüpfung zur Bilanz des Vorjahres (Verprobung mit Gewinnverwendungsbeschluss, wenn die Gesellschafterversammlung den teilweisen Vortrag ihres Jahresüberschusses beschließt)</t>
  </si>
  <si>
    <t>Verlustvortrag aus dem Vorjahr</t>
  </si>
  <si>
    <t>incomeUse.gainLoss.accumLossPrevYear</t>
  </si>
  <si>
    <t xml:space="preserve">Verknüpfung zur Bilanz des Vorjahres </t>
  </si>
  <si>
    <t>Entnahmen aus der Kapitalrücklage</t>
  </si>
  <si>
    <t>incomeUse.gainLoss.releaseCapReserves</t>
  </si>
  <si>
    <t>Übereinstimmung mit Wert bei Ermittlung des Bilanzgewinnes</t>
  </si>
  <si>
    <t>Entnahmen aus Gewinnrücklagen</t>
  </si>
  <si>
    <t>incomeUse.gainLoss.releaseRevenReserves</t>
  </si>
  <si>
    <t>Entnahmen aus der gesetzlichen Rücklage</t>
  </si>
  <si>
    <t>incomeUse.gainLoss.releaseRevenReserves.legalRes</t>
  </si>
  <si>
    <t>Entnahmen aus der Rücklage für eigene Anteile</t>
  </si>
  <si>
    <t>incomeUse.gainLoss.releaseRevenReserves.ownSharesRes</t>
  </si>
  <si>
    <t>Altfälle, vor BilMoG</t>
  </si>
  <si>
    <t>Entnahmen aus der Rücklage für Anteile an einem herrschenden oder mehrheitlich beteiligten Unternehmen</t>
  </si>
  <si>
    <t>incomeUse.gainLoss.releaseRevenReserves.sharesParentCompRes</t>
  </si>
  <si>
    <t>Entnahmen aus satzungsmäßigen Rücklagen</t>
  </si>
  <si>
    <t>incomeUse.gainLoss.releaseRevenReserves.statRes</t>
  </si>
  <si>
    <t>Übereinstimmung mit Wert bei Ermittlung des Bilanzgewinnes, Wert der lt. Gesellschaftsvertrag bzw. Satzung ausbedungenen Rücklagen (Zuführung aus Gewinnen)</t>
  </si>
  <si>
    <t>Entnahmen aus anderen Gewinnrücklagen</t>
  </si>
  <si>
    <t>incomeUse.gainLoss.releaseOtherRes</t>
  </si>
  <si>
    <t>Übereinstimmung mit Wert bei Ermittlung des Bilanzgewinnes; Bezeichnung bei Sparkassen: zweckfreie Rücklagen.</t>
  </si>
  <si>
    <t>Erträge aus der Kapitalherabsetzung</t>
  </si>
  <si>
    <t>incomeUse.gainLoss.releaseCapital</t>
  </si>
  <si>
    <t>Einstellung in die Kapitalrücklage nach den Vorschriften über die vereinfachte Kapitalherabsetzung</t>
  </si>
  <si>
    <t>incomeUse.gainLoss.releaseCapitalReserve</t>
  </si>
  <si>
    <t>Einstellungen in Gewinnrücklagen</t>
  </si>
  <si>
    <t>incomeUse.gainLoss.additionRevenReserves</t>
  </si>
  <si>
    <t>Einstellungen in die gesetzliche Rücklage</t>
  </si>
  <si>
    <t>incomeUse.gainLoss.additionRevenReserves.legalRes</t>
  </si>
  <si>
    <t>Einstellungen in die Rücklage für eigene Anteile</t>
  </si>
  <si>
    <t>incomeUse.gainLoss.additionRevenReserves.ownSharesRes</t>
  </si>
  <si>
    <t>Einstellungen in die Rücklage für Anteile an einem herrschenden oder mehrheitlich beteiligten Unternehmen</t>
  </si>
  <si>
    <t>incomeUse.gainLoss.additionRevenReserves.sharesParentCompRes</t>
  </si>
  <si>
    <t>Einstellungen in die satzungsmäßigen Rücklagen</t>
  </si>
  <si>
    <t>incomeUse.gainLoss.additionRevenReserves.statRes</t>
  </si>
  <si>
    <t>Einstellungen in andere Gewinnrücklagen</t>
  </si>
  <si>
    <t>incomeUse.gainLoss.additionOtherRes</t>
  </si>
  <si>
    <t xml:space="preserve">Übereinstimmung mit Wert bei Ermittlung des Bilanzgewinnes; Bezeichnung bei Sparkassen. Es sind zweckfreie Rücklagen. </t>
  </si>
  <si>
    <t>sonstige Ergebnisverrechnung</t>
  </si>
  <si>
    <t>incomeUse.gainLoss.other</t>
  </si>
  <si>
    <t>nicht für KapG</t>
  </si>
  <si>
    <t>Belastung auf Kapitalkonten der Gesellschafter</t>
  </si>
  <si>
    <t>incomeUse.gainLoss.releasePartnersAccount</t>
  </si>
  <si>
    <t>Der Posten beinhaltet die Beträge, die z.B. im Falle eines Jahresfehlbetrag im Rahmen der Ergebnisverteilung den Gesellschafterkonten belastet werden</t>
  </si>
  <si>
    <t>Gutschrift auf Kapitalkonten der Gesellschafter</t>
  </si>
  <si>
    <t>incomeUse.gainLoss.additionPartnersAccount</t>
  </si>
  <si>
    <t>Der Posten beinhaltet die Beträge, die z.B. im Falle eines Jahresüberschusses im Rahmen der Ergebnisverteilung den Gesellschafterkonten gutgeschrieben werden</t>
  </si>
  <si>
    <t>Vorabausschüttung / beschlossene Ausschüttung GJ</t>
  </si>
  <si>
    <t>incomeUse.gainLoss.dividensPlanned</t>
  </si>
  <si>
    <t>Gewinnvortrag auf neue Rechnung (soweit nicht Aktiengesellschaft)</t>
  </si>
  <si>
    <t>incomeUse.gainLoss.additionRetainedEarnings</t>
  </si>
  <si>
    <t>Verlustvortrag auf neue Rechnung (soweit nicht Aktiengesellschaft)</t>
  </si>
  <si>
    <t>incomeUse.gainLoss.additionCummLoss</t>
  </si>
  <si>
    <t>Ergebnisverwendungsvorschlag des Vorstands / der Geschäftsleitung</t>
  </si>
  <si>
    <t>incomeUse.managmentProposing</t>
  </si>
  <si>
    <t>soweit die Ergebnisverwendung aus dem Geschäftsjahr als Vorschlag zu sehen ist also diesbzgl. "vor Verwendung" bilanziert wird</t>
  </si>
  <si>
    <t>Ergebnisverwendungsbeschluss</t>
  </si>
  <si>
    <t>incomeUse.Decision</t>
  </si>
  <si>
    <t>soweit der Ergebnisverwendungsbeschluss textlich berichtet werden soll</t>
  </si>
  <si>
    <t>Ausschüttungsbetrag für das Berichtsjahr</t>
  </si>
  <si>
    <t>incomeUse.dividends</t>
  </si>
  <si>
    <t>Gewinnvortrag auf neue Rechnung (Aktiengesellschaften)</t>
  </si>
  <si>
    <t>incomeUse.retainedEarnings</t>
  </si>
  <si>
    <t>Verlustvortrag auf neue Rechnung (Aktiengesellschaften)</t>
  </si>
  <si>
    <t>incomeUse.accumLoss</t>
  </si>
  <si>
    <t>zusätzliche Ergebnisverrechnung nach HV-Beschluss</t>
  </si>
  <si>
    <t>incomeUse.additionalDividends</t>
  </si>
  <si>
    <t>Kapitalerhöhung im Berichtsjahr</t>
  </si>
  <si>
    <t>incomeUse.paidInCapital</t>
  </si>
  <si>
    <t>davon Erhöhung des gezeichneten Kapitals</t>
  </si>
  <si>
    <t>incomeUse.paidInCapital.toSubscrCap</t>
  </si>
  <si>
    <t>davon Erhöhung der Kapitalrücklage</t>
  </si>
  <si>
    <t>incomeUse.paidInCapital.toReserves</t>
  </si>
  <si>
    <t>Kapitalherabsetzung im Berichtsjahr</t>
  </si>
  <si>
    <t>incomeUse.capitalRelease</t>
  </si>
  <si>
    <t>Einlagen im Berichtsjahr</t>
  </si>
  <si>
    <t>incomeUse.deposits</t>
  </si>
  <si>
    <t>KGAA oder Nichtkapital-gesellschaften § 4 EStG</t>
  </si>
  <si>
    <t>Entnahmen im Berichtsjahr</t>
  </si>
  <si>
    <t>incomeUse.withdrawals</t>
  </si>
  <si>
    <t>Steuerlicher Gewinn / Verlust</t>
  </si>
  <si>
    <t>fpl</t>
  </si>
  <si>
    <t>Dieses Modul ist nur für die Rechtsformen Einzelunternehmen und Personengesellschaften zu verwenden. Bei unbeschränkt steuerpflichtigen Körperschaften, bei denen ausschließlich Einkünfte aus Gewerbebetrieb vorliegen können, ist die Berechnung im Rahmen der Körperschaftsteuererklärung vorzunehmen. Bei Personengesellschaften wird der steuerliche Gewinn mit der Position steuerlicher Gewinn/Verlust nach Nettomethode im Modul "Steuerliche Gewinnermittlung bei Personengesellschaften" abgeglichen</t>
  </si>
  <si>
    <t>fpl.netIncome</t>
  </si>
  <si>
    <t>Der Jahresüberschuss/-fehlbetrag wird mit der Position Jahresüberschuss/-fehlbetrag im Modul "Gewinn- und Verlustrechnung" abgeglichen.</t>
  </si>
  <si>
    <t>Abrechnungen</t>
  </si>
  <si>
    <t>fpl.deductions</t>
  </si>
  <si>
    <t>Abrechnungen  Im Rahmen der Buchhaltung werden sämtliche Erträge zunächst ohne Rücksicht auf ihre ertragsteuerliche Behandlung in voller Höhe Gewinn erhöhend erfasst. Soweit die Erträge aufgrund besonderer steuerlicher Vorschriften von der Einkommensbesteuerung ausgenommen sind, muss dies außerbilanziell korrigiert werden.</t>
  </si>
  <si>
    <t>abzüglich ertragsteuerlich nicht steuerbare Erträge</t>
  </si>
  <si>
    <t>fpl.deductions.nonTaxableProfitsIncomeTax</t>
  </si>
  <si>
    <t>Im Rahmen der Buchhaltung werden sämtliche Erträge zunächst ohne Rücksicht auf ihre ertragsteuerliche Behandlung in voller Höhe gewinnerhöhend erfasst. Soweit die Erträge aufgrund besonderer steuerlicher Vorschriften von der Einkommensbesteuerung ausgenommen sind, muss dies außerbilanziell korrigiert werden.</t>
  </si>
  <si>
    <t>davon Investitionszulage</t>
  </si>
  <si>
    <t>fpl.deductions.nonTaxableProfitsIncomeTax.investmentGrants</t>
  </si>
  <si>
    <t>Im Rahmen der Buchhaltung werden sämtliche Erträge zunächst ohne Rücksicht auf ihre ertragsteuerliche Behandlung in voller Höhe gewinnerhöhend erfasst. Die Investitionszulage gehört aber nicht zu den Einkünften i.S.d. EStG. Sie muss außerbilanziell korrigiert werden.</t>
  </si>
  <si>
    <t>abzüglich nach DBA steuerfreie Erträge</t>
  </si>
  <si>
    <t>fpl.deductions.taxFreeProfitsDBA</t>
  </si>
  <si>
    <t>abzüglich nach § 3 Nr. 40 steuerfreie Erträge (Teileinkünfteverfahren)</t>
  </si>
  <si>
    <t>fpl.deductions.taxFreeProfitsEStG3_40</t>
  </si>
  <si>
    <t>Im Rahmen der Buchhaltung werden sämtliche Erträge zunächst ohne Rücksicht auf ihre ertragsteuerliche Behandlung in voller Höhe gewinnerhöhend erfasst. Die dem Teileinkünfteverfahren unterliegenden Erträge sind nach § 3 Nr. 40 EStG teilweise steuerfrei und müssen außerbilanziell korrigiert werden.</t>
  </si>
  <si>
    <t>abzüglich nach § 8b KStG steuerfreie Erträge</t>
  </si>
  <si>
    <t>fpl.deductions.taxFreeProfitsKStG8b</t>
  </si>
  <si>
    <t>Im Rahmen der Buchhaltung werden sämtliche Erträge zunächst ohne Rücksicht auf ihre ertragsteuerliche Behandlung in voller Höhe gewinnerhöhend erfasst. Die dem Teileinkünfteverfahren unterliegenden Erträge sind nach § 8b KStG teilweise steuerfrei und müssen außerbilanziell korrigiert werden.</t>
  </si>
  <si>
    <t>Bezüge i.S.v. § 8b Abs. 1 und Abs. 2 KStG</t>
  </si>
  <si>
    <t>fpl.deductions.taxFreeProfitsKStG8b.sub1_2</t>
  </si>
  <si>
    <t>Im Rahmen der Buchhaltung werden sämtliche Erträge zunächst ohne Rücksicht auf ihre ertragsteuerliche Behandlung in voller Höhe gewinnerhöhend erfasst. Die dem Teileinkünfteverfahren unterliegenden Erträge sind nach § 8b KStG steuerfrei und müssen außerbilanziell korrigiert werden.</t>
  </si>
  <si>
    <t>zuzüglich 5 % nach § 8b Abs. 3 und Abs. 5 KStG</t>
  </si>
  <si>
    <t>fpl.deductions.taxFreeProfitsKStG8b.add5ptSub3_5</t>
  </si>
  <si>
    <t>Von den bei der Ermittlung des Einkommens außer Ansatz bleibenden Bezügen i.S.d. § 8b Abs. 1 und 2 KStG gelten 5 Prozent als Ausgaben, die nicht als Betriebsausgaben abgezogen werden dürfen. Diese müssen außerbilanziell wieder hinzugrechnet werden.</t>
  </si>
  <si>
    <t>abzüglich übrige steuerfreie Erträge</t>
  </si>
  <si>
    <t>fpl.deductions.taxFrerProfitsOther</t>
  </si>
  <si>
    <t>abzüglich erwerbsbedingte Kinderbetreuungskosten</t>
  </si>
  <si>
    <t>fpl.deductions.jobConditChildcareCosts</t>
  </si>
  <si>
    <t>Die grundsätzlich dem Bereich der privaten Lebensführung zugeordneten Kinderbetreuungskosten können – sofern sie erwerbsbedingt sind – nach § 9c EStG wie Betriebsausgaben abgezogen werden. Die Berücksichtigung erfolgt außerbilanziell im Rahmen der steuerlichen Gewinnermittlung.</t>
  </si>
  <si>
    <t>abzüglich Investitionsabzugsbetrag § 7g EStG</t>
  </si>
  <si>
    <t>fpl.deductions.InvestmentDeductionEStG7g</t>
  </si>
  <si>
    <t>Beim Investitionsabzugsbetrag nach § 7g EStG ist keine Bilanzposition betroffen. Der Investitionsabzugsbetrag wird daher außerbilanziell im Rahmen der steuerlichen Gewinnermittlung berücksichtigt.</t>
  </si>
  <si>
    <t>Erläuterung zum Investitionsabzugsbetrag nach § 7g EStG</t>
  </si>
  <si>
    <t>fpl.deductions.InvestmentDeductionEStG7g.comment</t>
  </si>
  <si>
    <t>abzüglich sonstige Abrechnungen</t>
  </si>
  <si>
    <t>fpl.deductions.Other</t>
  </si>
  <si>
    <t>Im Rahmen der Buchhaltung werden sämtliche Erträge zunächst ohne Rücksicht auf ihre ertragsteuerliche Behandlung in voller Höhe Gewinn erhöhend erfasst. Soweit die Erträge aufgrund besonderer steuerlicher Vorschriften von der Einkommensbesteuerung ausgenommen sind, muss dies außerbilanziell korrigiert werden.</t>
  </si>
  <si>
    <t>abzüglich Zinsschranke § 4h EStG</t>
  </si>
  <si>
    <t>fpl.deductions.EarningsStrippingRuleEStG4h</t>
  </si>
  <si>
    <t>Zinsaufwendungen, die im Wirtschaftsjahr der Entstehung nach § 4h Abs. 1 S. 5 EStG nicht als Betriebsausgaben abgezogen werden konnten (Zinsvortrag), soweit sie im aktuellen Wirtschaftsjahr die abziehbaren Zinsaufwendungen erhöhen (§ 4h Abs. 1 S. 6 EStG).</t>
  </si>
  <si>
    <t>Zurechnungen</t>
  </si>
  <si>
    <t>fpl.additions</t>
  </si>
  <si>
    <t>Aufwendungen, die ertragsteuerlich keine Betriebsausgaben darstellen oder einem – ggf. teilweisen – Betriebsausgabenabzugsverbot unterliegen, werden im Rahmen der Buchhaltung zunächst in voller Höhe Gewinn mindernd erfasst. Soweit Aufwendungen sich bei der Einkommensbesteuerung nicht auswirken dürfen, muss dies außerbilanziell berücksichtigt werden.</t>
  </si>
  <si>
    <t>zuzüglich anteilige nicht abzugsfähige Abzüge nach § 3c EStG</t>
  </si>
  <si>
    <t>fpl.additions.nonDeductableDeductionsESTG3c</t>
  </si>
  <si>
    <t>Die nach § 3c EStG nicht abzugsfähigen Aufwendungen beruhen auf besonderen steuerlichen Vorschriften und sind außerhalb der Gewinnermittlung hinzuzurechnen.</t>
  </si>
  <si>
    <t>davon Beträge nach § 3c Abs. 2 EStG (Teileinkünfteverfahren)</t>
  </si>
  <si>
    <t>fpl.additions.nonDeductableDeductionsESTG3c.sub2</t>
  </si>
  <si>
    <t>Die im Rahmen des Teileinkünfteverfahrens nach § 3c Abs. 2 EStG nicht abzugsfähigen Aufwendungen beruhen auf besonderen steuerlichen Vorschriften und sind außerhalb der Gewinnermittlung hinzuzurechnen.</t>
  </si>
  <si>
    <t>zuzüglich § 8b KStG</t>
  </si>
  <si>
    <t>fpl.additions.KStG8b</t>
  </si>
  <si>
    <t>Im Rahmen der Buchhaltung werden sämtliche Aufwendungen zunächst ohne Rücksicht auf ihre ertragsteuerliche Behandlung in voller Höhe gewinnmindernd erfasst. Soweit die Aufwendungen nach § 8b Abs. 3 S. 3 ff. KStG bei der Ermittlung des Einkommens nicht zu berücksichtigen sind, muss dies außerbilanziell korrigiert werden.</t>
  </si>
  <si>
    <t>zuzüglich Hinzurechnungsbetrag nach § 4 Abs. 4a EStG</t>
  </si>
  <si>
    <t>fpl.additions.EStG4_4a</t>
  </si>
  <si>
    <t>Die nach § 4 Abs. 4a EStG nicht abzugsfähigen Zinsaufwendungen beruhen auf besonderen steuerlichen Vorschriften und sind außerhalb der Gewinnermittlung hinzuzurechnen.</t>
  </si>
  <si>
    <t>zuzüglich nicht abzugsfähige Betriebsausgaben nach § 4 Abs. 5 und 7 EStG</t>
  </si>
  <si>
    <t>fpl.additions.nonDeductableExpEStG4_5EStG4_7</t>
  </si>
  <si>
    <t>Die nach § 4 Abs. 5 und 7 EStG nicht abzugsfähigen Aufwendungen sind außerhalb der Gewinnermittlung hinzuzurechnen.</t>
  </si>
  <si>
    <t>zuzüglich GewSt nach § 4 Abs. 5b EStG</t>
  </si>
  <si>
    <t>fpl.additions.tradeTaxEStG4_5b</t>
  </si>
  <si>
    <t>Die Gewerbesteuer stellt ertragsteuerlich keine Betriebsausgabe dar. Der GewSt-Aufwand ist daher außerhalb der Gewinnermittlung hinzuzurechnen.</t>
  </si>
  <si>
    <t>zuzüglich Auflösung des Ausgleichsposten bei Entnahmen § 4g EStG</t>
  </si>
  <si>
    <t>fpl.additions.releaseBalancePosEStG4g</t>
  </si>
  <si>
    <t>Einer Entnahme für betriebsfremde Zwecke steht nach § 4 Abs. 1 S. 3 EStG der Ausschluss oder die Beschränkung des Besteuerungsrechts der Bundesrepublik Deutschland hinsichtlich des Gewinns aus der Veräußerung oder der Nutzung eines Wirtschaftsguts gleich. Nach § 4g Abs. 1 S. 1 EStG kann in Höhe des Unterschiedsbetrags zwischen dem Buchwert und dem Entnahmewert des Wirtschaftsguts auf Antrag ein Ausgleichsposten gebildet werden. Dieser ist im Wirtschaftsjahr der Bildung und in den vier folgenden Wirtschaftsjahren zu jeweils einem Fünftel gewinnerhöhend aufzulösen.</t>
  </si>
  <si>
    <t>Zuzüglich Zinsschranke § 4h EStG</t>
  </si>
  <si>
    <t>fpl.additions.EarningsStrippingRuleEStG4h</t>
  </si>
  <si>
    <t>Die nach § 4h EStG nicht abzugsfähigen Zinsaufwendungen beruhen auf besonderen steuerlichen Vorschriften und sind außerhalb der Gewinnermittlung hinzuzurechnen.</t>
  </si>
  <si>
    <t>zuzüglich Gewinnzuschlag § 6b Abs. 7 EStG</t>
  </si>
  <si>
    <t>fpl.additions.profitMarkupEStG6b_7</t>
  </si>
  <si>
    <t>Der Gewinnzuschlag beruht auf besonderen steuerlichen Vorschriften. Er ist erst im Rahmen der steuerlichen Gewinnermittlung und damit außerbilanziell zu berücksichtigen.</t>
  </si>
  <si>
    <t>zuzüglich Gewinnzuschlag § 6b Abs. 10 EStG</t>
  </si>
  <si>
    <t>fpl.additions.profitMarkupEStG6b_10</t>
  </si>
  <si>
    <t>zuzüglich Auflösung des Investitionsabzugsbetrages § 7g Abs. 2 EStG</t>
  </si>
  <si>
    <t>fpl.additions.releaseInvestmentDeductionEStG7g_2</t>
  </si>
  <si>
    <t>Die Auflösung des Investitionsabzugsbetrags ist außerbilanziell vorzunehmen.</t>
  </si>
  <si>
    <t>zuzüglich sonstige Hinzurechnungen (z.B. § 160 AO)</t>
  </si>
  <si>
    <t>fpl.additions.OtherEgAO160</t>
  </si>
  <si>
    <t>Steuerliche Korrekturen bei Beteiligungen aus Personengesellschaften</t>
  </si>
  <si>
    <t>fpl.fiscalCorrectonsPartPartnerships</t>
  </si>
  <si>
    <t>Beteiligungen an Personengesellschaften sind in der Steuerbilanz nach den Grundsätzen der sogenannten Spiegelbildmethode abzubilden. Das heißt, die Beteiligung ist in Höhe der für den beteiligten Unternehmer bei der Beteiligungsgesellschaft geführten Kapitalkonten (unter Einbeziehung von etwaigen Ergänzungs- und Sonderbilanzen) zu erfassen.  Sofern der in der Steuerbilanz zugerechnete Ergebnisanteil - aufgrund von bei der Beteiligungsgesellschaft vorliegenden außerbilanziellen Zu- bzw. Abrechnungen (zum Beispiel nicht abziehbare Betriebsausgaben nach §§ 4 Abs. 4a, Abs. 5, Abs. 5b und Abs. 7 EStG, §§ 4c und 4d EStG sowie § 4h EStG sowie Korrekturen nach §§ 3 Nr. 40, 3c Abs. 2 EStG, 8b KStG) - von dem nach §§ 179, 180 Abs. 1 Nr. 2a) AO festgestellten Gewinnanteil abweicht, sind die hieraus resultierenden Korrekturen hier einzutragen.</t>
  </si>
  <si>
    <t>Korrekturen nach § 3 Nr. 40 EStG und § 3c Abs. 2 EStG und § 8b KStG unter Berücksichtigung § 8b Abs. 3 und 5 KStG</t>
  </si>
  <si>
    <t>fpl.fiscalCorrectionsPartPartnerships.EStG3_40EStG3c_2KStG8b</t>
  </si>
  <si>
    <t>Bei Beteiligungen an Personengesellschaften werden im Rahmen der Buchhaltung die Erträge zunächst in voller Höhe erfasst. Sofern dabei auch Erträge enthalten sind, die dem Teileinkünfteverfahren unterliegen, ist die teilweise Steuerbefreiung nach § 3 Nr. 40 EStG bzw. das Teilabzugsverbot des § 3c Abs. 2 EStG außerbilanziell zu berücksichtigen.</t>
  </si>
  <si>
    <t>Übrige Korrekturen</t>
  </si>
  <si>
    <t>fpl.fiscalCorrectionsPartPartnerships.other</t>
  </si>
  <si>
    <t xml:space="preserve">Insbesondere nicht abziehbare Betriebsausgaben nach §§ 4 Abs. 4a, Abs. 5, Abs. 5b und Abs. 7 EStG, §§ 4c und 4d EStG sowie § 4h EStG. </t>
  </si>
  <si>
    <t>Steuerliche Korrekturen bei Organschaftsverhältnissen</t>
  </si>
  <si>
    <t>fpl.fiscalCorrectonsTaxGroup</t>
  </si>
  <si>
    <t>Aufgrund von Ergebnisabführungsverträgen beim Organträger zu erfassende Gewinne der Organgesellschaft(en)</t>
  </si>
  <si>
    <t>fpl.fiscalCorrectonsTaxGroup.ProfitRecordedWithParent</t>
  </si>
  <si>
    <t>Vom Organträger an die Organgesellschaft zum Ausgleich eines sonst entstehenden Jahresfehlbetrages zu leistender Betrag</t>
  </si>
  <si>
    <t>fpl.fiscalCorrectonsTaxGroup.LossCompensationByParent</t>
  </si>
  <si>
    <t>fpl.fiscalCorrectonsTaxGroup.ExpenseFromChangeOfAdjustmentItem</t>
  </si>
  <si>
    <t>fpl.fiscalCorrectonsTaxGroup.IncomeFromChangeOfAdjustmentItem</t>
  </si>
  <si>
    <t>Zu- oder Abrechnungen nach Wechsel der Gewinnermittlungsart (aufgrund von Übergangsgewinnen / Übergangsverlusten)</t>
  </si>
  <si>
    <t>fpl.additionDeductsTpl</t>
  </si>
  <si>
    <t>Beim Übergang von der Einnahmenüberschussrechnung zum Betriebsvermögensvergleich kann zur Vermeidung von Härten der Übergangsgewinn gleichmäßig auf bis zu drei Jahre verteilt werden. Ein Übergangsverlust ist stets im Jahr des Wechsels der Gewinnermittlungsart zu berücksichtigen.</t>
  </si>
  <si>
    <t>Zu- oder Abrechnungen nach Wechsel der Gewinnermittlungsart (voller Betrag im Jahr des Übergangs)</t>
  </si>
  <si>
    <t>fpl.additionDeductsTpl.fullValueYearChange</t>
  </si>
  <si>
    <t>Einzutragen ist der beim Übergang von der Einnahmenüberschussrechnung zum Betriebsvermögensvergleich entstehende Übergangsgewinn, sofern er nicht mehrere Jahre verteilt wird. Ein Übergangsverlust ist stets im Jahr des Wechsels der Gewinnermittlungsart zu berücksichtigen.</t>
  </si>
  <si>
    <t>Zurechnungen nach Wechsel der Gewinnermittlungsart (verteilt auf zwei Jahre)</t>
  </si>
  <si>
    <t>fpl.additionDeductsTpl.div2Years</t>
  </si>
  <si>
    <t>Einzutragen ist der beim Übergang von der Einnahmenüberschussrechnung zum Betriebsvermögensvergleich entstehende Übergangsgewinn, sofern er gleichmäßig auf zwei Jahre verteilt wird. Ein Übergangsverlust ist stets im Jahr des Wechsels der Gewinnermittlungsart zu berücksichtigen.</t>
  </si>
  <si>
    <t>Zurechnungen nach Wechsel der Gewinnermittlungsart (verteilt auf drei Jahre)</t>
  </si>
  <si>
    <t>fpl.additionDeductsTpl.div3Years</t>
  </si>
  <si>
    <t>Einzutragen ist der beim Übergang von der Einnahmenüberschussrechnung zum Betriebsvermögensvergleich entstehende Übergangsgewinn, sofern er gleichmäßig auf drei Jahre verteilt wird. Ein Übergangsverlust ist stets im Jahr des Wechsels der Gewinnermittlungsart zu berücksichtigen.</t>
  </si>
  <si>
    <t>Steuerlicher Gewinn / Verlust nach Bruttomethode</t>
  </si>
  <si>
    <t>fplgm.netmethod</t>
  </si>
  <si>
    <t>Bei einer Personengesellschaft werden die Regelungen des Teileinkünfteverfahrens erst auf der Ebene der Gesellschafter angewendet. Daher sind die bereits im Rahmen der steuerlichen Gewinnermittlung vorgenommenen Korrekturen wieder rückgängig zu machen.</t>
  </si>
  <si>
    <t>Steuerlicher Gewinn/Verlust nach Nettomethode</t>
  </si>
  <si>
    <t>fplgm.net</t>
  </si>
  <si>
    <t>Der Steuerliche Gewinn / Verlust nach der Nettomethode wird mit der Position "Steuerlicher Gewinn / Verlust" im Modul "Steuerliche Gewinnermittlung" abgeglichen.</t>
  </si>
  <si>
    <t>Hinzurechnungen bei Personengesellschaften</t>
  </si>
  <si>
    <t>fplgm.addPartnerships</t>
  </si>
  <si>
    <t>Hier sind die im Rahmen der steuerlichen Gewinnermittlung abgezogenen steuerfreien Erträge nach § 3 Nr. 40 EStG (Teileinkünfteverfahren) und die steuerfreien Erträge nach § 8b KStG wieder hinzuzurechnen. Für die Rückgängigmachung der steuerfreien Ertäge, die bei einer Untergesellschaft im Rahmen des Ergebnisanteils gesondert und einheitlich festgestellt wurden, ist die Position "Korrekturen nach § 3 Nr. 40 EStG und § 3c Abs. 2 EStG und § 8b KStG unter Berücksichtigung § 8b Abs. 3 und 5 KStG" zu verwenden.</t>
  </si>
  <si>
    <t>Abrechnungen bei Personengesellschaften</t>
  </si>
  <si>
    <t>fplgm.dedPartnerships</t>
  </si>
  <si>
    <t>Hier sind die im Rahmen der steuerlichen Gewinnermittlung nach § 3c Abs. 2 EStG oder § 8b KStG hinzugerechneten Aufwendungen wieder abzuzuziehen. Für die Rückgängigmachung der nicht abziehbaren Betriebsausgaben, die bei einer Untergesellschaft im Rahmen des Ergebnisanteils gesondert und einheitlich festgestellt wurden, ist die Position "Korrekturen nach § 3 Nr. 40 EStG und § 3c Abs. 2 EStG und § 8b KStG unter Berücksichtigung § 8b Abs. 3 und 5 KStG" zu verwenden.</t>
  </si>
  <si>
    <t>fplgm.correctionsEStG3_40EStG3c_2KStG8b</t>
  </si>
  <si>
    <t>Die im Rahmen der steuerlichen Gewinnermittlung bei der Position "Korrekturen nach § 3 Nr. 40 EStG und § 3c Abs. 2 EStG und § 8b KStG unter Berücksichtigung § 8b Abs. 3 und 5 KStG" vorgenommenen Korrekturen bei einer Beteiligung an einer Personengesellschaft sind über diese Position rückgängig zu machen.</t>
  </si>
  <si>
    <t>Steuerliche Gewinnermittlung für besondere Fälle</t>
  </si>
  <si>
    <t>DeterminationOfTaxableIncomeSpec</t>
  </si>
  <si>
    <t>Positionen für besondere Arten der steuerlichen Gewinnermittlung (wirtschaftlicher Geschäftsbetrieb / Gewinnermittlung bei Handelsschiffen im internationalen Verkehr)</t>
  </si>
  <si>
    <t>Steuerliche Gewinnermittlung für wirtschaftliche Geschäftsbetriebe</t>
  </si>
  <si>
    <t>DeterminationOfTaxableIncomeSpec.forProfitOrganization</t>
  </si>
  <si>
    <t>Nach dem BMF-Schreiben vom 28.09.2011 (BStBl I S. 855, Rz. 5 + 8) sind auch teilweise steuerbefreite Körperschaften verpflichtet, den Inhalt der Bilanz sowie der Gewinn- und Verlustrechnung nach amtlich vorgeschriebenem Datensatz durch Datenfernübertragung an die Finanzverwaltung zu übermitteln. Es wird jedoch nicht beanstandet, wenn die Inhalte der Bilanz und Gewinn- und Verlustrechnung erstmals für Wirtschaftsjahre, die nach dem 31. Dezember 2014 beginnen, durch Datenfernübertragung übermittelt werden.  Soweit die steuerliche Ermittlung des Einkommens nicht vollständig über die Taxonomie und über die Steuererklärungsvordrucke dargestellt werden kann, kann dies über das Modul "Steuerliche Gewinnermittlung für besondere Fälle" erfolgen.</t>
  </si>
  <si>
    <t>Steuerlicher Gewinn</t>
  </si>
  <si>
    <t>DeterminationOfTaxableIncomeSpec.forProfitOrganization.taxableIncome</t>
  </si>
  <si>
    <t>Ermittelter steuerlicher Gewinn als Betrag</t>
  </si>
  <si>
    <t>Steuerliche Gewinnermittlung</t>
  </si>
  <si>
    <t>DeterminationOfTaxableIncomeSpec.forProfitOrganization.determinationOfTaxableIncome</t>
  </si>
  <si>
    <t>Ermittlung des steuerlichen Gewinns für den wirtschaftlichen Geschäftsbetrieb in Textform</t>
  </si>
  <si>
    <t>Steuerliche Gewinnermittlung bei Handelsschiffen im internationalen Verkehr</t>
  </si>
  <si>
    <t>DeterminationOfTaxableIncomeSpec.merchantVessels</t>
  </si>
  <si>
    <t xml:space="preserve">Der Inhalt der Bilanz sowie der Gewinn- und Verlustrechnung ist auch dann nach amtlich vorgeschriebenem Datensatz durch Datenfernübertragung an die Finanzverwaltung zu übermitteln, wenn der Gewinn bei Handelsschiffen im internationalen Verkehr nach § 5a EStG ermittelt wird. Für die Gewinnermittlung nach § 5a EStG stehen in der Taxonomie keine standardisierten Positionen zur Verfügung. Diese kann im Modul "Steuerliche Gewinnermittlung für besondere Fälle" dargestellt und erläutert werden. </t>
  </si>
  <si>
    <t>DeterminationOfTaxableIncomeSpec.merchantVessels.taxableIncome</t>
  </si>
  <si>
    <t>DeterminationOfTaxableIncomeSpec.merchantVessels.determinationOfTaxableIncome</t>
  </si>
  <si>
    <t>Ermittlung des steuerlichen Gewinns bei Handelsschiffen im internationalen Verkehr in Textform</t>
  </si>
  <si>
    <t>Positionsschlüssel</t>
  </si>
  <si>
    <t>Positionsbezeichnung</t>
  </si>
  <si>
    <t>Datentyp</t>
  </si>
  <si>
    <t>Dokumentation</t>
  </si>
  <si>
    <t>Steuerliche Anforderung</t>
  </si>
  <si>
    <t>Nicht zulässig</t>
  </si>
  <si>
    <t>Rechtsform</t>
  </si>
  <si>
    <t>Gewinnverwendung</t>
  </si>
  <si>
    <t>Steuerlich gültig seit..</t>
  </si>
  <si>
    <t>Steuerlich gültig bis..</t>
  </si>
  <si>
    <t>Vorperiode</t>
  </si>
  <si>
    <t>Kommentar</t>
  </si>
  <si>
    <t>Erfassung von Erläuterungen zur Position</t>
  </si>
  <si>
    <t>Abweichung erfassen</t>
  </si>
  <si>
    <t>Kumulierte Gesamtab-weichung</t>
  </si>
  <si>
    <t>+/-</t>
  </si>
  <si>
    <t>x</t>
  </si>
  <si>
    <t>Erläuterungen zur Spalte</t>
  </si>
  <si>
    <t>Der Filter verweist auf die jeweils höhere Summenposition. Um die Summenposition zu finden, klicken Sie auf das + bzw. -.</t>
  </si>
  <si>
    <t xml:space="preserve">Hier kann nach Taxonomiepositionen, die einen Eintrag enthalten, gefiltert werden. </t>
  </si>
  <si>
    <t>Steuerbilanz</t>
  </si>
  <si>
    <t>Summe der Abweichungen</t>
  </si>
  <si>
    <t>Jahresabschluss zum 31.12.2012</t>
  </si>
  <si>
    <t>Gewinnauswirkung:</t>
  </si>
  <si>
    <t>Passiva, HGB-Taxonomie Version 5.1</t>
  </si>
  <si>
    <t>Aktiva, HGB-Taxonomie Version 5.1</t>
  </si>
  <si>
    <t>GuV, HGB-Taxonomie Version 5.1</t>
  </si>
  <si>
    <t>Ergebnisverwendung, HGB-Taxonomie Version 5.1</t>
  </si>
  <si>
    <t>Steuerlicher Gewinn, HGB-Taxonomie Version 5.1</t>
  </si>
  <si>
    <t>Handelsbilanz</t>
  </si>
  <si>
    <t>ns</t>
  </si>
  <si>
    <t>name</t>
  </si>
  <si>
    <t>xbrl type</t>
  </si>
  <si>
    <t>standard [http://www.xbrl.org/2003/role/label]</t>
  </si>
  <si>
    <t>documentation [http://www.xbrl.org/2003/role/documentation]</t>
  </si>
  <si>
    <t>definitionGuidance [http://www.xbrl.org/2003/role/definitionGuidance]</t>
  </si>
  <si>
    <t>ReportFactory Taxonomy Template © 2013 All rights reserved.  by ABZ Reporting GmbH</t>
  </si>
  <si>
    <t>Aktuelles Jahr</t>
  </si>
  <si>
    <t>Jahresabschluss zum 31.12.2013</t>
  </si>
  <si>
    <t>Erstellen Sie eine Verknüpfung mit der ReportFactory zu handelsrechtlichen Werten.</t>
  </si>
  <si>
    <r>
      <t xml:space="preserve">Hier sind taxonomiekonforme Summenformeln für die Abweichungen der Vorperiode hinterlegt. Bitte hier </t>
    </r>
    <r>
      <rPr>
        <b/>
        <u/>
        <sz val="8"/>
        <color indexed="63"/>
        <rFont val="Arial"/>
        <family val="2"/>
      </rPr>
      <t>keine Werte manuell</t>
    </r>
    <r>
      <rPr>
        <sz val="8"/>
        <color indexed="63"/>
        <rFont val="Arial"/>
        <family val="2"/>
      </rPr>
      <t xml:space="preserve"> erfassen!</t>
    </r>
  </si>
  <si>
    <r>
      <t xml:space="preserve">Hier sind taxonomiekonforme Summenformeln für die Abweichungen der aktuellen Periode hinterlegt. Bitte hier </t>
    </r>
    <r>
      <rPr>
        <b/>
        <u/>
        <sz val="8"/>
        <color indexed="63"/>
        <rFont val="Arial"/>
        <family val="2"/>
      </rPr>
      <t>keine Werte manuell</t>
    </r>
    <r>
      <rPr>
        <u/>
        <sz val="8"/>
        <color indexed="63"/>
        <rFont val="Arial"/>
        <family val="2"/>
      </rPr>
      <t xml:space="preserve"> </t>
    </r>
    <r>
      <rPr>
        <sz val="8"/>
        <color indexed="63"/>
        <rFont val="Arial"/>
        <family val="2"/>
      </rPr>
      <t>erfassen!</t>
    </r>
  </si>
  <si>
    <r>
      <t xml:space="preserve">Hier wird die Summe der Abweichungswerte der Vorperiode und der aktuellen Periode berechnet.  Bitte hier </t>
    </r>
    <r>
      <rPr>
        <b/>
        <u/>
        <sz val="8"/>
        <color indexed="63"/>
        <rFont val="Arial"/>
        <family val="2"/>
      </rPr>
      <t>keine Werte manuell</t>
    </r>
    <r>
      <rPr>
        <sz val="8"/>
        <color indexed="63"/>
        <rFont val="Arial"/>
        <family val="2"/>
      </rPr>
      <t xml:space="preserve"> erfassen!</t>
    </r>
  </si>
  <si>
    <t>Hier können Einträge manuell erfasst werden.</t>
  </si>
  <si>
    <t>Hier können Verknüpfungen mit der ReportFactory erstellt werden, entweder zum Importieren einer Saldenliste oder zum Exportieren eines Formulars. Diese Zellen beinhalten teilweise Formeln. Um diese Formel nicht zu überschreiben, sollten Sie die grau-hinterlegten Zellen nicht manuell editieren, sondern dafür die weiß-hinterlegten Erfassungsspalten verwenden.</t>
  </si>
  <si>
    <t>Erstellen Sie eine Verknüpfung mit der ReportFactory zu steuerlichen Werten.</t>
  </si>
  <si>
    <t>Abweichungen der aktuellen Periode können hier manuell auf der untersten Position, die in der Handelsbilanz der aktuellen Periode ausgewiesen wurde, erfasst werden.</t>
  </si>
  <si>
    <t>Abweichungen der Vorperiode können hier manuell auf der untersten Position, die in der Handelsbilanz der Vorperiode ausgewiesen wurde, erfasst werden.</t>
  </si>
  <si>
    <t>Hier können Verknüpfungen mit der ReportFactory erstellt werden. Dies ist sowohl zum Importieren einer Saldenliste als auch zum Bearbeiten eines ReportFactory-Formulars, bspw. für die Steuerbilanz, möglich. Grau-hinterlegte Zellen beinhalten teilweise Formeln. Um diese Formel nicht zu überschreiben, sollten Sie diese Zellen nicht manuell verändern, sondern dafür den weiß-hinterlegten Erfassungsbereich verwenden. Für eine weitere Erläuterung der Verwendung des Templates dient auch Zeile 6.</t>
  </si>
  <si>
    <t>E-Bilanz Taxonomie Version 5.1</t>
  </si>
  <si>
    <t>Aktiva</t>
  </si>
  <si>
    <t>Passiva</t>
  </si>
  <si>
    <t>Gewinn-und Verlustrechnung</t>
  </si>
  <si>
    <t>Übersicht über die enthaltenen Berichtsteile der Taxonomie</t>
  </si>
  <si>
    <t>Excel-Vorlage zur Erstellung von Überleitungsrechnungen 
von Handelsbilanzpositionen auf Steuerbilanzpositionen</t>
  </si>
  <si>
    <t>Bitte beachten Sie die beigefügten Nutzungsbedingungen!</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</si>
</sst>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Verdana"/>
      <family val="3"/>
      <charset val="128"/>
    </font>
    <font>
      <b/>
      <sz val="8"/>
      <color indexed="56"/>
      <name val="Arial"/>
      <family val="2"/>
    </font>
    <font>
      <sz val="8"/>
      <name val="Arial"/>
      <family val="2"/>
    </font>
    <font>
      <b/>
      <sz val="8"/>
      <name val="Arial"/>
      <family val="2"/>
    </font>
    <font>
      <b/>
      <sz val="8"/>
      <color theme="4" tint="-0.499984740745262"/>
      <name val="Arial"/>
      <family val="2"/>
    </font>
    <font>
      <sz val="8"/>
      <color indexed="63"/>
      <name val="Arial"/>
      <family val="2"/>
    </font>
    <font>
      <b/>
      <u/>
      <sz val="8"/>
      <color indexed="63"/>
      <name val="Arial"/>
      <family val="2"/>
    </font>
    <font>
      <u/>
      <sz val="8"/>
      <color indexed="63"/>
      <name val="Arial"/>
      <family val="2"/>
    </font>
    <font>
      <sz val="7"/>
      <color rgb="FF002060"/>
      <name val="Arial"/>
      <family val="2"/>
    </font>
    <font>
      <sz val="7"/>
      <name val="Arial"/>
      <family val="2"/>
    </font>
    <font>
      <sz val="8"/>
      <color indexed="57"/>
      <name val="Arial"/>
      <family val="2"/>
    </font>
    <font>
      <b/>
      <sz val="8"/>
      <color theme="3" tint="-0.499984740745262"/>
      <name val="Arial"/>
      <family val="2"/>
    </font>
    <font>
      <sz val="7"/>
      <color indexed="56"/>
      <name val="Arial"/>
      <family val="2"/>
    </font>
    <font>
      <sz val="8"/>
      <name val="Calibri"/>
      <family val="2"/>
    </font>
    <font>
      <sz val="8"/>
      <color rgb="FF002060"/>
      <name val="Arial"/>
      <family val="2"/>
    </font>
    <font>
      <u/>
      <sz val="8"/>
      <color theme="10"/>
      <name val="Arial"/>
      <family val="2"/>
    </font>
    <font>
      <sz val="10"/>
      <name val="Arial"/>
      <family val="2"/>
    </font>
    <font>
      <b/>
      <sz val="12"/>
      <color theme="4" tint="-0.249977111117893"/>
      <name val="Arial"/>
      <family val="2"/>
    </font>
    <font>
      <sz val="10"/>
      <color theme="1" tint="0.14999847407452621"/>
      <name val="Arial"/>
      <family val="2"/>
    </font>
    <font>
      <sz val="8"/>
      <color theme="1" tint="0.14999847407452621"/>
      <name val="Arial"/>
      <family val="2"/>
    </font>
    <font>
      <u/>
      <sz val="10"/>
      <color theme="1" tint="0.14999847407452621"/>
      <name val="Arial"/>
      <family val="2"/>
    </font>
    <font>
      <u/>
      <sz val="9"/>
      <color rgb="FFFF000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rgb="FFA6A6A6"/>
        <bgColor indexed="64"/>
      </patternFill>
    </fill>
    <fill>
      <patternFill patternType="solid">
        <fgColor rgb="FFF2F2F2"/>
        <bgColor indexed="64"/>
      </patternFill>
    </fill>
    <fill>
      <patternFill patternType="solid">
        <fgColor rgb="FFD9D9D9"/>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bottom style="double">
        <color indexed="64"/>
      </bottom>
      <diagonal/>
    </border>
    <border>
      <left/>
      <right/>
      <top/>
      <bottom style="thin">
        <color theme="0" tint="-0.499984740745262"/>
      </bottom>
      <diagonal/>
    </border>
    <border>
      <left/>
      <right/>
      <top/>
      <bottom style="thin">
        <color theme="0" tint="-0.34998626667073579"/>
      </bottom>
      <diagonal/>
    </border>
  </borders>
  <cellStyleXfs count="44">
    <xf numFmtId="4" fontId="0" fillId="0" borderId="0" applyFill="0" applyBorder="0">
      <alignment vertical="center"/>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lignment vertical="center"/>
    </xf>
    <xf numFmtId="4" fontId="33" fillId="0" borderId="0" applyNumberFormat="0" applyFill="0" applyBorder="0" applyAlignment="0" applyProtection="0">
      <alignment vertical="center"/>
    </xf>
  </cellStyleXfs>
  <cellXfs count="113">
    <xf numFmtId="4" fontId="0" fillId="0" borderId="0" xfId="0">
      <alignment vertical="center"/>
    </xf>
    <xf numFmtId="4" fontId="0" fillId="33" borderId="0" xfId="0" applyFill="1" applyBorder="1">
      <alignment vertical="center"/>
    </xf>
    <xf numFmtId="4" fontId="0" fillId="33" borderId="0" xfId="0" applyFill="1">
      <alignment vertical="center"/>
    </xf>
    <xf numFmtId="0" fontId="19" fillId="34" borderId="0" xfId="42" applyNumberFormat="1" applyFont="1" applyFill="1" applyBorder="1" applyAlignment="1" applyProtection="1">
      <alignment vertical="center"/>
    </xf>
    <xf numFmtId="0" fontId="21" fillId="34" borderId="0" xfId="42" applyNumberFormat="1" applyFont="1" applyFill="1" applyBorder="1" applyAlignment="1" applyProtection="1">
      <alignment vertical="center"/>
    </xf>
    <xf numFmtId="0" fontId="20" fillId="34" borderId="0" xfId="0" applyNumberFormat="1" applyFont="1" applyFill="1" applyBorder="1" applyAlignment="1" applyProtection="1">
      <alignment horizontal="left" vertical="center"/>
    </xf>
    <xf numFmtId="0" fontId="20" fillId="34" borderId="0" xfId="0" applyNumberFormat="1" applyFont="1" applyFill="1" applyBorder="1" applyAlignment="1" applyProtection="1">
      <alignment vertical="center"/>
    </xf>
    <xf numFmtId="0" fontId="28" fillId="34" borderId="0" xfId="0" applyNumberFormat="1" applyFont="1" applyFill="1" applyBorder="1" applyAlignment="1">
      <alignment vertical="center"/>
    </xf>
    <xf numFmtId="0" fontId="27" fillId="34" borderId="0" xfId="0" applyNumberFormat="1" applyFont="1" applyFill="1" applyBorder="1">
      <alignment vertical="center"/>
    </xf>
    <xf numFmtId="0" fontId="27" fillId="33" borderId="0" xfId="0" applyNumberFormat="1" applyFont="1" applyFill="1" applyBorder="1">
      <alignment vertical="center"/>
    </xf>
    <xf numFmtId="0" fontId="20" fillId="33" borderId="0" xfId="0" applyNumberFormat="1" applyFont="1" applyFill="1" applyBorder="1" applyAlignment="1" applyProtection="1">
      <alignment horizontal="left" vertical="center"/>
    </xf>
    <xf numFmtId="0" fontId="19" fillId="33" borderId="0" xfId="42" applyNumberFormat="1" applyFont="1" applyFill="1" applyBorder="1" applyAlignment="1" applyProtection="1">
      <alignment horizontal="left" vertical="top" wrapText="1"/>
    </xf>
    <xf numFmtId="0" fontId="22" fillId="33" borderId="0" xfId="42" applyNumberFormat="1" applyFont="1" applyFill="1" applyBorder="1" applyAlignment="1" applyProtection="1">
      <alignment horizontal="center" vertical="top"/>
    </xf>
    <xf numFmtId="0" fontId="29" fillId="33" borderId="0" xfId="0" applyNumberFormat="1" applyFont="1" applyFill="1" applyBorder="1" applyAlignment="1" applyProtection="1">
      <alignment horizontal="left" vertical="top" wrapText="1"/>
    </xf>
    <xf numFmtId="0" fontId="29" fillId="33" borderId="0" xfId="0" applyNumberFormat="1" applyFont="1" applyFill="1" applyBorder="1" applyAlignment="1">
      <alignment horizontal="left" vertical="top" wrapText="1"/>
    </xf>
    <xf numFmtId="0" fontId="27" fillId="33" borderId="0" xfId="0" applyNumberFormat="1" applyFont="1" applyFill="1" applyBorder="1" applyAlignment="1">
      <alignment vertical="top" wrapText="1"/>
    </xf>
    <xf numFmtId="0" fontId="23" fillId="33" borderId="0" xfId="42" applyNumberFormat="1" applyFont="1" applyFill="1" applyAlignment="1" applyProtection="1">
      <alignment horizontal="left" vertical="top" wrapText="1"/>
    </xf>
    <xf numFmtId="0" fontId="20" fillId="33" borderId="0" xfId="0" applyNumberFormat="1" applyFont="1" applyFill="1" applyBorder="1" applyAlignment="1" applyProtection="1">
      <alignment horizontal="right" vertical="center"/>
    </xf>
    <xf numFmtId="0" fontId="20" fillId="33" borderId="0" xfId="0" applyNumberFormat="1" applyFont="1" applyFill="1" applyBorder="1" applyAlignment="1" applyProtection="1">
      <alignment horizontal="left" vertical="center" indent="1"/>
    </xf>
    <xf numFmtId="0" fontId="20" fillId="33" borderId="0" xfId="0" applyNumberFormat="1" applyFont="1" applyFill="1" applyBorder="1" applyAlignment="1" applyProtection="1">
      <alignment horizontal="left" vertical="center" indent="2"/>
    </xf>
    <xf numFmtId="0" fontId="20" fillId="33" borderId="0" xfId="0" applyNumberFormat="1" applyFont="1" applyFill="1" applyAlignment="1" applyProtection="1">
      <alignment horizontal="left" vertical="center" indent="3"/>
    </xf>
    <xf numFmtId="0" fontId="20" fillId="33" borderId="0" xfId="0" applyNumberFormat="1" applyFont="1" applyFill="1" applyAlignment="1" applyProtection="1">
      <alignment horizontal="right" vertical="center"/>
    </xf>
    <xf numFmtId="0" fontId="20" fillId="33" borderId="0" xfId="0" applyNumberFormat="1" applyFont="1" applyFill="1" applyAlignment="1" applyProtection="1">
      <alignment horizontal="left" vertical="center"/>
    </xf>
    <xf numFmtId="0" fontId="27" fillId="33" borderId="0" xfId="0" applyNumberFormat="1" applyFont="1" applyFill="1">
      <alignment vertical="center"/>
    </xf>
    <xf numFmtId="0" fontId="20" fillId="33" borderId="0" xfId="0" applyNumberFormat="1" applyFont="1" applyFill="1" applyAlignment="1" applyProtection="1">
      <alignment horizontal="left" vertical="center" indent="2"/>
    </xf>
    <xf numFmtId="0" fontId="20" fillId="33" borderId="0" xfId="0" applyNumberFormat="1" applyFont="1" applyFill="1" applyAlignment="1" applyProtection="1">
      <alignment horizontal="left" vertical="center" indent="4"/>
    </xf>
    <xf numFmtId="0" fontId="20" fillId="33" borderId="0" xfId="0" applyNumberFormat="1" applyFont="1" applyFill="1" applyAlignment="1" applyProtection="1">
      <alignment horizontal="left" vertical="center" indent="5"/>
    </xf>
    <xf numFmtId="0" fontId="20" fillId="33" borderId="0" xfId="0" applyNumberFormat="1" applyFont="1" applyFill="1" applyAlignment="1" applyProtection="1">
      <alignment horizontal="left" vertical="center" indent="6"/>
    </xf>
    <xf numFmtId="0" fontId="20" fillId="33" borderId="0" xfId="0" applyNumberFormat="1" applyFont="1" applyFill="1" applyAlignment="1" applyProtection="1">
      <alignment horizontal="left" vertical="center" indent="1"/>
    </xf>
    <xf numFmtId="4" fontId="0" fillId="35" borderId="0" xfId="0" applyFill="1" applyBorder="1">
      <alignment vertical="center"/>
    </xf>
    <xf numFmtId="4" fontId="0" fillId="35" borderId="0" xfId="0" applyFill="1">
      <alignment vertical="center"/>
    </xf>
    <xf numFmtId="4" fontId="20" fillId="33" borderId="0" xfId="0" applyFont="1" applyFill="1">
      <alignment vertical="center"/>
    </xf>
    <xf numFmtId="4" fontId="0" fillId="36" borderId="11" xfId="0" applyFill="1" applyBorder="1">
      <alignment vertical="center"/>
    </xf>
    <xf numFmtId="4" fontId="0" fillId="33" borderId="12" xfId="0" applyFill="1" applyBorder="1">
      <alignment vertical="center"/>
    </xf>
    <xf numFmtId="4" fontId="0" fillId="33" borderId="10" xfId="0" applyFill="1" applyBorder="1">
      <alignment vertical="center"/>
    </xf>
    <xf numFmtId="0" fontId="20" fillId="33" borderId="0" xfId="42" applyFont="1" applyFill="1" applyBorder="1" applyAlignment="1" applyProtection="1">
      <alignment horizontal="left" vertical="center"/>
    </xf>
    <xf numFmtId="0" fontId="20" fillId="33" borderId="0" xfId="42" applyFont="1" applyFill="1" applyAlignment="1" applyProtection="1">
      <alignment horizontal="left" vertical="center"/>
    </xf>
    <xf numFmtId="0" fontId="20" fillId="33" borderId="0" xfId="42" applyFont="1" applyFill="1" applyBorder="1">
      <alignment vertical="center"/>
    </xf>
    <xf numFmtId="0" fontId="20" fillId="33" borderId="0" xfId="42" applyFont="1" applyFill="1" applyAlignment="1" applyProtection="1">
      <alignment horizontal="left" vertical="top" wrapText="1"/>
    </xf>
    <xf numFmtId="0" fontId="20" fillId="33" borderId="0" xfId="42" applyFont="1" applyFill="1" applyAlignment="1" applyProtection="1">
      <alignment horizontal="left" vertical="top" wrapText="1" indent="3"/>
    </xf>
    <xf numFmtId="0" fontId="20" fillId="33" borderId="0" xfId="42" applyFont="1" applyFill="1" applyAlignment="1" applyProtection="1">
      <alignment horizontal="left" vertical="top" wrapText="1" indent="1"/>
    </xf>
    <xf numFmtId="0" fontId="20" fillId="33" borderId="0" xfId="42" applyFont="1" applyFill="1" applyAlignment="1" applyProtection="1">
      <alignment horizontal="left" vertical="top" wrapText="1" indent="2"/>
    </xf>
    <xf numFmtId="0" fontId="20" fillId="33" borderId="0" xfId="42" applyFont="1" applyFill="1" applyAlignment="1" applyProtection="1">
      <alignment horizontal="left" vertical="top" wrapText="1" indent="4"/>
    </xf>
    <xf numFmtId="0" fontId="20" fillId="33" borderId="0" xfId="42" applyFont="1" applyFill="1" applyAlignment="1" applyProtection="1">
      <alignment horizontal="left" vertical="top" wrapText="1" indent="5"/>
    </xf>
    <xf numFmtId="0" fontId="20" fillId="33" borderId="0" xfId="42" applyFont="1" applyFill="1" applyAlignment="1" applyProtection="1">
      <alignment horizontal="left" vertical="top" wrapText="1" indent="6"/>
    </xf>
    <xf numFmtId="0" fontId="20" fillId="33" borderId="0" xfId="42" applyFont="1" applyFill="1" applyAlignment="1" applyProtection="1">
      <alignment horizontal="left" vertical="top" wrapText="1" indent="7"/>
    </xf>
    <xf numFmtId="0" fontId="26" fillId="33" borderId="0" xfId="42" applyNumberFormat="1" applyFont="1" applyFill="1" applyBorder="1" applyAlignment="1">
      <alignment horizontal="left" vertical="center"/>
    </xf>
    <xf numFmtId="0" fontId="26" fillId="34" borderId="0" xfId="42" applyNumberFormat="1" applyFont="1" applyFill="1" applyBorder="1" applyAlignment="1">
      <alignment vertical="center"/>
    </xf>
    <xf numFmtId="0" fontId="20" fillId="33" borderId="0" xfId="42" applyFont="1" applyFill="1">
      <alignment vertical="center"/>
    </xf>
    <xf numFmtId="0" fontId="20" fillId="33" borderId="0" xfId="42" applyFont="1" applyFill="1" applyAlignment="1" applyProtection="1">
      <alignment horizontal="left" vertical="top" wrapText="1" indent="8"/>
    </xf>
    <xf numFmtId="4" fontId="0" fillId="33" borderId="11" xfId="0" applyFill="1" applyBorder="1">
      <alignment vertical="center"/>
    </xf>
    <xf numFmtId="4" fontId="0" fillId="37" borderId="0" xfId="0" applyNumberFormat="1" applyFont="1" applyFill="1" applyAlignment="1" applyProtection="1">
      <alignment vertical="center"/>
    </xf>
    <xf numFmtId="4" fontId="0" fillId="33"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20" fillId="33" borderId="0" xfId="0" applyNumberFormat="1" applyFont="1" applyFill="1" applyBorder="1">
      <alignment vertical="center"/>
    </xf>
    <xf numFmtId="0" fontId="20" fillId="33" borderId="0" xfId="0" applyNumberFormat="1" applyFont="1" applyFill="1">
      <alignment vertical="center"/>
    </xf>
    <xf numFmtId="0" fontId="20" fillId="34" borderId="0" xfId="0" applyNumberFormat="1" applyFont="1" applyFill="1" applyBorder="1">
      <alignment vertical="center"/>
    </xf>
    <xf numFmtId="0" fontId="20" fillId="33" borderId="0" xfId="0" applyNumberFormat="1" applyFont="1" applyFill="1" applyBorder="1" applyAlignment="1">
      <alignment vertical="top" wrapText="1"/>
    </xf>
    <xf numFmtId="4" fontId="20" fillId="35" borderId="0" xfId="0" applyFont="1" applyFill="1">
      <alignment vertical="center"/>
    </xf>
    <xf numFmtId="4" fontId="20" fillId="36" borderId="11" xfId="0" applyFont="1" applyFill="1" applyBorder="1">
      <alignment vertical="center"/>
    </xf>
    <xf numFmtId="4" fontId="20" fillId="35" borderId="0" xfId="0" applyFont="1" applyFill="1" applyBorder="1">
      <alignment vertical="center"/>
    </xf>
    <xf numFmtId="4" fontId="20" fillId="37" borderId="0" xfId="0" applyNumberFormat="1" applyFont="1" applyFill="1" applyAlignment="1" applyProtection="1">
      <alignment vertical="center"/>
    </xf>
    <xf numFmtId="4" fontId="20" fillId="33" borderId="0" xfId="0" applyFont="1" applyFill="1" applyBorder="1">
      <alignment vertical="center"/>
    </xf>
    <xf numFmtId="4" fontId="20" fillId="33" borderId="12" xfId="0" applyFont="1" applyFill="1" applyBorder="1">
      <alignment vertical="center"/>
    </xf>
    <xf numFmtId="4" fontId="0" fillId="33" borderId="0" xfId="0" applyFill="1" applyBorder="1">
      <alignment vertical="center"/>
    </xf>
    <xf numFmtId="4" fontId="0" fillId="37" borderId="0" xfId="0" applyFill="1">
      <alignment vertical="center"/>
    </xf>
    <xf numFmtId="4" fontId="0" fillId="37" borderId="0" xfId="0" applyFill="1" applyBorder="1">
      <alignment vertical="center"/>
    </xf>
    <xf numFmtId="0" fontId="30" fillId="38" borderId="0" xfId="0" applyNumberFormat="1" applyFont="1" applyFill="1" applyBorder="1" applyAlignment="1" applyProtection="1">
      <alignment vertical="center"/>
    </xf>
    <xf numFmtId="4" fontId="0" fillId="35" borderId="0" xfId="0" applyNumberFormat="1" applyFont="1" applyFill="1" applyBorder="1" applyAlignment="1" applyProtection="1">
      <alignment vertical="center"/>
    </xf>
    <xf numFmtId="4" fontId="0" fillId="33" borderId="0" xfId="0" applyFill="1" applyAlignment="1">
      <alignment horizontal="center" vertical="center"/>
    </xf>
    <xf numFmtId="0" fontId="0" fillId="33" borderId="0" xfId="0" applyNumberFormat="1" applyFont="1" applyFill="1" applyAlignment="1" applyProtection="1">
      <alignment horizontal="left" vertical="center"/>
    </xf>
    <xf numFmtId="4" fontId="0" fillId="33" borderId="0" xfId="0" applyFill="1" applyAlignment="1">
      <alignment vertical="top"/>
    </xf>
    <xf numFmtId="4" fontId="0" fillId="33" borderId="0" xfId="0" applyFill="1" applyAlignment="1">
      <alignment vertical="top" wrapText="1"/>
    </xf>
    <xf numFmtId="4" fontId="0" fillId="33" borderId="0" xfId="0" applyFill="1" applyBorder="1" applyAlignment="1">
      <alignment vertical="top" wrapText="1"/>
    </xf>
    <xf numFmtId="0" fontId="31" fillId="33" borderId="0" xfId="0" applyNumberFormat="1" applyFont="1" applyFill="1" applyAlignment="1" applyProtection="1">
      <alignment horizontal="left" vertical="center"/>
    </xf>
    <xf numFmtId="0" fontId="0" fillId="39" borderId="0" xfId="0" applyNumberFormat="1" applyFont="1" applyFill="1" applyBorder="1" applyAlignment="1" applyProtection="1">
      <alignment horizontal="left" vertical="center"/>
    </xf>
    <xf numFmtId="4" fontId="0" fillId="33" borderId="0" xfId="0" applyFont="1" applyFill="1" applyAlignment="1" applyProtection="1">
      <alignment horizontal="left" vertical="center" indent="1"/>
    </xf>
    <xf numFmtId="4" fontId="0" fillId="33" borderId="0" xfId="0" applyFont="1" applyFill="1" applyAlignment="1" applyProtection="1">
      <alignment horizontal="left" vertical="center" indent="2"/>
    </xf>
    <xf numFmtId="4" fontId="0" fillId="33" borderId="0" xfId="0" applyFont="1" applyFill="1" applyAlignment="1" applyProtection="1">
      <alignment horizontal="left" vertical="center" indent="3"/>
    </xf>
    <xf numFmtId="4" fontId="0" fillId="33" borderId="0" xfId="0" applyFont="1" applyFill="1" applyAlignment="1" applyProtection="1">
      <alignment horizontal="left" vertical="center" indent="4"/>
    </xf>
    <xf numFmtId="4" fontId="0" fillId="33" borderId="0" xfId="0" applyFont="1" applyFill="1" applyAlignment="1" applyProtection="1">
      <alignment horizontal="left" vertical="center" indent="5"/>
    </xf>
    <xf numFmtId="4" fontId="0" fillId="33" borderId="0" xfId="0" applyFont="1" applyFill="1" applyAlignment="1" applyProtection="1">
      <alignment horizontal="left" vertical="center" indent="6"/>
    </xf>
    <xf numFmtId="4" fontId="0" fillId="33" borderId="0" xfId="0" applyFont="1" applyFill="1" applyAlignment="1" applyProtection="1">
      <alignment horizontal="left" vertical="center" indent="7"/>
    </xf>
    <xf numFmtId="0" fontId="19" fillId="33" borderId="0" xfId="42" applyNumberFormat="1" applyFont="1" applyFill="1" applyBorder="1" applyAlignment="1" applyProtection="1">
      <alignment horizontal="center" vertical="top" wrapText="1"/>
    </xf>
    <xf numFmtId="0" fontId="29" fillId="33" borderId="0" xfId="0" applyNumberFormat="1" applyFont="1" applyFill="1" applyBorder="1" applyAlignment="1">
      <alignment horizontal="center" vertical="top" wrapText="1"/>
    </xf>
    <xf numFmtId="0" fontId="20" fillId="33" borderId="0" xfId="0" applyNumberFormat="1" applyFont="1" applyFill="1" applyBorder="1" applyAlignment="1" applyProtection="1">
      <alignment horizontal="center" vertical="center"/>
    </xf>
    <xf numFmtId="4" fontId="0" fillId="33" borderId="0" xfId="0" applyFill="1" applyAlignment="1">
      <alignment vertical="center"/>
    </xf>
    <xf numFmtId="0" fontId="20" fillId="33" borderId="0" xfId="42" applyFont="1" applyFill="1" applyAlignment="1" applyProtection="1">
      <alignment vertical="center"/>
    </xf>
    <xf numFmtId="0" fontId="20" fillId="33" borderId="0" xfId="0" applyNumberFormat="1" applyFont="1" applyFill="1" applyAlignment="1" applyProtection="1">
      <alignment horizontal="center" vertical="center"/>
    </xf>
    <xf numFmtId="4" fontId="0" fillId="33" borderId="0" xfId="0" applyFont="1" applyFill="1">
      <alignment vertical="center"/>
    </xf>
    <xf numFmtId="4" fontId="20" fillId="36" borderId="0" xfId="0" applyFont="1" applyFill="1" applyBorder="1">
      <alignment vertical="center"/>
    </xf>
    <xf numFmtId="4" fontId="0" fillId="36" borderId="13" xfId="0" applyFill="1" applyBorder="1">
      <alignment vertical="center"/>
    </xf>
    <xf numFmtId="4" fontId="0" fillId="36" borderId="14" xfId="0" applyFill="1" applyBorder="1">
      <alignment vertical="center"/>
    </xf>
    <xf numFmtId="4" fontId="0" fillId="36" borderId="14" xfId="0" applyNumberFormat="1" applyFont="1" applyFill="1" applyBorder="1" applyAlignment="1" applyProtection="1">
      <alignment vertical="center"/>
    </xf>
    <xf numFmtId="0" fontId="0" fillId="33" borderId="0" xfId="0" applyNumberFormat="1" applyFont="1" applyFill="1" applyAlignment="1" applyProtection="1">
      <alignment horizontal="center" vertical="center"/>
    </xf>
    <xf numFmtId="4" fontId="0" fillId="33" borderId="0" xfId="0" applyFont="1" applyFill="1" applyAlignment="1">
      <alignment vertical="top"/>
    </xf>
    <xf numFmtId="0" fontId="20" fillId="33" borderId="0" xfId="42" applyNumberFormat="1" applyFont="1" applyFill="1" applyAlignment="1" applyProtection="1">
      <alignment horizontal="center" vertical="center"/>
    </xf>
    <xf numFmtId="0" fontId="20" fillId="33" borderId="0" xfId="42" applyFont="1" applyFill="1" applyAlignment="1" applyProtection="1">
      <alignment horizontal="center" vertical="center"/>
    </xf>
    <xf numFmtId="4" fontId="0" fillId="36" borderId="0" xfId="0" applyFill="1">
      <alignment vertical="center"/>
    </xf>
    <xf numFmtId="4" fontId="0" fillId="34" borderId="0" xfId="0" applyFill="1">
      <alignment vertical="center"/>
    </xf>
    <xf numFmtId="4" fontId="34" fillId="34" borderId="0" xfId="0" quotePrefix="1" applyFont="1" applyFill="1">
      <alignment vertical="center"/>
    </xf>
    <xf numFmtId="4" fontId="34" fillId="34" borderId="0" xfId="0" applyFont="1" applyFill="1">
      <alignment vertical="center"/>
    </xf>
    <xf numFmtId="4" fontId="35" fillId="34" borderId="0" xfId="0" applyFont="1" applyFill="1" applyAlignment="1">
      <alignment vertical="center" wrapText="1"/>
    </xf>
    <xf numFmtId="4" fontId="35" fillId="34" borderId="0" xfId="0" applyFont="1" applyFill="1">
      <alignment vertical="center"/>
    </xf>
    <xf numFmtId="4" fontId="38" fillId="34" borderId="0" xfId="0" applyFont="1" applyFill="1" applyBorder="1">
      <alignment vertical="center"/>
    </xf>
    <xf numFmtId="4" fontId="36" fillId="34" borderId="0" xfId="0" applyFont="1" applyFill="1">
      <alignment vertical="center"/>
    </xf>
    <xf numFmtId="4" fontId="37" fillId="34" borderId="0" xfId="0" applyFont="1" applyFill="1">
      <alignment vertical="center"/>
    </xf>
    <xf numFmtId="4" fontId="38" fillId="34" borderId="0" xfId="43" applyFont="1" applyFill="1">
      <alignment vertical="center"/>
    </xf>
    <xf numFmtId="4" fontId="39" fillId="34" borderId="0" xfId="43" applyFont="1" applyFill="1">
      <alignment vertical="center"/>
    </xf>
    <xf numFmtId="0" fontId="19" fillId="33" borderId="0" xfId="42" applyNumberFormat="1" applyFont="1" applyFill="1" applyBorder="1" applyAlignment="1" applyProtection="1">
      <alignment horizontal="center" vertical="center"/>
    </xf>
    <xf numFmtId="0" fontId="21" fillId="33" borderId="0" xfId="42" applyNumberFormat="1" applyFont="1" applyFill="1" applyBorder="1" applyAlignment="1" applyProtection="1">
      <alignment horizontal="center" vertical="center"/>
    </xf>
    <xf numFmtId="0" fontId="21" fillId="34" borderId="0" xfId="42" applyFont="1" applyFill="1" applyBorder="1" applyAlignment="1" applyProtection="1">
      <alignment horizontal="left" vertical="center"/>
    </xf>
    <xf numFmtId="0" fontId="32" fillId="34" borderId="0" xfId="42" applyNumberFormat="1" applyFont="1" applyFill="1" applyBorder="1" applyAlignment="1">
      <alignment horizontal="left" vertical="top" wrapText="1"/>
    </xf>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Hyperlink" xfId="43" builtinId="8"/>
    <cellStyle name="Neutral" xfId="8" builtinId="28" customBuiltin="1"/>
    <cellStyle name="Notiz" xfId="15" builtinId="10" customBuiltin="1"/>
    <cellStyle name="Schlecht" xfId="7" builtinId="27" customBuiltin="1"/>
    <cellStyle name="Standard" xfId="0" builtinId="0" customBuiltin="1"/>
    <cellStyle name="Standard 2" xfId="42"/>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161924</xdr:colOff>
      <xdr:row>1</xdr:row>
      <xdr:rowOff>1</xdr:rowOff>
    </xdr:from>
    <xdr:to>
      <xdr:col>8</xdr:col>
      <xdr:colOff>28575</xdr:colOff>
      <xdr:row>14</xdr:row>
      <xdr:rowOff>85725</xdr:rowOff>
    </xdr:to>
    <xdr:sp macro="" textlink="">
      <xdr:nvSpPr>
        <xdr:cNvPr id="2" name="Textfeld 1"/>
        <xdr:cNvSpPr txBox="1"/>
      </xdr:nvSpPr>
      <xdr:spPr>
        <a:xfrm>
          <a:off x="161924" y="152401"/>
          <a:ext cx="4838701" cy="1943099"/>
        </a:xfrm>
        <a:prstGeom prst="rect">
          <a:avLst/>
        </a:prstGeom>
        <a:solidFill>
          <a:schemeClr val="lt1"/>
        </a:solidFill>
        <a:ln w="19050"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050">
              <a:solidFill>
                <a:schemeClr val="dk1"/>
              </a:solidFill>
              <a:effectLst/>
              <a:latin typeface="+mn-lt"/>
              <a:ea typeface="+mn-ea"/>
              <a:cs typeface="+mn-cs"/>
            </a:rPr>
            <a:t>ReportFactory Taxonomy Template </a:t>
          </a:r>
          <a:endParaRPr lang="en-GB" sz="1050">
            <a:solidFill>
              <a:schemeClr val="dk1"/>
            </a:solidFill>
            <a:effectLst/>
            <a:latin typeface="+mn-lt"/>
            <a:ea typeface="+mn-ea"/>
            <a:cs typeface="+mn-cs"/>
          </a:endParaRPr>
        </a:p>
        <a:p>
          <a:pPr hangingPunct="0"/>
          <a:r>
            <a:rPr lang="en-US" sz="1050">
              <a:solidFill>
                <a:schemeClr val="dk1"/>
              </a:solidFill>
              <a:effectLst/>
              <a:latin typeface="+mn-lt"/>
              <a:ea typeface="+mn-ea"/>
              <a:cs typeface="+mn-cs"/>
            </a:rPr>
            <a:t>© 2013 ABZ Reporting GmbH</a:t>
          </a:r>
        </a:p>
        <a:p>
          <a:pPr hangingPunct="0"/>
          <a:endParaRPr lang="en-GB" sz="1050">
            <a:solidFill>
              <a:schemeClr val="dk1"/>
            </a:solidFill>
            <a:effectLst/>
            <a:latin typeface="+mn-lt"/>
            <a:ea typeface="+mn-ea"/>
            <a:cs typeface="+mn-cs"/>
          </a:endParaRPr>
        </a:p>
        <a:p>
          <a:pPr hangingPunct="0"/>
          <a:r>
            <a:rPr lang="de-DE" sz="1050">
              <a:solidFill>
                <a:schemeClr val="dk1"/>
              </a:solidFill>
              <a:effectLst/>
              <a:latin typeface="+mn-lt"/>
              <a:ea typeface="+mn-ea"/>
              <a:cs typeface="+mn-cs"/>
            </a:rPr>
            <a:t>S</a:t>
          </a:r>
          <a:r>
            <a:rPr lang="de-CH" sz="1050">
              <a:solidFill>
                <a:schemeClr val="dk1"/>
              </a:solidFill>
              <a:effectLst/>
              <a:latin typeface="+mn-lt"/>
              <a:ea typeface="+mn-ea"/>
              <a:cs typeface="+mn-cs"/>
            </a:rPr>
            <a:t>ämtliche Rechte an der Excel-Vorlage stehen der ABZ Reporting GmbH zu. </a:t>
          </a:r>
          <a:br>
            <a:rPr lang="de-CH" sz="1050">
              <a:solidFill>
                <a:schemeClr val="dk1"/>
              </a:solidFill>
              <a:effectLst/>
              <a:latin typeface="+mn-lt"/>
              <a:ea typeface="+mn-ea"/>
              <a:cs typeface="+mn-cs"/>
            </a:rPr>
          </a:br>
          <a:r>
            <a:rPr lang="de-CH" sz="1050">
              <a:solidFill>
                <a:schemeClr val="dk1"/>
              </a:solidFill>
              <a:effectLst/>
              <a:latin typeface="+mn-lt"/>
              <a:ea typeface="+mn-ea"/>
              <a:cs typeface="+mn-cs"/>
            </a:rPr>
            <a:t>Eine Nutzung desr</a:t>
          </a:r>
          <a:r>
            <a:rPr lang="de-CH" sz="1050" baseline="0">
              <a:solidFill>
                <a:schemeClr val="dk1"/>
              </a:solidFill>
              <a:effectLst/>
              <a:latin typeface="+mn-lt"/>
              <a:ea typeface="+mn-ea"/>
              <a:cs typeface="+mn-cs"/>
            </a:rPr>
            <a:t> </a:t>
          </a:r>
          <a:r>
            <a:rPr lang="de-CH" sz="1050">
              <a:solidFill>
                <a:schemeClr val="dk1"/>
              </a:solidFill>
              <a:effectLst/>
              <a:latin typeface="+mn-lt"/>
              <a:ea typeface="+mn-ea"/>
              <a:cs typeface="+mn-cs"/>
            </a:rPr>
            <a:t>Excel -Vorlage ist ausdrücklich nur in Verbindung mit der Software ABZ ReportFactory und nur im Rahmen der an der Software eingeräumten Nutzungsrechte gestattet. </a:t>
          </a:r>
          <a:br>
            <a:rPr lang="de-CH" sz="1050">
              <a:solidFill>
                <a:schemeClr val="dk1"/>
              </a:solidFill>
              <a:effectLst/>
              <a:latin typeface="+mn-lt"/>
              <a:ea typeface="+mn-ea"/>
              <a:cs typeface="+mn-cs"/>
            </a:rPr>
          </a:br>
          <a:r>
            <a:rPr lang="de-CH" sz="1050">
              <a:solidFill>
                <a:schemeClr val="dk1"/>
              </a:solidFill>
              <a:effectLst/>
              <a:latin typeface="+mn-lt"/>
              <a:ea typeface="+mn-ea"/>
              <a:cs typeface="+mn-cs"/>
            </a:rPr>
            <a:t>Eine Vervielfältigung des</a:t>
          </a:r>
          <a:r>
            <a:rPr lang="de-CH" sz="1050" baseline="0">
              <a:solidFill>
                <a:schemeClr val="dk1"/>
              </a:solidFill>
              <a:effectLst/>
              <a:latin typeface="+mn-lt"/>
              <a:ea typeface="+mn-ea"/>
              <a:cs typeface="+mn-cs"/>
            </a:rPr>
            <a:t> </a:t>
          </a:r>
          <a:r>
            <a:rPr lang="de-CH" sz="1050">
              <a:solidFill>
                <a:schemeClr val="dk1"/>
              </a:solidFill>
              <a:effectLst/>
              <a:latin typeface="+mn-lt"/>
              <a:ea typeface="+mn-ea"/>
              <a:cs typeface="+mn-cs"/>
            </a:rPr>
            <a:t>Excel -Vorlage ist nur insoweit gestattet, wie es notwendiger Weise im Zusammenhang mit der vertragsgemäßen Nutzung der Software ReporFactory erforderlich ist. Eine darüber hinausgehende Weitergabe an Dritte ist untersagt. </a:t>
          </a:r>
          <a:endParaRPr lang="en-GB"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workbookViewId="0"/>
  </sheetViews>
  <sheetFormatPr baseColWidth="10" defaultRowHeight="11.25"/>
  <cols>
    <col min="1" max="1" width="3" style="99" customWidth="1"/>
    <col min="2" max="2" width="78" style="99" customWidth="1"/>
    <col min="3" max="3" width="3" style="99" customWidth="1"/>
    <col min="4" max="16384" width="12" style="99"/>
  </cols>
  <sheetData>
    <row r="1" spans="1:7" ht="12.75">
      <c r="A1" s="100" t="s">
        <v>8</v>
      </c>
      <c r="B1" s="101"/>
      <c r="C1" s="101"/>
      <c r="D1" s="101"/>
      <c r="E1" s="101"/>
      <c r="F1" s="101"/>
    </row>
    <row r="2" spans="1:7" ht="31.5">
      <c r="A2" s="101"/>
      <c r="B2" s="102" t="s">
        <v>3466</v>
      </c>
      <c r="C2" s="101"/>
      <c r="D2" s="101"/>
      <c r="E2" s="101"/>
      <c r="F2" s="101"/>
    </row>
    <row r="3" spans="1:7" ht="12.75">
      <c r="A3" s="101"/>
      <c r="B3" s="101"/>
      <c r="C3" s="101"/>
      <c r="D3" s="101"/>
      <c r="E3" s="101"/>
      <c r="F3" s="101"/>
    </row>
    <row r="4" spans="1:7" ht="15.75">
      <c r="A4" s="101"/>
      <c r="B4" s="103" t="s">
        <v>3461</v>
      </c>
      <c r="C4" s="101"/>
      <c r="D4" s="101"/>
      <c r="E4" s="101"/>
      <c r="F4" s="101"/>
    </row>
    <row r="5" spans="1:7" ht="15.75">
      <c r="A5" s="101"/>
      <c r="B5" s="103"/>
      <c r="C5" s="101"/>
      <c r="D5" s="101"/>
      <c r="E5" s="101"/>
      <c r="F5" s="101"/>
    </row>
    <row r="6" spans="1:7" ht="12.75">
      <c r="A6" s="101"/>
      <c r="B6" s="104" t="s">
        <v>3465</v>
      </c>
      <c r="C6" s="105"/>
      <c r="D6" s="105"/>
      <c r="E6" s="105"/>
      <c r="F6" s="105"/>
      <c r="G6" s="106"/>
    </row>
    <row r="7" spans="1:7" ht="12.75">
      <c r="A7" s="101"/>
      <c r="B7" s="105"/>
      <c r="C7" s="105"/>
      <c r="D7" s="105"/>
      <c r="E7" s="105"/>
      <c r="F7" s="105"/>
      <c r="G7" s="106"/>
    </row>
    <row r="8" spans="1:7" ht="12.75">
      <c r="A8" s="101"/>
      <c r="B8" s="107" t="s">
        <v>3462</v>
      </c>
      <c r="C8" s="105"/>
      <c r="D8" s="105"/>
      <c r="E8" s="105"/>
      <c r="F8" s="105"/>
      <c r="G8" s="106"/>
    </row>
    <row r="9" spans="1:7" ht="12.75">
      <c r="A9" s="101"/>
      <c r="B9" s="107" t="s">
        <v>3463</v>
      </c>
      <c r="C9" s="105"/>
      <c r="D9" s="105"/>
      <c r="E9" s="105"/>
      <c r="F9" s="105"/>
      <c r="G9" s="106"/>
    </row>
    <row r="10" spans="1:7" ht="12.75">
      <c r="A10" s="101"/>
      <c r="B10" s="107" t="s">
        <v>3464</v>
      </c>
      <c r="C10" s="105"/>
      <c r="D10" s="105"/>
      <c r="E10" s="105"/>
      <c r="F10" s="105"/>
      <c r="G10" s="106"/>
    </row>
    <row r="11" spans="1:7" ht="12.75">
      <c r="A11" s="101"/>
      <c r="B11" s="107" t="s">
        <v>3178</v>
      </c>
      <c r="C11" s="105"/>
      <c r="D11" s="105"/>
      <c r="E11" s="105"/>
      <c r="F11" s="105"/>
      <c r="G11" s="106"/>
    </row>
    <row r="12" spans="1:7" ht="12.75">
      <c r="A12" s="101"/>
      <c r="B12" s="107" t="s">
        <v>3403</v>
      </c>
      <c r="C12" s="105"/>
      <c r="D12" s="105"/>
      <c r="E12" s="105"/>
      <c r="F12" s="105"/>
      <c r="G12" s="106"/>
    </row>
    <row r="13" spans="1:7" ht="12.75">
      <c r="A13" s="101"/>
      <c r="B13" s="101"/>
      <c r="C13" s="101"/>
      <c r="D13" s="101"/>
      <c r="E13" s="101"/>
      <c r="F13" s="101"/>
    </row>
    <row r="14" spans="1:7" ht="12.75">
      <c r="A14" s="101"/>
      <c r="B14" s="101"/>
      <c r="C14" s="101"/>
      <c r="D14" s="101"/>
      <c r="E14" s="101"/>
      <c r="F14" s="101"/>
    </row>
    <row r="15" spans="1:7" ht="12.75">
      <c r="A15" s="101"/>
      <c r="B15" s="108" t="s">
        <v>3467</v>
      </c>
      <c r="C15" s="101"/>
      <c r="D15" s="101"/>
      <c r="E15" s="101"/>
      <c r="F15" s="101"/>
    </row>
  </sheetData>
  <hyperlinks>
    <hyperlink ref="B8" location="Aktiva!A1" display="Aktiva"/>
    <hyperlink ref="B9" location="Passiva!A1" display="Passiva"/>
    <hyperlink ref="B10" location="GuV!A1" display="Gewinn-und Verlustrechnung"/>
    <hyperlink ref="B11" location="Ergebnisverwendung!A1" display="Ergebnisverwendung"/>
    <hyperlink ref="B12" location="'Steuerlicher Gewinn'!A1" display="Steuerliche Gewinnermittlung"/>
    <hyperlink ref="B15" location="Nutzungsbedingungen!A1" display="Bitte beachten Sie die beigefügten Nutzungsbedingungen!"/>
  </hyperlink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outlinePr summaryBelow="0" summaryRight="0"/>
  </sheetPr>
  <dimension ref="A1:AK352"/>
  <sheetViews>
    <sheetView workbookViewId="0">
      <pane xSplit="3" ySplit="7" topLeftCell="R8" activePane="bottomRight" state="frozen"/>
      <selection pane="topRight" activeCell="D1" sqref="D1"/>
      <selection pane="bottomLeft" activeCell="A7" sqref="A7"/>
      <selection pane="bottomRight" sqref="A1:A2"/>
    </sheetView>
  </sheetViews>
  <sheetFormatPr baseColWidth="10" defaultColWidth="9.6640625" defaultRowHeight="12" customHeight="1" outlineLevelRow="6" outlineLevelCol="1"/>
  <cols>
    <col min="1" max="1" width="50.83203125" style="22" customWidth="1"/>
    <col min="2" max="2" width="2.83203125" style="22" customWidth="1"/>
    <col min="3" max="3" width="2.83203125" style="22" customWidth="1" collapsed="1"/>
    <col min="4" max="4" width="24.5" style="22" hidden="1" customWidth="1" outlineLevel="1"/>
    <col min="5" max="5" width="20.83203125" style="22" hidden="1" customWidth="1" outlineLevel="1"/>
    <col min="6" max="6" width="13.5" style="22" hidden="1" customWidth="1" outlineLevel="1"/>
    <col min="7" max="7" width="24.1640625" style="23" hidden="1" customWidth="1" outlineLevel="1"/>
    <col min="8" max="8" width="34.6640625" style="23" hidden="1" customWidth="1" outlineLevel="1"/>
    <col min="9" max="9" width="25.83203125" style="23" hidden="1" customWidth="1" outlineLevel="1"/>
    <col min="10" max="10" width="31.5" style="23" hidden="1" customWidth="1" outlineLevel="1"/>
    <col min="11" max="11" width="16" style="23" hidden="1" customWidth="1" outlineLevel="1"/>
    <col min="12" max="12" width="14.83203125" style="23" hidden="1" customWidth="1" outlineLevel="1"/>
    <col min="13" max="13" width="9.6640625" style="23" hidden="1" customWidth="1" outlineLevel="1"/>
    <col min="14" max="14" width="18.6640625" style="23" hidden="1" customWidth="1" outlineLevel="1"/>
    <col min="15" max="15" width="27" style="23" hidden="1" customWidth="1" outlineLevel="1"/>
    <col min="16" max="16" width="22" style="23" hidden="1" customWidth="1" outlineLevel="1"/>
    <col min="17" max="17" width="17" style="23" hidden="1" customWidth="1" outlineLevel="1"/>
    <col min="18" max="18" width="2.83203125" style="2" customWidth="1"/>
    <col min="19" max="19" width="15.83203125" style="2" customWidth="1"/>
    <col min="20" max="20" width="2.83203125" style="2" customWidth="1"/>
    <col min="21" max="21" width="15.83203125" style="2" customWidth="1" outlineLevel="1"/>
    <col min="22" max="22" width="2.83203125" style="2" customWidth="1" outlineLevel="1"/>
    <col min="23" max="23" width="15.83203125" style="2" customWidth="1" outlineLevel="1"/>
    <col min="24" max="24" width="2.83203125" style="2" customWidth="1" outlineLevel="1"/>
    <col min="25" max="25" width="15.83203125" style="2" customWidth="1" outlineLevel="1"/>
    <col min="26" max="26" width="2.83203125" style="2" customWidth="1" outlineLevel="1"/>
    <col min="27" max="27" width="15.83203125" style="2" customWidth="1"/>
    <col min="28" max="28" width="2.83203125" style="2" customWidth="1"/>
    <col min="29" max="29" width="15.83203125" style="2" customWidth="1" outlineLevel="1"/>
    <col min="30" max="30" width="2.83203125" style="2" customWidth="1" outlineLevel="1"/>
    <col min="31" max="31" width="15.83203125" style="2" customWidth="1"/>
    <col min="32" max="32" width="2.83203125" style="2" customWidth="1" collapsed="1"/>
    <col min="33" max="33" width="15.83203125" style="2" hidden="1" customWidth="1" outlineLevel="1"/>
    <col min="34" max="34" width="2.83203125" style="2" hidden="1" customWidth="1" outlineLevel="1"/>
    <col min="35" max="35" width="15.83203125" style="2" hidden="1" customWidth="1" outlineLevel="1"/>
    <col min="36" max="36" width="2.83203125" style="2" hidden="1" customWidth="1" outlineLevel="1"/>
    <col min="37" max="37" width="15.83203125" style="2" customWidth="1"/>
    <col min="38" max="16384" width="9.6640625" style="23"/>
  </cols>
  <sheetData>
    <row r="1" spans="1:37" s="8" customFormat="1" ht="12" customHeight="1">
      <c r="A1" s="112" t="s">
        <v>3448</v>
      </c>
      <c r="B1" s="112"/>
      <c r="C1" s="112"/>
      <c r="D1" s="112" t="s">
        <v>3448</v>
      </c>
      <c r="E1" s="112" t="s">
        <v>3448</v>
      </c>
      <c r="F1" s="7"/>
      <c r="G1" s="7"/>
      <c r="H1" s="7"/>
      <c r="I1" s="7"/>
      <c r="J1" s="7"/>
      <c r="K1" s="7"/>
      <c r="L1" s="7"/>
      <c r="M1" s="7"/>
      <c r="N1" s="7"/>
      <c r="O1" s="7"/>
      <c r="P1" s="7"/>
      <c r="Q1" s="7"/>
    </row>
    <row r="2" spans="1:37" s="8" customFormat="1" ht="12" customHeight="1">
      <c r="A2" s="112"/>
      <c r="B2" s="112"/>
      <c r="C2" s="112"/>
      <c r="D2" s="112"/>
      <c r="E2" s="112"/>
      <c r="F2" s="7"/>
      <c r="G2" s="7"/>
      <c r="H2" s="7"/>
      <c r="I2" s="7"/>
      <c r="J2" s="7"/>
      <c r="K2" s="7"/>
      <c r="L2" s="7"/>
      <c r="M2" s="7"/>
      <c r="N2" s="7"/>
      <c r="O2" s="7"/>
      <c r="P2" s="7"/>
      <c r="Q2" s="7"/>
    </row>
    <row r="3" spans="1:37" s="8" customFormat="1" ht="12" customHeight="1">
      <c r="A3" s="111" t="s">
        <v>3437</v>
      </c>
      <c r="B3" s="6"/>
      <c r="C3" s="5"/>
      <c r="D3" s="6"/>
      <c r="E3" s="6"/>
      <c r="F3" s="6"/>
      <c r="G3" s="6"/>
      <c r="H3" s="6"/>
      <c r="I3" s="6"/>
      <c r="J3" s="6"/>
      <c r="K3" s="6"/>
      <c r="L3" s="6"/>
      <c r="M3" s="6"/>
      <c r="N3" s="6"/>
      <c r="O3" s="6"/>
      <c r="P3" s="6"/>
      <c r="Q3" s="6"/>
      <c r="S3" s="109" t="s">
        <v>3449</v>
      </c>
      <c r="T3" s="109"/>
      <c r="U3" s="109"/>
      <c r="V3" s="109"/>
      <c r="W3" s="109"/>
      <c r="X3" s="109"/>
      <c r="Y3" s="109"/>
      <c r="Z3" s="109"/>
      <c r="AA3" s="109"/>
      <c r="AC3" s="3"/>
      <c r="AE3" s="109" t="s">
        <v>3422</v>
      </c>
      <c r="AF3" s="109"/>
      <c r="AG3" s="109"/>
      <c r="AH3" s="109"/>
      <c r="AI3" s="109"/>
      <c r="AJ3" s="109"/>
      <c r="AK3" s="109"/>
    </row>
    <row r="4" spans="1:37" s="8" customFormat="1" ht="12" customHeight="1">
      <c r="A4" s="111"/>
      <c r="B4" s="6"/>
      <c r="C4" s="5"/>
      <c r="D4" s="6"/>
      <c r="E4" s="6"/>
      <c r="F4" s="6"/>
      <c r="G4" s="5"/>
      <c r="H4" s="5"/>
      <c r="I4" s="5"/>
      <c r="J4" s="6"/>
      <c r="K4" s="6"/>
      <c r="L4" s="6"/>
      <c r="M4" s="6"/>
      <c r="N4" s="6"/>
      <c r="O4" s="6"/>
      <c r="P4" s="6"/>
      <c r="Q4" s="6"/>
      <c r="S4" s="110" t="s">
        <v>3450</v>
      </c>
      <c r="T4" s="110"/>
      <c r="U4" s="110"/>
      <c r="V4" s="110"/>
      <c r="W4" s="110"/>
      <c r="X4" s="110"/>
      <c r="Y4" s="110"/>
      <c r="Z4" s="110"/>
      <c r="AA4" s="110"/>
      <c r="AC4" s="4"/>
      <c r="AE4" s="110" t="s">
        <v>3434</v>
      </c>
      <c r="AF4" s="110"/>
      <c r="AG4" s="110"/>
      <c r="AH4" s="110"/>
      <c r="AI4" s="110"/>
      <c r="AJ4" s="110"/>
      <c r="AK4" s="110"/>
    </row>
    <row r="5" spans="1:37" s="14" customFormat="1" ht="24.75" customHeight="1" collapsed="1">
      <c r="A5" s="11" t="s">
        <v>3413</v>
      </c>
      <c r="B5" s="12" t="s">
        <v>3427</v>
      </c>
      <c r="C5" s="12" t="s">
        <v>3428</v>
      </c>
      <c r="D5" s="11" t="s">
        <v>3412</v>
      </c>
      <c r="E5" s="11"/>
      <c r="F5" s="11" t="s">
        <v>3414</v>
      </c>
      <c r="G5" s="11" t="s">
        <v>3415</v>
      </c>
      <c r="H5" s="11"/>
      <c r="I5" s="11"/>
      <c r="J5" s="11" t="s">
        <v>3416</v>
      </c>
      <c r="K5" s="11" t="s">
        <v>3417</v>
      </c>
      <c r="L5" s="13" t="s">
        <v>3418</v>
      </c>
      <c r="M5" s="13"/>
      <c r="N5" s="11"/>
      <c r="O5" s="11" t="s">
        <v>3419</v>
      </c>
      <c r="P5" s="11" t="s">
        <v>3420</v>
      </c>
      <c r="Q5" s="11" t="s">
        <v>3421</v>
      </c>
      <c r="S5" s="83" t="s">
        <v>3441</v>
      </c>
      <c r="T5" s="84"/>
      <c r="U5" s="83" t="s">
        <v>3425</v>
      </c>
      <c r="V5" s="84"/>
      <c r="W5" s="83" t="s">
        <v>3433</v>
      </c>
      <c r="X5" s="84"/>
      <c r="Y5" s="83" t="s">
        <v>3426</v>
      </c>
      <c r="Z5" s="84"/>
      <c r="AA5" s="83" t="s">
        <v>3432</v>
      </c>
      <c r="AB5" s="84"/>
      <c r="AC5" s="83" t="s">
        <v>3423</v>
      </c>
      <c r="AD5" s="84"/>
      <c r="AE5" s="83" t="s">
        <v>3441</v>
      </c>
      <c r="AF5" s="84"/>
      <c r="AG5" s="83" t="s">
        <v>3425</v>
      </c>
      <c r="AH5" s="84"/>
      <c r="AI5" s="83" t="s">
        <v>3433</v>
      </c>
      <c r="AJ5" s="84"/>
      <c r="AK5" s="83" t="s">
        <v>3432</v>
      </c>
    </row>
    <row r="6" spans="1:37" s="15" customFormat="1" ht="90.75" hidden="1" customHeight="1" outlineLevel="6">
      <c r="A6" s="16" t="s">
        <v>3429</v>
      </c>
      <c r="B6" s="16" t="s">
        <v>3430</v>
      </c>
      <c r="C6" s="16" t="s">
        <v>3431</v>
      </c>
      <c r="D6" s="72" t="s">
        <v>3442</v>
      </c>
      <c r="E6" s="72" t="s">
        <v>3443</v>
      </c>
      <c r="F6" s="72" t="s">
        <v>3444</v>
      </c>
      <c r="G6" s="72" t="s">
        <v>3445</v>
      </c>
      <c r="H6" s="72" t="s">
        <v>3446</v>
      </c>
      <c r="I6" s="72" t="s">
        <v>3447</v>
      </c>
      <c r="J6" s="72" t="s">
        <v>0</v>
      </c>
      <c r="K6" s="72" t="s">
        <v>1</v>
      </c>
      <c r="L6" s="72" t="s">
        <v>3</v>
      </c>
      <c r="M6" s="72" t="s">
        <v>4</v>
      </c>
      <c r="N6" s="72" t="s">
        <v>2</v>
      </c>
      <c r="O6" s="72" t="s">
        <v>5</v>
      </c>
      <c r="P6" s="72" t="s">
        <v>6</v>
      </c>
      <c r="Q6" s="72" t="s">
        <v>7</v>
      </c>
      <c r="S6" s="16" t="s">
        <v>3451</v>
      </c>
      <c r="U6" s="16" t="s">
        <v>3458</v>
      </c>
      <c r="W6" s="16" t="s">
        <v>3453</v>
      </c>
      <c r="Y6" s="16" t="s">
        <v>3454</v>
      </c>
      <c r="AA6" s="16" t="s">
        <v>3457</v>
      </c>
      <c r="AC6" s="16" t="s">
        <v>3424</v>
      </c>
      <c r="AE6" s="16" t="s">
        <v>3451</v>
      </c>
      <c r="AG6" s="16" t="s">
        <v>3459</v>
      </c>
      <c r="AI6" s="16" t="s">
        <v>3452</v>
      </c>
      <c r="AK6" s="16" t="s">
        <v>3457</v>
      </c>
    </row>
    <row r="7" spans="1:37" s="9" customFormat="1" ht="12" customHeight="1">
      <c r="A7" s="10"/>
      <c r="B7" s="10"/>
      <c r="C7" s="10"/>
      <c r="N7" s="10"/>
    </row>
    <row r="8" spans="1:37" s="9" customFormat="1" ht="12" customHeight="1">
      <c r="A8" s="10" t="s">
        <v>9</v>
      </c>
      <c r="B8" s="17"/>
      <c r="C8" s="85"/>
      <c r="D8" s="10" t="s">
        <v>10</v>
      </c>
      <c r="E8" s="10" t="s">
        <v>11</v>
      </c>
      <c r="F8" s="10" t="s">
        <v>13</v>
      </c>
      <c r="G8" s="10" t="s">
        <v>9</v>
      </c>
      <c r="H8" s="10" t="s">
        <v>8</v>
      </c>
      <c r="I8" s="10" t="s">
        <v>8</v>
      </c>
      <c r="J8" s="10" t="s">
        <v>8</v>
      </c>
      <c r="K8" s="10" t="s">
        <v>8</v>
      </c>
      <c r="L8" s="10" t="s">
        <v>12</v>
      </c>
      <c r="M8" s="10" t="s">
        <v>12</v>
      </c>
      <c r="N8" s="10" t="s">
        <v>12</v>
      </c>
      <c r="O8" s="10" t="s">
        <v>14</v>
      </c>
      <c r="P8" s="10" t="s">
        <v>8</v>
      </c>
      <c r="Q8" s="10" t="s">
        <v>8</v>
      </c>
      <c r="R8" s="1"/>
      <c r="S8" s="1"/>
      <c r="T8" s="1"/>
      <c r="U8" s="34"/>
      <c r="V8" s="1"/>
      <c r="W8" s="1"/>
      <c r="X8" s="1"/>
      <c r="Y8" s="1" t="str">
        <f>IF(OR(ISNUMBER(W8),ISNUMBER(AI8)),N(W8)+N(AI8),"")</f>
        <v/>
      </c>
      <c r="Z8" s="1"/>
      <c r="AA8" s="1" t="str">
        <f t="shared" ref="AA8" si="0">IF(OR(ISNUMBER(S8),ISNUMBER(Y8)),N(S8)+N(Y8),"")</f>
        <v/>
      </c>
      <c r="AB8" s="1"/>
      <c r="AC8" s="34"/>
      <c r="AD8" s="1"/>
      <c r="AE8" s="23"/>
      <c r="AF8" s="1"/>
      <c r="AG8" s="34"/>
      <c r="AH8" s="1"/>
      <c r="AI8" s="1"/>
      <c r="AJ8" s="1"/>
      <c r="AK8" s="1" t="str">
        <f t="shared" ref="AK8" si="1">IF(OR(ISNUMBER(AE8),ISNUMBER(AI8)),N(AE8)+N(AI8),"")</f>
        <v/>
      </c>
    </row>
    <row r="9" spans="1:37" s="9" customFormat="1" ht="12" customHeight="1" outlineLevel="1">
      <c r="A9" s="18" t="s">
        <v>15</v>
      </c>
      <c r="B9" s="17"/>
      <c r="C9" s="85" t="str">
        <f>IF(OR(ISNUMBER(S9),ISNUMBER(U9),ISNUMBER(W9),ISNUMBER(Y9),ISNUMBER(AC9),ISNUMBER(AE9),ISNUMBER(AG9),ISNUMBER(AI9),ISNUMBER(AA9),ISNUMBER(AK9)),"x","")</f>
        <v/>
      </c>
      <c r="D9" s="75" t="s">
        <v>10</v>
      </c>
      <c r="E9" s="10" t="s">
        <v>16</v>
      </c>
      <c r="F9" s="10" t="s">
        <v>17</v>
      </c>
      <c r="G9" s="10" t="s">
        <v>15</v>
      </c>
      <c r="H9" s="10" t="s">
        <v>8</v>
      </c>
      <c r="I9" s="10" t="s">
        <v>18</v>
      </c>
      <c r="J9" s="10" t="s">
        <v>19</v>
      </c>
      <c r="K9" s="10" t="s">
        <v>8</v>
      </c>
      <c r="L9" s="10" t="s">
        <v>12</v>
      </c>
      <c r="M9" s="10" t="s">
        <v>12</v>
      </c>
      <c r="N9" s="10" t="s">
        <v>12</v>
      </c>
      <c r="O9" s="10" t="s">
        <v>14</v>
      </c>
      <c r="P9" s="10" t="s">
        <v>8</v>
      </c>
      <c r="Q9" s="10" t="s">
        <v>8</v>
      </c>
      <c r="R9" s="1"/>
      <c r="S9" s="30"/>
      <c r="T9" s="1"/>
      <c r="U9" s="32"/>
      <c r="V9" s="1"/>
      <c r="W9" s="68" t="str">
        <f>IF(OR(ISNUMBER(W10),ISNUMBER(W14),ISNUMBER(W17),ISNUMBER(W133),ISNUMBER(W139),ISNUMBER(W254),ISNUMBER(W262),ISNUMBER(W263),ISNUMBER(W264),ISNUMBER(W265),ISNUMBER(W266),ISNUMBER(W267),ISNUMBER(W268),ISNUMBER(W274),ISNUMBER(W345)),N(W10)+N(W14)+N(W17)+N(W133)+N(W139)+N(W254)+N(W262)+N(W263)+N(W264)+N(W265)+N(W266)+N(W267)+N(W268)+N(W274)+N(W345),IF(ISNUMBER(U9),U9,""))</f>
        <v/>
      </c>
      <c r="X9" s="1"/>
      <c r="Y9" s="29" t="str">
        <f>IF(OR(ISNUMBER(W9),ISNUMBER(AI9)),N(W9)+N(AI9),"")</f>
        <v/>
      </c>
      <c r="Z9" s="1"/>
      <c r="AA9" s="30" t="str">
        <f t="shared" ref="AA9:AA71" si="2">IF(OR(ISNUMBER(S9),ISNUMBER(Y9)),N(S9)+N(Y9),"")</f>
        <v/>
      </c>
      <c r="AB9" s="1"/>
      <c r="AC9" s="32"/>
      <c r="AD9" s="1"/>
      <c r="AE9" s="30"/>
      <c r="AF9" s="1"/>
      <c r="AG9" s="32"/>
      <c r="AH9" s="1"/>
      <c r="AI9" s="51" t="str">
        <f>IF(OR(ISNUMBER(AI10),ISNUMBER(AI14),ISNUMBER(AI17),ISNUMBER(AI133),ISNUMBER(AI139),ISNUMBER(AI254),ISNUMBER(AI262),ISNUMBER(AI263),ISNUMBER(AI264),ISNUMBER(AI265),ISNUMBER(AI266),ISNUMBER(AI267),ISNUMBER(AI268),ISNUMBER(AI274),ISNUMBER(AI345)),N(AI10)+N(AI14)+N(AI17)+N(AI133)+N(AI139)+N(AI254)+N(AI262)+N(AI263)+N(AI264)+N(AI265)+N(AI266)+N(AI267)+N(AI268)+N(AI274)+N(AI345),IF(ISNUMBER(AG9),AG9,""))</f>
        <v/>
      </c>
      <c r="AJ9" s="1"/>
      <c r="AK9" s="30" t="str">
        <f>IF(OR(ISNUMBER(AE9),ISNUMBER(AI9)),N(AE9)+N(AI9),"")</f>
        <v/>
      </c>
    </row>
    <row r="10" spans="1:37" s="9" customFormat="1" ht="12" customHeight="1" outlineLevel="2" collapsed="1">
      <c r="A10" s="19" t="s">
        <v>20</v>
      </c>
      <c r="B10" s="17" t="s">
        <v>21</v>
      </c>
      <c r="C10" s="85" t="str">
        <f t="shared" ref="C10:C73" si="3">IF(OR(ISNUMBER(S10),ISNUMBER(U10),ISNUMBER(W10),ISNUMBER(Y10),ISNUMBER(AC10),ISNUMBER(AE10),ISNUMBER(AG10),ISNUMBER(AI10),ISNUMBER(AA10),ISNUMBER(AK10)),"x","")</f>
        <v/>
      </c>
      <c r="D10" s="10" t="s">
        <v>10</v>
      </c>
      <c r="E10" s="10" t="s">
        <v>22</v>
      </c>
      <c r="F10" s="10" t="s">
        <v>17</v>
      </c>
      <c r="G10" s="10" t="s">
        <v>20</v>
      </c>
      <c r="H10" s="10" t="s">
        <v>8</v>
      </c>
      <c r="I10" s="10" t="s">
        <v>8</v>
      </c>
      <c r="J10" s="10" t="s">
        <v>23</v>
      </c>
      <c r="K10" s="10" t="s">
        <v>8</v>
      </c>
      <c r="L10" s="10" t="s">
        <v>12</v>
      </c>
      <c r="M10" s="10" t="s">
        <v>12</v>
      </c>
      <c r="N10" s="10" t="s">
        <v>12</v>
      </c>
      <c r="O10" s="10" t="s">
        <v>14</v>
      </c>
      <c r="P10" s="10" t="s">
        <v>8</v>
      </c>
      <c r="Q10" s="10" t="s">
        <v>8</v>
      </c>
      <c r="R10" s="1"/>
      <c r="S10" s="30"/>
      <c r="T10" s="1"/>
      <c r="U10" s="32"/>
      <c r="V10" s="1"/>
      <c r="W10" s="68" t="str">
        <f>IF(ISNUMBER(W13),N(W13),IF(ISNUMBER(U10),U10,""))</f>
        <v/>
      </c>
      <c r="X10" s="1"/>
      <c r="Y10" s="29" t="str">
        <f t="shared" ref="Y10:Y73" si="4">IF(OR(ISNUMBER(W10),ISNUMBER(AI10)),N(W10)+N(AI10),"")</f>
        <v/>
      </c>
      <c r="Z10" s="1"/>
      <c r="AA10" s="30" t="str">
        <f t="shared" si="2"/>
        <v/>
      </c>
      <c r="AB10" s="1"/>
      <c r="AC10" s="32"/>
      <c r="AD10" s="1"/>
      <c r="AE10" s="53"/>
      <c r="AF10" s="1"/>
      <c r="AG10" s="32"/>
      <c r="AH10" s="1"/>
      <c r="AI10" s="51" t="str">
        <f>IF(ISNUMBER(AI13),N(AI13),IF(ISNUMBER(AG10),AG10,""))</f>
        <v/>
      </c>
      <c r="AJ10" s="1"/>
      <c r="AK10" s="53" t="str">
        <f t="shared" ref="AK10:AK71" si="5">IF(OR(ISNUMBER(AE10),ISNUMBER(AI10)),N(AE10)+N(AI10),"")</f>
        <v/>
      </c>
    </row>
    <row r="11" spans="1:37" ht="12" hidden="1" customHeight="1" outlineLevel="3">
      <c r="A11" s="20" t="s">
        <v>24</v>
      </c>
      <c r="B11" s="21"/>
      <c r="C11" s="85" t="str">
        <f t="shared" si="3"/>
        <v/>
      </c>
      <c r="D11" s="22" t="s">
        <v>10</v>
      </c>
      <c r="E11" s="22" t="s">
        <v>25</v>
      </c>
      <c r="F11" s="22" t="s">
        <v>17</v>
      </c>
      <c r="G11" s="22" t="s">
        <v>24</v>
      </c>
      <c r="H11" s="22" t="s">
        <v>26</v>
      </c>
      <c r="I11" s="22" t="s">
        <v>8</v>
      </c>
      <c r="J11" s="22" t="s">
        <v>8</v>
      </c>
      <c r="K11" s="22" t="s">
        <v>8</v>
      </c>
      <c r="L11" s="22" t="s">
        <v>12</v>
      </c>
      <c r="M11" s="22" t="s">
        <v>12</v>
      </c>
      <c r="N11" s="22" t="s">
        <v>12</v>
      </c>
      <c r="O11" s="22" t="s">
        <v>14</v>
      </c>
      <c r="P11" s="22" t="s">
        <v>8</v>
      </c>
      <c r="Q11" s="22" t="s">
        <v>8</v>
      </c>
      <c r="S11" s="30"/>
      <c r="U11" s="32"/>
      <c r="W11" s="53" t="str">
        <f>IF(ISNUMBER(U11),U11,"")</f>
        <v/>
      </c>
      <c r="Y11" s="29" t="str">
        <f>IF(OR(ISNUMBER(W11),ISNUMBER(AI11)),N(W11)+N(AI11),"")</f>
        <v/>
      </c>
      <c r="AA11" s="30" t="str">
        <f t="shared" si="2"/>
        <v/>
      </c>
      <c r="AC11" s="32"/>
      <c r="AE11" s="53"/>
      <c r="AG11" s="32"/>
      <c r="AI11" s="51" t="str">
        <f>IF(ISNUMBER(AG11),AG11,"")</f>
        <v/>
      </c>
      <c r="AK11" s="53" t="str">
        <f t="shared" si="5"/>
        <v/>
      </c>
    </row>
    <row r="12" spans="1:37" ht="12" hidden="1" customHeight="1" outlineLevel="3">
      <c r="A12" s="20" t="s">
        <v>27</v>
      </c>
      <c r="B12" s="21"/>
      <c r="C12" s="85" t="str">
        <f t="shared" si="3"/>
        <v/>
      </c>
      <c r="D12" s="22" t="s">
        <v>10</v>
      </c>
      <c r="E12" s="22" t="s">
        <v>28</v>
      </c>
      <c r="F12" s="22" t="s">
        <v>17</v>
      </c>
      <c r="G12" s="22" t="s">
        <v>27</v>
      </c>
      <c r="H12" s="22" t="s">
        <v>29</v>
      </c>
      <c r="I12" s="22" t="s">
        <v>8</v>
      </c>
      <c r="J12" s="22" t="s">
        <v>8</v>
      </c>
      <c r="K12" s="22" t="s">
        <v>8</v>
      </c>
      <c r="L12" s="22" t="s">
        <v>12</v>
      </c>
      <c r="M12" s="22" t="s">
        <v>12</v>
      </c>
      <c r="N12" s="22" t="s">
        <v>12</v>
      </c>
      <c r="O12" s="22" t="s">
        <v>14</v>
      </c>
      <c r="P12" s="22" t="s">
        <v>8</v>
      </c>
      <c r="Q12" s="22" t="s">
        <v>8</v>
      </c>
      <c r="S12" s="30"/>
      <c r="U12" s="32"/>
      <c r="W12" s="53" t="str">
        <f>IF(ISNUMBER(U12),U12,"")</f>
        <v/>
      </c>
      <c r="Y12" s="29" t="str">
        <f t="shared" si="4"/>
        <v/>
      </c>
      <c r="AA12" s="30" t="str">
        <f t="shared" si="2"/>
        <v/>
      </c>
      <c r="AC12" s="32"/>
      <c r="AE12" s="53"/>
      <c r="AG12" s="32"/>
      <c r="AI12" s="51" t="str">
        <f>IF(ISNUMBER(AG12),AG12,"")</f>
        <v/>
      </c>
      <c r="AK12" s="53" t="str">
        <f t="shared" si="5"/>
        <v/>
      </c>
    </row>
    <row r="13" spans="1:37" ht="12" hidden="1" customHeight="1" outlineLevel="3">
      <c r="A13" s="20" t="s">
        <v>30</v>
      </c>
      <c r="B13" s="21" t="s">
        <v>21</v>
      </c>
      <c r="C13" s="85" t="str">
        <f t="shared" si="3"/>
        <v/>
      </c>
      <c r="D13" s="22" t="s">
        <v>10</v>
      </c>
      <c r="E13" s="22" t="s">
        <v>31</v>
      </c>
      <c r="F13" s="22" t="s">
        <v>17</v>
      </c>
      <c r="G13" s="22" t="s">
        <v>30</v>
      </c>
      <c r="H13" s="22" t="s">
        <v>8</v>
      </c>
      <c r="I13" s="22" t="s">
        <v>8</v>
      </c>
      <c r="J13" s="22" t="s">
        <v>8</v>
      </c>
      <c r="K13" s="22" t="s">
        <v>8</v>
      </c>
      <c r="L13" s="22" t="s">
        <v>12</v>
      </c>
      <c r="M13" s="22" t="s">
        <v>8</v>
      </c>
      <c r="N13" s="22" t="s">
        <v>8</v>
      </c>
      <c r="O13" s="22" t="s">
        <v>14</v>
      </c>
      <c r="P13" s="22" t="s">
        <v>8</v>
      </c>
      <c r="Q13" s="22" t="s">
        <v>8</v>
      </c>
      <c r="S13" s="30"/>
      <c r="U13" s="32"/>
      <c r="W13" s="53" t="str">
        <f>IF(ISNUMBER(U13),U13,"")</f>
        <v/>
      </c>
      <c r="Y13" s="29" t="str">
        <f t="shared" si="4"/>
        <v/>
      </c>
      <c r="AA13" s="30" t="str">
        <f t="shared" si="2"/>
        <v/>
      </c>
      <c r="AC13" s="32"/>
      <c r="AE13" s="53"/>
      <c r="AG13" s="32"/>
      <c r="AI13" s="51" t="str">
        <f>IF(ISNUMBER(AG13),AG13,"")</f>
        <v/>
      </c>
      <c r="AK13" s="53" t="str">
        <f t="shared" si="5"/>
        <v/>
      </c>
    </row>
    <row r="14" spans="1:37" ht="12" customHeight="1" outlineLevel="2" collapsed="1">
      <c r="A14" s="24" t="s">
        <v>32</v>
      </c>
      <c r="B14" s="21" t="s">
        <v>21</v>
      </c>
      <c r="C14" s="85" t="str">
        <f t="shared" si="3"/>
        <v/>
      </c>
      <c r="D14" s="22" t="s">
        <v>10</v>
      </c>
      <c r="E14" s="22" t="s">
        <v>33</v>
      </c>
      <c r="F14" s="22" t="s">
        <v>17</v>
      </c>
      <c r="G14" s="22" t="s">
        <v>32</v>
      </c>
      <c r="H14" s="22" t="s">
        <v>8</v>
      </c>
      <c r="I14" s="22" t="s">
        <v>34</v>
      </c>
      <c r="J14" s="22" t="s">
        <v>23</v>
      </c>
      <c r="K14" s="22" t="s">
        <v>35</v>
      </c>
      <c r="L14" s="22" t="s">
        <v>12</v>
      </c>
      <c r="M14" s="22" t="s">
        <v>12</v>
      </c>
      <c r="N14" s="22" t="s">
        <v>12</v>
      </c>
      <c r="O14" s="22" t="s">
        <v>14</v>
      </c>
      <c r="P14" s="22" t="s">
        <v>8</v>
      </c>
      <c r="Q14" s="22" t="s">
        <v>8</v>
      </c>
      <c r="S14" s="30"/>
      <c r="U14" s="32"/>
      <c r="W14" s="53" t="str">
        <f>IF(OR(ISNUMBER(W15),ISNUMBER(W16)),N(W15)+N(W16),IF(ISNUMBER(U14),U14,""))</f>
        <v/>
      </c>
      <c r="Y14" s="29" t="str">
        <f t="shared" si="4"/>
        <v/>
      </c>
      <c r="AA14" s="30" t="str">
        <f t="shared" si="2"/>
        <v/>
      </c>
      <c r="AC14" s="32"/>
      <c r="AE14" s="53"/>
      <c r="AG14" s="32"/>
      <c r="AI14" s="51" t="str">
        <f>IF(OR(ISNUMBER(AI15),ISNUMBER(AI16)),N(AI15)+N(AI16),IF(ISNUMBER(AG14),AG14,""))</f>
        <v/>
      </c>
      <c r="AK14" s="53" t="str">
        <f t="shared" si="5"/>
        <v/>
      </c>
    </row>
    <row r="15" spans="1:37" ht="12" hidden="1" customHeight="1" outlineLevel="3">
      <c r="A15" s="20" t="s">
        <v>36</v>
      </c>
      <c r="B15" s="21" t="s">
        <v>21</v>
      </c>
      <c r="C15" s="85" t="str">
        <f t="shared" si="3"/>
        <v/>
      </c>
      <c r="D15" s="22" t="s">
        <v>10</v>
      </c>
      <c r="E15" s="22" t="s">
        <v>37</v>
      </c>
      <c r="F15" s="22" t="s">
        <v>17</v>
      </c>
      <c r="G15" s="22" t="s">
        <v>36</v>
      </c>
      <c r="H15" s="22" t="s">
        <v>38</v>
      </c>
      <c r="I15" s="22" t="s">
        <v>34</v>
      </c>
      <c r="J15" s="22" t="s">
        <v>8</v>
      </c>
      <c r="K15" s="22" t="s">
        <v>35</v>
      </c>
      <c r="L15" s="22" t="s">
        <v>12</v>
      </c>
      <c r="M15" s="22" t="s">
        <v>12</v>
      </c>
      <c r="N15" s="22" t="s">
        <v>12</v>
      </c>
      <c r="O15" s="22" t="s">
        <v>14</v>
      </c>
      <c r="P15" s="22" t="s">
        <v>8</v>
      </c>
      <c r="Q15" s="22" t="s">
        <v>8</v>
      </c>
      <c r="S15" s="30"/>
      <c r="U15" s="32"/>
      <c r="W15" s="53" t="str">
        <f>IF(ISNUMBER(U15),U15,"")</f>
        <v/>
      </c>
      <c r="Y15" s="29" t="str">
        <f t="shared" si="4"/>
        <v/>
      </c>
      <c r="AA15" s="30" t="str">
        <f t="shared" si="2"/>
        <v/>
      </c>
      <c r="AC15" s="32"/>
      <c r="AE15" s="53"/>
      <c r="AG15" s="32"/>
      <c r="AI15" s="51" t="str">
        <f>IF(ISNUMBER(AG15),AG15,"")</f>
        <v/>
      </c>
      <c r="AK15" s="53" t="str">
        <f t="shared" si="5"/>
        <v/>
      </c>
    </row>
    <row r="16" spans="1:37" ht="12" hidden="1" customHeight="1" outlineLevel="3">
      <c r="A16" s="20" t="s">
        <v>39</v>
      </c>
      <c r="B16" s="21" t="s">
        <v>21</v>
      </c>
      <c r="C16" s="85" t="str">
        <f t="shared" si="3"/>
        <v/>
      </c>
      <c r="D16" s="22" t="s">
        <v>10</v>
      </c>
      <c r="E16" s="22" t="s">
        <v>40</v>
      </c>
      <c r="F16" s="22" t="s">
        <v>17</v>
      </c>
      <c r="G16" s="22" t="s">
        <v>39</v>
      </c>
      <c r="H16" s="22" t="s">
        <v>8</v>
      </c>
      <c r="I16" s="22" t="s">
        <v>34</v>
      </c>
      <c r="J16" s="22" t="s">
        <v>8</v>
      </c>
      <c r="K16" s="22" t="s">
        <v>35</v>
      </c>
      <c r="L16" s="22" t="s">
        <v>12</v>
      </c>
      <c r="M16" s="22" t="s">
        <v>12</v>
      </c>
      <c r="N16" s="22" t="s">
        <v>12</v>
      </c>
      <c r="O16" s="22" t="s">
        <v>14</v>
      </c>
      <c r="P16" s="22" t="s">
        <v>8</v>
      </c>
      <c r="Q16" s="22" t="s">
        <v>8</v>
      </c>
      <c r="S16" s="30"/>
      <c r="U16" s="32"/>
      <c r="W16" s="53" t="str">
        <f>IF(ISNUMBER(U16),U16,"")</f>
        <v/>
      </c>
      <c r="Y16" s="29" t="str">
        <f t="shared" si="4"/>
        <v/>
      </c>
      <c r="AA16" s="30" t="str">
        <f t="shared" si="2"/>
        <v/>
      </c>
      <c r="AC16" s="32"/>
      <c r="AE16" s="53"/>
      <c r="AG16" s="32"/>
      <c r="AI16" s="51" t="str">
        <f>IF(ISNUMBER(AG16),AG16,"")</f>
        <v/>
      </c>
      <c r="AK16" s="53" t="str">
        <f t="shared" si="5"/>
        <v/>
      </c>
    </row>
    <row r="17" spans="1:37" ht="12" customHeight="1" outlineLevel="2" collapsed="1">
      <c r="A17" s="24" t="s">
        <v>41</v>
      </c>
      <c r="B17" s="21" t="s">
        <v>21</v>
      </c>
      <c r="C17" s="85" t="str">
        <f t="shared" si="3"/>
        <v/>
      </c>
      <c r="D17" s="22" t="s">
        <v>10</v>
      </c>
      <c r="E17" s="22" t="s">
        <v>42</v>
      </c>
      <c r="F17" s="22" t="s">
        <v>17</v>
      </c>
      <c r="G17" s="22" t="s">
        <v>41</v>
      </c>
      <c r="H17" s="22" t="s">
        <v>8</v>
      </c>
      <c r="I17" s="22" t="s">
        <v>8</v>
      </c>
      <c r="J17" s="22" t="s">
        <v>19</v>
      </c>
      <c r="K17" s="22" t="s">
        <v>8</v>
      </c>
      <c r="L17" s="22" t="s">
        <v>12</v>
      </c>
      <c r="M17" s="22" t="s">
        <v>12</v>
      </c>
      <c r="N17" s="22" t="s">
        <v>12</v>
      </c>
      <c r="O17" s="22" t="s">
        <v>14</v>
      </c>
      <c r="P17" s="22" t="s">
        <v>8</v>
      </c>
      <c r="Q17" s="22" t="s">
        <v>8</v>
      </c>
      <c r="S17" s="30"/>
      <c r="U17" s="32"/>
      <c r="W17" s="53" t="str">
        <f>IF(OR(ISNUMBER(W18),ISNUMBER(W37),ISNUMBER(W73)),N(W18)+N(W37)+N(W73),IF(ISNUMBER(U17),U17,""))</f>
        <v/>
      </c>
      <c r="Y17" s="29" t="str">
        <f t="shared" si="4"/>
        <v/>
      </c>
      <c r="AA17" s="30" t="str">
        <f t="shared" si="2"/>
        <v/>
      </c>
      <c r="AC17" s="32"/>
      <c r="AE17" s="30"/>
      <c r="AG17" s="32"/>
      <c r="AI17" s="51" t="str">
        <f>IF(OR(ISNUMBER(AI18),ISNUMBER(AI37),ISNUMBER(AI73)),N(AI18)+N(AI37)+N(AI73),IF(ISNUMBER(AG17),AG17,""))</f>
        <v/>
      </c>
      <c r="AK17" s="30" t="str">
        <f t="shared" si="5"/>
        <v/>
      </c>
    </row>
    <row r="18" spans="1:37" ht="12" hidden="1" customHeight="1" outlineLevel="3">
      <c r="A18" s="20" t="s">
        <v>43</v>
      </c>
      <c r="B18" s="21" t="s">
        <v>21</v>
      </c>
      <c r="C18" s="85" t="str">
        <f t="shared" si="3"/>
        <v/>
      </c>
      <c r="D18" s="22" t="s">
        <v>10</v>
      </c>
      <c r="E18" s="22" t="s">
        <v>44</v>
      </c>
      <c r="F18" s="22" t="s">
        <v>17</v>
      </c>
      <c r="G18" s="22" t="s">
        <v>43</v>
      </c>
      <c r="H18" s="22" t="s">
        <v>8</v>
      </c>
      <c r="I18" s="22" t="s">
        <v>8</v>
      </c>
      <c r="J18" s="22" t="s">
        <v>19</v>
      </c>
      <c r="K18" s="22" t="s">
        <v>8</v>
      </c>
      <c r="L18" s="22" t="s">
        <v>12</v>
      </c>
      <c r="M18" s="22" t="s">
        <v>12</v>
      </c>
      <c r="N18" s="22" t="s">
        <v>12</v>
      </c>
      <c r="O18" s="22" t="s">
        <v>14</v>
      </c>
      <c r="P18" s="22" t="s">
        <v>8</v>
      </c>
      <c r="Q18" s="22" t="s">
        <v>8</v>
      </c>
      <c r="S18" s="30"/>
      <c r="U18" s="32"/>
      <c r="W18" s="53" t="str">
        <f>IF(OR(ISNUMBER(W19),ISNUMBER(W22),ISNUMBER(W23),ISNUMBER(W29),ISNUMBER(W30),ISNUMBER(W32),ISNUMBER(W33),ISNUMBER(W34),ISNUMBER(W35)),N(W19)+N(W22)+N(W23)+N(W29)+N(W30)+N(W32)+N(W33)+N(W34)+N(W35),IF(ISNUMBER(U18),U18,""))</f>
        <v/>
      </c>
      <c r="Y18" s="29" t="str">
        <f t="shared" si="4"/>
        <v/>
      </c>
      <c r="AA18" s="30" t="str">
        <f t="shared" si="2"/>
        <v/>
      </c>
      <c r="AC18" s="32"/>
      <c r="AE18" s="30"/>
      <c r="AG18" s="32"/>
      <c r="AI18" s="51" t="str">
        <f>IF(OR(ISNUMBER(AI19),ISNUMBER(AI22),ISNUMBER(AI23),ISNUMBER(AI29),ISNUMBER(AI30),ISNUMBER(AI32),ISNUMBER(AI33),ISNUMBER(AI34),ISNUMBER(AI35)),N(AI19)+N(AI22)+N(AI23)+N(AI29)+N(AI30)+N(AI32)+N(AI33)+N(AI34)+N(AI35),IF(ISNUMBER(AG18),AG18,""))</f>
        <v/>
      </c>
      <c r="AK18" s="30" t="str">
        <f t="shared" si="5"/>
        <v/>
      </c>
    </row>
    <row r="19" spans="1:37" ht="12" hidden="1" customHeight="1" outlineLevel="4">
      <c r="A19" s="25" t="s">
        <v>45</v>
      </c>
      <c r="B19" s="21" t="s">
        <v>21</v>
      </c>
      <c r="C19" s="85" t="str">
        <f t="shared" si="3"/>
        <v/>
      </c>
      <c r="D19" s="22" t="s">
        <v>10</v>
      </c>
      <c r="E19" s="22" t="s">
        <v>46</v>
      </c>
      <c r="F19" s="22" t="s">
        <v>17</v>
      </c>
      <c r="G19" s="22" t="s">
        <v>45</v>
      </c>
      <c r="H19" s="22" t="s">
        <v>8</v>
      </c>
      <c r="I19" s="22" t="s">
        <v>47</v>
      </c>
      <c r="J19" s="22" t="s">
        <v>23</v>
      </c>
      <c r="K19" s="22" t="s">
        <v>35</v>
      </c>
      <c r="L19" s="22" t="s">
        <v>12</v>
      </c>
      <c r="M19" s="22" t="s">
        <v>12</v>
      </c>
      <c r="N19" s="22" t="s">
        <v>12</v>
      </c>
      <c r="O19" s="22" t="s">
        <v>14</v>
      </c>
      <c r="P19" s="22" t="s">
        <v>8</v>
      </c>
      <c r="Q19" s="22" t="s">
        <v>8</v>
      </c>
      <c r="S19" s="30"/>
      <c r="U19" s="32"/>
      <c r="W19" s="53" t="str">
        <f>IF(ISNUMBER(U19),U19,"")</f>
        <v/>
      </c>
      <c r="Y19" s="29" t="str">
        <f t="shared" si="4"/>
        <v/>
      </c>
      <c r="AA19" s="30" t="str">
        <f t="shared" si="2"/>
        <v/>
      </c>
      <c r="AC19" s="32"/>
      <c r="AE19" s="53"/>
      <c r="AG19" s="32"/>
      <c r="AI19" s="51" t="str">
        <f>IF(ISNUMBER(AG19),AG19,"")</f>
        <v/>
      </c>
      <c r="AK19" s="53" t="str">
        <f t="shared" si="5"/>
        <v/>
      </c>
    </row>
    <row r="20" spans="1:37" ht="12" hidden="1" customHeight="1" outlineLevel="5">
      <c r="A20" s="26" t="s">
        <v>48</v>
      </c>
      <c r="B20" s="21"/>
      <c r="C20" s="85" t="str">
        <f t="shared" si="3"/>
        <v/>
      </c>
      <c r="D20" s="22" t="s">
        <v>10</v>
      </c>
      <c r="E20" s="22" t="s">
        <v>49</v>
      </c>
      <c r="F20" s="22" t="s">
        <v>17</v>
      </c>
      <c r="G20" s="22" t="s">
        <v>48</v>
      </c>
      <c r="H20" s="22" t="s">
        <v>50</v>
      </c>
      <c r="I20" s="22" t="s">
        <v>8</v>
      </c>
      <c r="J20" s="22" t="s">
        <v>8</v>
      </c>
      <c r="K20" s="22" t="s">
        <v>35</v>
      </c>
      <c r="L20" s="22" t="s">
        <v>12</v>
      </c>
      <c r="M20" s="22" t="s">
        <v>12</v>
      </c>
      <c r="N20" s="22" t="s">
        <v>12</v>
      </c>
      <c r="O20" s="22" t="s">
        <v>14</v>
      </c>
      <c r="P20" s="22" t="s">
        <v>8</v>
      </c>
      <c r="Q20" s="22" t="s">
        <v>8</v>
      </c>
      <c r="S20" s="30"/>
      <c r="U20" s="32"/>
      <c r="W20" s="53" t="str">
        <f>IF(ISNUMBER(U20),U20,"")</f>
        <v/>
      </c>
      <c r="Y20" s="29" t="str">
        <f t="shared" si="4"/>
        <v/>
      </c>
      <c r="AA20" s="30" t="str">
        <f t="shared" si="2"/>
        <v/>
      </c>
      <c r="AC20" s="32"/>
      <c r="AE20" s="53"/>
      <c r="AG20" s="32"/>
      <c r="AI20" s="51" t="str">
        <f>IF(ISNUMBER(AG20),AG20,"")</f>
        <v/>
      </c>
      <c r="AK20" s="53" t="str">
        <f t="shared" si="5"/>
        <v/>
      </c>
    </row>
    <row r="21" spans="1:37" ht="12" hidden="1" customHeight="1" outlineLevel="5">
      <c r="A21" s="26" t="s">
        <v>51</v>
      </c>
      <c r="B21" s="21"/>
      <c r="C21" s="85" t="str">
        <f t="shared" si="3"/>
        <v/>
      </c>
      <c r="D21" s="22" t="s">
        <v>10</v>
      </c>
      <c r="E21" s="22" t="s">
        <v>52</v>
      </c>
      <c r="F21" s="22" t="s">
        <v>17</v>
      </c>
      <c r="G21" s="22" t="s">
        <v>51</v>
      </c>
      <c r="H21" s="22" t="s">
        <v>50</v>
      </c>
      <c r="I21" s="22" t="s">
        <v>8</v>
      </c>
      <c r="J21" s="22" t="s">
        <v>8</v>
      </c>
      <c r="K21" s="22" t="s">
        <v>35</v>
      </c>
      <c r="L21" s="22" t="s">
        <v>12</v>
      </c>
      <c r="M21" s="22" t="s">
        <v>12</v>
      </c>
      <c r="N21" s="22" t="s">
        <v>12</v>
      </c>
      <c r="O21" s="22" t="s">
        <v>14</v>
      </c>
      <c r="P21" s="22" t="s">
        <v>8</v>
      </c>
      <c r="Q21" s="22" t="s">
        <v>8</v>
      </c>
      <c r="S21" s="30"/>
      <c r="U21" s="32"/>
      <c r="W21" s="53" t="str">
        <f>IF(ISNUMBER(U21),U21,"")</f>
        <v/>
      </c>
      <c r="Y21" s="29" t="str">
        <f t="shared" si="4"/>
        <v/>
      </c>
      <c r="AA21" s="30" t="str">
        <f t="shared" si="2"/>
        <v/>
      </c>
      <c r="AC21" s="32"/>
      <c r="AE21" s="53"/>
      <c r="AG21" s="32"/>
      <c r="AI21" s="51" t="str">
        <f>IF(ISNUMBER(AG21),AG21,"")</f>
        <v/>
      </c>
      <c r="AK21" s="53" t="str">
        <f t="shared" si="5"/>
        <v/>
      </c>
    </row>
    <row r="22" spans="1:37" ht="12" hidden="1" customHeight="1" outlineLevel="4">
      <c r="A22" s="25" t="s">
        <v>53</v>
      </c>
      <c r="B22" s="21" t="s">
        <v>21</v>
      </c>
      <c r="C22" s="85" t="str">
        <f t="shared" si="3"/>
        <v/>
      </c>
      <c r="D22" s="22" t="s">
        <v>10</v>
      </c>
      <c r="E22" s="22" t="s">
        <v>54</v>
      </c>
      <c r="F22" s="22" t="s">
        <v>17</v>
      </c>
      <c r="G22" s="22" t="s">
        <v>53</v>
      </c>
      <c r="H22" s="22" t="s">
        <v>8</v>
      </c>
      <c r="I22" s="22" t="s">
        <v>55</v>
      </c>
      <c r="J22" s="22" t="s">
        <v>23</v>
      </c>
      <c r="K22" s="22" t="s">
        <v>35</v>
      </c>
      <c r="L22" s="22" t="s">
        <v>12</v>
      </c>
      <c r="M22" s="22" t="s">
        <v>12</v>
      </c>
      <c r="N22" s="22" t="s">
        <v>12</v>
      </c>
      <c r="O22" s="22" t="s">
        <v>14</v>
      </c>
      <c r="P22" s="22" t="s">
        <v>8</v>
      </c>
      <c r="Q22" s="22" t="s">
        <v>8</v>
      </c>
      <c r="S22" s="30"/>
      <c r="U22" s="32"/>
      <c r="W22" s="53" t="str">
        <f>IF(ISNUMBER(U22),U22,"")</f>
        <v/>
      </c>
      <c r="Y22" s="29" t="str">
        <f t="shared" si="4"/>
        <v/>
      </c>
      <c r="AA22" s="30" t="str">
        <f t="shared" si="2"/>
        <v/>
      </c>
      <c r="AC22" s="32"/>
      <c r="AE22" s="53"/>
      <c r="AG22" s="32"/>
      <c r="AI22" s="51" t="str">
        <f>IF(ISNUMBER(AG22),AG22,"")</f>
        <v/>
      </c>
      <c r="AK22" s="53" t="str">
        <f t="shared" si="5"/>
        <v/>
      </c>
    </row>
    <row r="23" spans="1:37" ht="12" hidden="1" customHeight="1" outlineLevel="4">
      <c r="A23" s="25" t="s">
        <v>56</v>
      </c>
      <c r="B23" s="21" t="s">
        <v>21</v>
      </c>
      <c r="C23" s="85" t="str">
        <f t="shared" si="3"/>
        <v/>
      </c>
      <c r="D23" s="22" t="s">
        <v>10</v>
      </c>
      <c r="E23" s="22" t="s">
        <v>57</v>
      </c>
      <c r="F23" s="22" t="s">
        <v>17</v>
      </c>
      <c r="G23" s="22" t="s">
        <v>56</v>
      </c>
      <c r="H23" s="22" t="s">
        <v>8</v>
      </c>
      <c r="I23" s="22" t="s">
        <v>58</v>
      </c>
      <c r="J23" s="22" t="s">
        <v>59</v>
      </c>
      <c r="K23" s="22" t="s">
        <v>8</v>
      </c>
      <c r="L23" s="22" t="s">
        <v>12</v>
      </c>
      <c r="M23" s="22" t="s">
        <v>12</v>
      </c>
      <c r="N23" s="22" t="s">
        <v>12</v>
      </c>
      <c r="O23" s="22" t="s">
        <v>14</v>
      </c>
      <c r="P23" s="22" t="s">
        <v>8</v>
      </c>
      <c r="Q23" s="22" t="s">
        <v>8</v>
      </c>
      <c r="S23" s="30"/>
      <c r="U23" s="32"/>
      <c r="W23" s="53" t="str">
        <f>IF(OR(ISNUMBER(W24),ISNUMBER(W25),ISNUMBER(W26),ISNUMBER(W27),ISNUMBER(W28)),N(W24)+N(W25)+N(W26)+N(W27)+N(W28),IF(ISNUMBER(U23),U23,""))</f>
        <v/>
      </c>
      <c r="Y23" s="29" t="str">
        <f t="shared" si="4"/>
        <v/>
      </c>
      <c r="AA23" s="30" t="str">
        <f t="shared" si="2"/>
        <v/>
      </c>
      <c r="AC23" s="32"/>
      <c r="AE23" s="53"/>
      <c r="AG23" s="32"/>
      <c r="AI23" s="51" t="str">
        <f>IF(OR(ISNUMBER(AI24),ISNUMBER(AI25),ISNUMBER(AI26),ISNUMBER(AI27),ISNUMBER(AI28)),N(AI24)+N(AI25)+N(AI26)+N(AI27)+N(AI28),IF(ISNUMBER(AG23),AG23,""))</f>
        <v/>
      </c>
      <c r="AK23" s="53" t="str">
        <f t="shared" si="5"/>
        <v/>
      </c>
    </row>
    <row r="24" spans="1:37" ht="12" hidden="1" customHeight="1" outlineLevel="5">
      <c r="A24" s="26" t="s">
        <v>60</v>
      </c>
      <c r="B24" s="21" t="s">
        <v>21</v>
      </c>
      <c r="C24" s="85" t="str">
        <f t="shared" si="3"/>
        <v/>
      </c>
      <c r="D24" s="22" t="s">
        <v>10</v>
      </c>
      <c r="E24" s="22" t="s">
        <v>61</v>
      </c>
      <c r="F24" s="22" t="s">
        <v>17</v>
      </c>
      <c r="G24" s="22" t="s">
        <v>60</v>
      </c>
      <c r="H24" s="22" t="s">
        <v>62</v>
      </c>
      <c r="I24" s="22" t="s">
        <v>8</v>
      </c>
      <c r="J24" s="22" t="s">
        <v>8</v>
      </c>
      <c r="K24" s="22" t="s">
        <v>8</v>
      </c>
      <c r="L24" s="22" t="s">
        <v>12</v>
      </c>
      <c r="M24" s="22" t="s">
        <v>12</v>
      </c>
      <c r="N24" s="22" t="s">
        <v>12</v>
      </c>
      <c r="O24" s="22" t="s">
        <v>14</v>
      </c>
      <c r="P24" s="22" t="s">
        <v>8</v>
      </c>
      <c r="Q24" s="22" t="s">
        <v>8</v>
      </c>
      <c r="S24" s="30"/>
      <c r="U24" s="32"/>
      <c r="W24" s="53" t="str">
        <f t="shared" ref="W24:W29" si="6">IF(ISNUMBER(U24),U24,"")</f>
        <v/>
      </c>
      <c r="Y24" s="29" t="str">
        <f t="shared" si="4"/>
        <v/>
      </c>
      <c r="AA24" s="30" t="str">
        <f t="shared" si="2"/>
        <v/>
      </c>
      <c r="AC24" s="32"/>
      <c r="AE24" s="53"/>
      <c r="AG24" s="32"/>
      <c r="AI24" s="51" t="str">
        <f t="shared" ref="AI24:AI29" si="7">IF(ISNUMBER(AG24),AG24,"")</f>
        <v/>
      </c>
      <c r="AK24" s="53" t="str">
        <f t="shared" si="5"/>
        <v/>
      </c>
    </row>
    <row r="25" spans="1:37" ht="12" hidden="1" customHeight="1" outlineLevel="5">
      <c r="A25" s="26" t="s">
        <v>63</v>
      </c>
      <c r="B25" s="21" t="s">
        <v>21</v>
      </c>
      <c r="C25" s="85" t="str">
        <f t="shared" si="3"/>
        <v/>
      </c>
      <c r="D25" s="22" t="s">
        <v>10</v>
      </c>
      <c r="E25" s="22" t="s">
        <v>64</v>
      </c>
      <c r="F25" s="22" t="s">
        <v>17</v>
      </c>
      <c r="G25" s="22" t="s">
        <v>63</v>
      </c>
      <c r="H25" s="22" t="s">
        <v>62</v>
      </c>
      <c r="I25" s="22" t="s">
        <v>8</v>
      </c>
      <c r="J25" s="22" t="s">
        <v>8</v>
      </c>
      <c r="K25" s="22" t="s">
        <v>8</v>
      </c>
      <c r="L25" s="22" t="s">
        <v>12</v>
      </c>
      <c r="M25" s="22" t="s">
        <v>12</v>
      </c>
      <c r="N25" s="22" t="s">
        <v>12</v>
      </c>
      <c r="O25" s="22" t="s">
        <v>14</v>
      </c>
      <c r="P25" s="22" t="s">
        <v>8</v>
      </c>
      <c r="Q25" s="22" t="s">
        <v>8</v>
      </c>
      <c r="S25" s="30"/>
      <c r="U25" s="32"/>
      <c r="W25" s="53" t="str">
        <f t="shared" si="6"/>
        <v/>
      </c>
      <c r="Y25" s="29" t="str">
        <f t="shared" si="4"/>
        <v/>
      </c>
      <c r="AA25" s="30" t="str">
        <f t="shared" si="2"/>
        <v/>
      </c>
      <c r="AC25" s="32"/>
      <c r="AE25" s="53"/>
      <c r="AG25" s="32"/>
      <c r="AI25" s="51" t="str">
        <f t="shared" si="7"/>
        <v/>
      </c>
      <c r="AK25" s="53" t="str">
        <f t="shared" si="5"/>
        <v/>
      </c>
    </row>
    <row r="26" spans="1:37" ht="12" hidden="1" customHeight="1" outlineLevel="5">
      <c r="A26" s="26" t="s">
        <v>65</v>
      </c>
      <c r="B26" s="21" t="s">
        <v>21</v>
      </c>
      <c r="C26" s="85" t="str">
        <f t="shared" si="3"/>
        <v/>
      </c>
      <c r="D26" s="22" t="s">
        <v>10</v>
      </c>
      <c r="E26" s="22" t="s">
        <v>66</v>
      </c>
      <c r="F26" s="22" t="s">
        <v>17</v>
      </c>
      <c r="G26" s="22" t="s">
        <v>65</v>
      </c>
      <c r="H26" s="22" t="s">
        <v>62</v>
      </c>
      <c r="I26" s="22" t="s">
        <v>8</v>
      </c>
      <c r="J26" s="22" t="s">
        <v>8</v>
      </c>
      <c r="K26" s="22" t="s">
        <v>8</v>
      </c>
      <c r="L26" s="22" t="s">
        <v>12</v>
      </c>
      <c r="M26" s="22" t="s">
        <v>12</v>
      </c>
      <c r="N26" s="22" t="s">
        <v>12</v>
      </c>
      <c r="O26" s="22" t="s">
        <v>14</v>
      </c>
      <c r="P26" s="22" t="s">
        <v>8</v>
      </c>
      <c r="Q26" s="22" t="s">
        <v>8</v>
      </c>
      <c r="S26" s="30"/>
      <c r="U26" s="32"/>
      <c r="W26" s="53" t="str">
        <f t="shared" si="6"/>
        <v/>
      </c>
      <c r="Y26" s="29" t="str">
        <f t="shared" si="4"/>
        <v/>
      </c>
      <c r="AA26" s="30" t="str">
        <f t="shared" si="2"/>
        <v/>
      </c>
      <c r="AC26" s="32"/>
      <c r="AE26" s="53"/>
      <c r="AG26" s="32"/>
      <c r="AI26" s="51" t="str">
        <f t="shared" si="7"/>
        <v/>
      </c>
      <c r="AK26" s="53" t="str">
        <f t="shared" si="5"/>
        <v/>
      </c>
    </row>
    <row r="27" spans="1:37" ht="12" hidden="1" customHeight="1" outlineLevel="5">
      <c r="A27" s="26" t="s">
        <v>67</v>
      </c>
      <c r="B27" s="21" t="s">
        <v>21</v>
      </c>
      <c r="C27" s="85" t="str">
        <f t="shared" si="3"/>
        <v/>
      </c>
      <c r="D27" s="22" t="s">
        <v>10</v>
      </c>
      <c r="E27" s="22" t="s">
        <v>68</v>
      </c>
      <c r="F27" s="22" t="s">
        <v>17</v>
      </c>
      <c r="G27" s="22" t="s">
        <v>67</v>
      </c>
      <c r="H27" s="22" t="s">
        <v>62</v>
      </c>
      <c r="I27" s="22" t="s">
        <v>8</v>
      </c>
      <c r="J27" s="22" t="s">
        <v>8</v>
      </c>
      <c r="K27" s="22" t="s">
        <v>8</v>
      </c>
      <c r="L27" s="22" t="s">
        <v>12</v>
      </c>
      <c r="M27" s="22" t="s">
        <v>12</v>
      </c>
      <c r="N27" s="22" t="s">
        <v>12</v>
      </c>
      <c r="O27" s="22" t="s">
        <v>14</v>
      </c>
      <c r="P27" s="22" t="s">
        <v>8</v>
      </c>
      <c r="Q27" s="22" t="s">
        <v>8</v>
      </c>
      <c r="S27" s="30"/>
      <c r="U27" s="32"/>
      <c r="W27" s="53" t="str">
        <f t="shared" si="6"/>
        <v/>
      </c>
      <c r="Y27" s="29" t="str">
        <f t="shared" si="4"/>
        <v/>
      </c>
      <c r="AA27" s="30" t="str">
        <f t="shared" si="2"/>
        <v/>
      </c>
      <c r="AC27" s="32"/>
      <c r="AE27" s="53"/>
      <c r="AG27" s="32"/>
      <c r="AI27" s="51" t="str">
        <f t="shared" si="7"/>
        <v/>
      </c>
      <c r="AK27" s="53" t="str">
        <f t="shared" si="5"/>
        <v/>
      </c>
    </row>
    <row r="28" spans="1:37" ht="12" hidden="1" customHeight="1" outlineLevel="5">
      <c r="A28" s="26" t="s">
        <v>69</v>
      </c>
      <c r="B28" s="21" t="s">
        <v>21</v>
      </c>
      <c r="C28" s="85" t="str">
        <f t="shared" si="3"/>
        <v/>
      </c>
      <c r="D28" s="22" t="s">
        <v>10</v>
      </c>
      <c r="E28" s="22" t="s">
        <v>70</v>
      </c>
      <c r="F28" s="22" t="s">
        <v>17</v>
      </c>
      <c r="G28" s="22" t="s">
        <v>69</v>
      </c>
      <c r="H28" s="22" t="s">
        <v>62</v>
      </c>
      <c r="I28" s="22" t="s">
        <v>8</v>
      </c>
      <c r="J28" s="22" t="s">
        <v>8</v>
      </c>
      <c r="K28" s="22" t="s">
        <v>8</v>
      </c>
      <c r="L28" s="22" t="s">
        <v>12</v>
      </c>
      <c r="M28" s="22" t="s">
        <v>12</v>
      </c>
      <c r="N28" s="22" t="s">
        <v>12</v>
      </c>
      <c r="O28" s="22" t="s">
        <v>14</v>
      </c>
      <c r="P28" s="22" t="s">
        <v>8</v>
      </c>
      <c r="Q28" s="22" t="s">
        <v>8</v>
      </c>
      <c r="S28" s="30"/>
      <c r="U28" s="32"/>
      <c r="W28" s="53" t="str">
        <f t="shared" si="6"/>
        <v/>
      </c>
      <c r="Y28" s="29" t="str">
        <f t="shared" si="4"/>
        <v/>
      </c>
      <c r="AA28" s="30" t="str">
        <f t="shared" si="2"/>
        <v/>
      </c>
      <c r="AC28" s="32"/>
      <c r="AE28" s="53"/>
      <c r="AG28" s="32"/>
      <c r="AI28" s="51" t="str">
        <f t="shared" si="7"/>
        <v/>
      </c>
      <c r="AK28" s="53" t="str">
        <f t="shared" si="5"/>
        <v/>
      </c>
    </row>
    <row r="29" spans="1:37" ht="12" hidden="1" customHeight="1" outlineLevel="4">
      <c r="A29" s="25" t="s">
        <v>71</v>
      </c>
      <c r="B29" s="21" t="s">
        <v>21</v>
      </c>
      <c r="C29" s="85" t="str">
        <f t="shared" si="3"/>
        <v/>
      </c>
      <c r="D29" s="22" t="s">
        <v>10</v>
      </c>
      <c r="E29" s="22" t="s">
        <v>72</v>
      </c>
      <c r="F29" s="22" t="s">
        <v>17</v>
      </c>
      <c r="G29" s="22" t="s">
        <v>71</v>
      </c>
      <c r="H29" s="22" t="s">
        <v>73</v>
      </c>
      <c r="I29" s="22" t="s">
        <v>74</v>
      </c>
      <c r="J29" s="22" t="s">
        <v>23</v>
      </c>
      <c r="K29" s="22" t="s">
        <v>8</v>
      </c>
      <c r="L29" s="22" t="s">
        <v>12</v>
      </c>
      <c r="M29" s="22" t="s">
        <v>12</v>
      </c>
      <c r="N29" s="22" t="s">
        <v>12</v>
      </c>
      <c r="O29" s="22" t="s">
        <v>14</v>
      </c>
      <c r="P29" s="22" t="s">
        <v>8</v>
      </c>
      <c r="Q29" s="22" t="s">
        <v>8</v>
      </c>
      <c r="S29" s="30"/>
      <c r="U29" s="32"/>
      <c r="W29" s="53" t="str">
        <f t="shared" si="6"/>
        <v/>
      </c>
      <c r="Y29" s="29" t="str">
        <f t="shared" si="4"/>
        <v/>
      </c>
      <c r="AA29" s="30" t="str">
        <f t="shared" si="2"/>
        <v/>
      </c>
      <c r="AC29" s="32"/>
      <c r="AE29" s="53"/>
      <c r="AG29" s="32"/>
      <c r="AI29" s="51" t="str">
        <f t="shared" si="7"/>
        <v/>
      </c>
      <c r="AK29" s="53" t="str">
        <f t="shared" si="5"/>
        <v/>
      </c>
    </row>
    <row r="30" spans="1:37" ht="12" hidden="1" customHeight="1" outlineLevel="4">
      <c r="A30" s="25" t="s">
        <v>75</v>
      </c>
      <c r="B30" s="21" t="s">
        <v>21</v>
      </c>
      <c r="C30" s="85" t="str">
        <f t="shared" si="3"/>
        <v/>
      </c>
      <c r="D30" s="22" t="s">
        <v>10</v>
      </c>
      <c r="E30" s="22" t="s">
        <v>76</v>
      </c>
      <c r="F30" s="22" t="s">
        <v>17</v>
      </c>
      <c r="G30" s="22" t="s">
        <v>75</v>
      </c>
      <c r="H30" s="22" t="s">
        <v>8</v>
      </c>
      <c r="I30" s="22" t="s">
        <v>77</v>
      </c>
      <c r="J30" s="22" t="s">
        <v>59</v>
      </c>
      <c r="K30" s="22" t="s">
        <v>8</v>
      </c>
      <c r="L30" s="22" t="s">
        <v>12</v>
      </c>
      <c r="M30" s="22" t="s">
        <v>12</v>
      </c>
      <c r="N30" s="22" t="s">
        <v>12</v>
      </c>
      <c r="O30" s="22" t="s">
        <v>14</v>
      </c>
      <c r="P30" s="22" t="s">
        <v>8</v>
      </c>
      <c r="Q30" s="22" t="s">
        <v>8</v>
      </c>
      <c r="S30" s="30"/>
      <c r="U30" s="32"/>
      <c r="W30" s="53" t="str">
        <f>IF(ISNUMBER(W31),N(W31),IF(ISNUMBER(U30),U30,""))</f>
        <v/>
      </c>
      <c r="Y30" s="29" t="str">
        <f t="shared" si="4"/>
        <v/>
      </c>
      <c r="AA30" s="30" t="str">
        <f t="shared" si="2"/>
        <v/>
      </c>
      <c r="AC30" s="32"/>
      <c r="AE30" s="53"/>
      <c r="AG30" s="32"/>
      <c r="AI30" s="51" t="str">
        <f>IF(ISNUMBER(AI31),N(AI31),IF(ISNUMBER(AG30),AG30,""))</f>
        <v/>
      </c>
      <c r="AK30" s="53" t="str">
        <f t="shared" si="5"/>
        <v/>
      </c>
    </row>
    <row r="31" spans="1:37" ht="12" hidden="1" customHeight="1" outlineLevel="5">
      <c r="A31" s="26" t="s">
        <v>78</v>
      </c>
      <c r="B31" s="21" t="s">
        <v>21</v>
      </c>
      <c r="C31" s="85" t="str">
        <f t="shared" si="3"/>
        <v/>
      </c>
      <c r="D31" s="22" t="s">
        <v>10</v>
      </c>
      <c r="E31" s="22" t="s">
        <v>79</v>
      </c>
      <c r="F31" s="22" t="s">
        <v>17</v>
      </c>
      <c r="G31" s="22" t="s">
        <v>78</v>
      </c>
      <c r="H31" s="22" t="s">
        <v>8</v>
      </c>
      <c r="I31" s="22" t="s">
        <v>77</v>
      </c>
      <c r="J31" s="22" t="s">
        <v>8</v>
      </c>
      <c r="K31" s="22" t="s">
        <v>8</v>
      </c>
      <c r="L31" s="22" t="s">
        <v>12</v>
      </c>
      <c r="M31" s="22" t="s">
        <v>12</v>
      </c>
      <c r="N31" s="22" t="s">
        <v>12</v>
      </c>
      <c r="O31" s="22" t="s">
        <v>14</v>
      </c>
      <c r="P31" s="22" t="s">
        <v>8</v>
      </c>
      <c r="Q31" s="22" t="s">
        <v>8</v>
      </c>
      <c r="S31" s="30"/>
      <c r="U31" s="32"/>
      <c r="W31" s="53" t="str">
        <f>IF(ISNUMBER(U31),U31,"")</f>
        <v/>
      </c>
      <c r="Y31" s="29" t="str">
        <f t="shared" si="4"/>
        <v/>
      </c>
      <c r="AA31" s="30" t="str">
        <f t="shared" si="2"/>
        <v/>
      </c>
      <c r="AC31" s="32"/>
      <c r="AE31" s="53"/>
      <c r="AG31" s="32"/>
      <c r="AI31" s="51" t="str">
        <f>IF(ISNUMBER(AG31),AG31,"")</f>
        <v/>
      </c>
      <c r="AK31" s="53" t="str">
        <f t="shared" si="5"/>
        <v/>
      </c>
    </row>
    <row r="32" spans="1:37" ht="12" hidden="1" customHeight="1" outlineLevel="4">
      <c r="A32" s="25" t="s">
        <v>80</v>
      </c>
      <c r="B32" s="21" t="s">
        <v>21</v>
      </c>
      <c r="C32" s="85" t="str">
        <f t="shared" si="3"/>
        <v/>
      </c>
      <c r="D32" s="22" t="s">
        <v>10</v>
      </c>
      <c r="E32" s="22" t="s">
        <v>81</v>
      </c>
      <c r="F32" s="22" t="s">
        <v>17</v>
      </c>
      <c r="G32" s="22" t="s">
        <v>80</v>
      </c>
      <c r="H32" s="22" t="s">
        <v>73</v>
      </c>
      <c r="I32" s="22" t="s">
        <v>82</v>
      </c>
      <c r="J32" s="22" t="s">
        <v>23</v>
      </c>
      <c r="K32" s="22" t="s">
        <v>8</v>
      </c>
      <c r="L32" s="22" t="s">
        <v>12</v>
      </c>
      <c r="M32" s="22" t="s">
        <v>12</v>
      </c>
      <c r="N32" s="22" t="s">
        <v>12</v>
      </c>
      <c r="O32" s="22" t="s">
        <v>14</v>
      </c>
      <c r="P32" s="22" t="s">
        <v>8</v>
      </c>
      <c r="Q32" s="22" t="s">
        <v>8</v>
      </c>
      <c r="S32" s="30"/>
      <c r="U32" s="32"/>
      <c r="W32" s="53" t="str">
        <f>IF(ISNUMBER(U32),U32,"")</f>
        <v/>
      </c>
      <c r="Y32" s="29" t="str">
        <f t="shared" si="4"/>
        <v/>
      </c>
      <c r="AA32" s="30" t="str">
        <f t="shared" si="2"/>
        <v/>
      </c>
      <c r="AC32" s="32"/>
      <c r="AE32" s="53"/>
      <c r="AG32" s="32"/>
      <c r="AI32" s="51" t="str">
        <f>IF(ISNUMBER(AG32),AG32,"")</f>
        <v/>
      </c>
      <c r="AK32" s="53" t="str">
        <f t="shared" si="5"/>
        <v/>
      </c>
    </row>
    <row r="33" spans="1:37" ht="12" hidden="1" customHeight="1" outlineLevel="4">
      <c r="A33" s="25" t="s">
        <v>83</v>
      </c>
      <c r="B33" s="21" t="s">
        <v>21</v>
      </c>
      <c r="C33" s="85" t="str">
        <f t="shared" si="3"/>
        <v/>
      </c>
      <c r="D33" s="22" t="s">
        <v>10</v>
      </c>
      <c r="E33" s="22" t="s">
        <v>84</v>
      </c>
      <c r="F33" s="22" t="s">
        <v>17</v>
      </c>
      <c r="G33" s="22" t="s">
        <v>83</v>
      </c>
      <c r="H33" s="22" t="s">
        <v>8</v>
      </c>
      <c r="I33" s="22" t="s">
        <v>85</v>
      </c>
      <c r="J33" s="22" t="s">
        <v>59</v>
      </c>
      <c r="K33" s="22" t="s">
        <v>8</v>
      </c>
      <c r="L33" s="22" t="s">
        <v>12</v>
      </c>
      <c r="M33" s="22" t="s">
        <v>12</v>
      </c>
      <c r="N33" s="22" t="s">
        <v>12</v>
      </c>
      <c r="O33" s="22" t="s">
        <v>14</v>
      </c>
      <c r="P33" s="22" t="s">
        <v>8</v>
      </c>
      <c r="Q33" s="22" t="s">
        <v>8</v>
      </c>
      <c r="S33" s="30"/>
      <c r="U33" s="32"/>
      <c r="W33" s="53" t="str">
        <f>IF(ISNUMBER(U33),U33,"")</f>
        <v/>
      </c>
      <c r="Y33" s="29" t="str">
        <f t="shared" si="4"/>
        <v/>
      </c>
      <c r="AA33" s="30" t="str">
        <f t="shared" si="2"/>
        <v/>
      </c>
      <c r="AC33" s="32"/>
      <c r="AE33" s="53"/>
      <c r="AG33" s="32"/>
      <c r="AI33" s="51" t="str">
        <f>IF(ISNUMBER(AG33),AG33,"")</f>
        <v/>
      </c>
      <c r="AK33" s="53" t="str">
        <f t="shared" si="5"/>
        <v/>
      </c>
    </row>
    <row r="34" spans="1:37" ht="12" hidden="1" customHeight="1" outlineLevel="4">
      <c r="A34" s="25" t="s">
        <v>86</v>
      </c>
      <c r="B34" s="21" t="s">
        <v>21</v>
      </c>
      <c r="C34" s="85" t="str">
        <f t="shared" si="3"/>
        <v/>
      </c>
      <c r="D34" s="22" t="s">
        <v>10</v>
      </c>
      <c r="E34" s="22" t="s">
        <v>87</v>
      </c>
      <c r="F34" s="22" t="s">
        <v>17</v>
      </c>
      <c r="G34" s="22" t="s">
        <v>86</v>
      </c>
      <c r="H34" s="22" t="s">
        <v>73</v>
      </c>
      <c r="I34" s="22" t="s">
        <v>88</v>
      </c>
      <c r="J34" s="22" t="s">
        <v>23</v>
      </c>
      <c r="K34" s="22" t="s">
        <v>8</v>
      </c>
      <c r="L34" s="22" t="s">
        <v>12</v>
      </c>
      <c r="M34" s="22" t="s">
        <v>12</v>
      </c>
      <c r="N34" s="22" t="s">
        <v>12</v>
      </c>
      <c r="O34" s="22" t="s">
        <v>14</v>
      </c>
      <c r="P34" s="22" t="s">
        <v>8</v>
      </c>
      <c r="Q34" s="22" t="s">
        <v>8</v>
      </c>
      <c r="S34" s="30"/>
      <c r="U34" s="32"/>
      <c r="W34" s="53" t="str">
        <f>IF(ISNUMBER(U34),U34,"")</f>
        <v/>
      </c>
      <c r="Y34" s="29" t="str">
        <f t="shared" si="4"/>
        <v/>
      </c>
      <c r="AA34" s="30" t="str">
        <f t="shared" si="2"/>
        <v/>
      </c>
      <c r="AC34" s="32"/>
      <c r="AE34" s="53"/>
      <c r="AG34" s="32"/>
      <c r="AI34" s="51" t="str">
        <f>IF(ISNUMBER(AG34),AG34,"")</f>
        <v/>
      </c>
      <c r="AK34" s="53" t="str">
        <f t="shared" si="5"/>
        <v/>
      </c>
    </row>
    <row r="35" spans="1:37" ht="12" hidden="1" customHeight="1" outlineLevel="4">
      <c r="A35" s="25" t="s">
        <v>89</v>
      </c>
      <c r="B35" s="21" t="s">
        <v>21</v>
      </c>
      <c r="C35" s="85" t="str">
        <f t="shared" si="3"/>
        <v/>
      </c>
      <c r="D35" s="22" t="s">
        <v>10</v>
      </c>
      <c r="E35" s="22" t="s">
        <v>90</v>
      </c>
      <c r="F35" s="22" t="s">
        <v>17</v>
      </c>
      <c r="G35" s="22" t="s">
        <v>89</v>
      </c>
      <c r="H35" s="22" t="s">
        <v>91</v>
      </c>
      <c r="I35" s="22" t="s">
        <v>85</v>
      </c>
      <c r="J35" s="22" t="s">
        <v>23</v>
      </c>
      <c r="K35" s="22" t="s">
        <v>8</v>
      </c>
      <c r="L35" s="22" t="s">
        <v>12</v>
      </c>
      <c r="M35" s="22" t="s">
        <v>12</v>
      </c>
      <c r="N35" s="22" t="s">
        <v>12</v>
      </c>
      <c r="O35" s="22" t="s">
        <v>14</v>
      </c>
      <c r="P35" s="22" t="s">
        <v>8</v>
      </c>
      <c r="Q35" s="22" t="s">
        <v>8</v>
      </c>
      <c r="S35" s="30"/>
      <c r="U35" s="32"/>
      <c r="W35" s="53" t="str">
        <f>IF(ISNUMBER(U35),U35,"")</f>
        <v/>
      </c>
      <c r="Y35" s="29" t="str">
        <f t="shared" si="4"/>
        <v/>
      </c>
      <c r="AA35" s="30" t="str">
        <f t="shared" si="2"/>
        <v/>
      </c>
      <c r="AC35" s="32"/>
      <c r="AE35" s="53"/>
      <c r="AG35" s="32"/>
      <c r="AI35" s="51" t="str">
        <f>IF(ISNUMBER(AG35),AG35,"")</f>
        <v/>
      </c>
      <c r="AK35" s="53" t="str">
        <f t="shared" si="5"/>
        <v/>
      </c>
    </row>
    <row r="36" spans="1:37" ht="12" hidden="1" customHeight="1" outlineLevel="5">
      <c r="A36" s="26" t="s">
        <v>92</v>
      </c>
      <c r="B36" s="21"/>
      <c r="C36" s="85" t="str">
        <f t="shared" si="3"/>
        <v/>
      </c>
      <c r="D36" s="22" t="s">
        <v>10</v>
      </c>
      <c r="E36" s="22" t="s">
        <v>93</v>
      </c>
      <c r="F36" s="22" t="s">
        <v>13</v>
      </c>
      <c r="G36" s="22" t="s">
        <v>92</v>
      </c>
      <c r="H36" s="22" t="s">
        <v>94</v>
      </c>
      <c r="I36" s="22" t="s">
        <v>8</v>
      </c>
      <c r="J36" s="22" t="s">
        <v>8</v>
      </c>
      <c r="K36" s="22" t="s">
        <v>8</v>
      </c>
      <c r="L36" s="22" t="s">
        <v>12</v>
      </c>
      <c r="M36" s="22" t="s">
        <v>12</v>
      </c>
      <c r="N36" s="22" t="s">
        <v>12</v>
      </c>
      <c r="O36" s="22" t="s">
        <v>14</v>
      </c>
      <c r="P36" s="22" t="s">
        <v>8</v>
      </c>
      <c r="Q36" s="22" t="s">
        <v>8</v>
      </c>
      <c r="S36" s="92"/>
      <c r="U36" s="32"/>
      <c r="W36" s="53"/>
      <c r="Y36" s="29"/>
      <c r="AA36" s="92"/>
      <c r="AC36" s="32"/>
      <c r="AE36" s="93"/>
      <c r="AG36" s="32"/>
      <c r="AI36" s="51"/>
      <c r="AK36" s="93"/>
    </row>
    <row r="37" spans="1:37" ht="12" hidden="1" customHeight="1" outlineLevel="3">
      <c r="A37" s="20" t="s">
        <v>95</v>
      </c>
      <c r="B37" s="21" t="s">
        <v>21</v>
      </c>
      <c r="C37" s="85" t="str">
        <f t="shared" si="3"/>
        <v/>
      </c>
      <c r="D37" s="22" t="s">
        <v>10</v>
      </c>
      <c r="E37" s="22" t="s">
        <v>96</v>
      </c>
      <c r="F37" s="22" t="s">
        <v>17</v>
      </c>
      <c r="G37" s="22" t="s">
        <v>95</v>
      </c>
      <c r="H37" s="22" t="s">
        <v>8</v>
      </c>
      <c r="I37" s="22" t="s">
        <v>8</v>
      </c>
      <c r="J37" s="22" t="s">
        <v>19</v>
      </c>
      <c r="K37" s="22" t="s">
        <v>8</v>
      </c>
      <c r="L37" s="22" t="s">
        <v>12</v>
      </c>
      <c r="M37" s="22" t="s">
        <v>12</v>
      </c>
      <c r="N37" s="22" t="s">
        <v>12</v>
      </c>
      <c r="O37" s="22" t="s">
        <v>14</v>
      </c>
      <c r="P37" s="22" t="s">
        <v>8</v>
      </c>
      <c r="Q37" s="22" t="s">
        <v>8</v>
      </c>
      <c r="S37" s="30"/>
      <c r="U37" s="32"/>
      <c r="W37" s="53" t="str">
        <f>IF(OR(ISNUMBER(W38),ISNUMBER(W45),ISNUMBER(W46),ISNUMBER(W54),ISNUMBER(W55),ISNUMBER(W62),ISNUMBER(W63),ISNUMBER(W64),ISNUMBER(W68),ISNUMBER(W69)),N(W38)+N(W45)+N(W46)+N(W54)+N(W55)+N(W62)+N(W63)+N(W64)+N(W68)+N(W69),IF(ISNUMBER(U37),U37,""))</f>
        <v/>
      </c>
      <c r="Y37" s="29" t="str">
        <f t="shared" si="4"/>
        <v/>
      </c>
      <c r="AA37" s="30" t="str">
        <f t="shared" si="2"/>
        <v/>
      </c>
      <c r="AC37" s="32"/>
      <c r="AE37" s="30"/>
      <c r="AG37" s="32"/>
      <c r="AI37" s="51" t="str">
        <f>IF(OR(ISNUMBER(AI38),ISNUMBER(AI45),ISNUMBER(AI46),ISNUMBER(AI54),ISNUMBER(AI55),ISNUMBER(AI62),ISNUMBER(AI63),ISNUMBER(AI64),ISNUMBER(AI68),ISNUMBER(AI69)),N(AI38)+N(AI45)+N(AI46)+N(AI54)+N(AI55)+N(AI62)+N(AI63)+N(AI64)+N(AI68)+N(AI69),IF(ISNUMBER(AG37),AG37,""))</f>
        <v/>
      </c>
      <c r="AK37" s="30" t="str">
        <f t="shared" si="5"/>
        <v/>
      </c>
    </row>
    <row r="38" spans="1:37" ht="12" hidden="1" customHeight="1" outlineLevel="4">
      <c r="A38" s="25" t="s">
        <v>97</v>
      </c>
      <c r="B38" s="21" t="s">
        <v>21</v>
      </c>
      <c r="C38" s="85" t="str">
        <f t="shared" si="3"/>
        <v/>
      </c>
      <c r="D38" s="22" t="s">
        <v>10</v>
      </c>
      <c r="E38" s="22" t="s">
        <v>98</v>
      </c>
      <c r="F38" s="22" t="s">
        <v>17</v>
      </c>
      <c r="G38" s="22" t="s">
        <v>97</v>
      </c>
      <c r="H38" s="22" t="s">
        <v>8</v>
      </c>
      <c r="I38" s="22" t="s">
        <v>99</v>
      </c>
      <c r="J38" s="22" t="s">
        <v>19</v>
      </c>
      <c r="K38" s="22" t="s">
        <v>8</v>
      </c>
      <c r="L38" s="22" t="s">
        <v>12</v>
      </c>
      <c r="M38" s="22" t="s">
        <v>12</v>
      </c>
      <c r="N38" s="22" t="s">
        <v>12</v>
      </c>
      <c r="O38" s="22" t="s">
        <v>14</v>
      </c>
      <c r="P38" s="22" t="s">
        <v>8</v>
      </c>
      <c r="Q38" s="22" t="s">
        <v>8</v>
      </c>
      <c r="S38" s="30"/>
      <c r="U38" s="32"/>
      <c r="W38" s="53" t="str">
        <f>IF(OR(ISNUMBER(W39),ISNUMBER(W40),ISNUMBER(W41),ISNUMBER(W43),ISNUMBER(W44)),N(W39)+N(W40)+N(W41)+N(W43)+N(W44),IF(ISNUMBER(U38),U38,""))</f>
        <v/>
      </c>
      <c r="Y38" s="29" t="str">
        <f t="shared" si="4"/>
        <v/>
      </c>
      <c r="AA38" s="30" t="str">
        <f t="shared" si="2"/>
        <v/>
      </c>
      <c r="AC38" s="32"/>
      <c r="AE38" s="30"/>
      <c r="AG38" s="32"/>
      <c r="AI38" s="51" t="str">
        <f>IF(OR(ISNUMBER(AI39),ISNUMBER(AI40),ISNUMBER(AI41),ISNUMBER(AI43),ISNUMBER(AI44)),N(AI39)+N(AI40)+N(AI41)+N(AI43)+N(AI44),IF(ISNUMBER(AG38),AG38,""))</f>
        <v/>
      </c>
      <c r="AK38" s="30" t="str">
        <f t="shared" si="5"/>
        <v/>
      </c>
    </row>
    <row r="39" spans="1:37" ht="12" hidden="1" customHeight="1" outlineLevel="5">
      <c r="A39" s="26" t="s">
        <v>100</v>
      </c>
      <c r="B39" s="21" t="s">
        <v>21</v>
      </c>
      <c r="C39" s="85" t="str">
        <f t="shared" si="3"/>
        <v/>
      </c>
      <c r="D39" s="22" t="s">
        <v>10</v>
      </c>
      <c r="E39" s="22" t="s">
        <v>101</v>
      </c>
      <c r="F39" s="22" t="s">
        <v>17</v>
      </c>
      <c r="G39" s="22" t="s">
        <v>100</v>
      </c>
      <c r="H39" s="22" t="s">
        <v>102</v>
      </c>
      <c r="I39" s="22" t="s">
        <v>103</v>
      </c>
      <c r="J39" s="22" t="s">
        <v>59</v>
      </c>
      <c r="K39" s="22" t="s">
        <v>8</v>
      </c>
      <c r="L39" s="22" t="s">
        <v>12</v>
      </c>
      <c r="M39" s="22" t="s">
        <v>12</v>
      </c>
      <c r="N39" s="22" t="s">
        <v>12</v>
      </c>
      <c r="O39" s="22" t="s">
        <v>14</v>
      </c>
      <c r="P39" s="22" t="s">
        <v>8</v>
      </c>
      <c r="Q39" s="22" t="s">
        <v>8</v>
      </c>
      <c r="S39" s="30"/>
      <c r="U39" s="32"/>
      <c r="W39" s="53" t="str">
        <f t="shared" ref="W39:W45" si="8">IF(ISNUMBER(U39),U39,"")</f>
        <v/>
      </c>
      <c r="Y39" s="29" t="str">
        <f t="shared" si="4"/>
        <v/>
      </c>
      <c r="AA39" s="30" t="str">
        <f t="shared" si="2"/>
        <v/>
      </c>
      <c r="AC39" s="32"/>
      <c r="AE39" s="53"/>
      <c r="AG39" s="32"/>
      <c r="AI39" s="51" t="str">
        <f t="shared" ref="AI39:AI45" si="9">IF(ISNUMBER(AG39),AG39,"")</f>
        <v/>
      </c>
      <c r="AK39" s="53" t="str">
        <f t="shared" si="5"/>
        <v/>
      </c>
    </row>
    <row r="40" spans="1:37" ht="12" hidden="1" customHeight="1" outlineLevel="5">
      <c r="A40" s="26" t="s">
        <v>104</v>
      </c>
      <c r="B40" s="21" t="s">
        <v>21</v>
      </c>
      <c r="C40" s="85" t="str">
        <f t="shared" si="3"/>
        <v/>
      </c>
      <c r="D40" s="22" t="s">
        <v>10</v>
      </c>
      <c r="E40" s="22" t="s">
        <v>105</v>
      </c>
      <c r="F40" s="22" t="s">
        <v>17</v>
      </c>
      <c r="G40" s="22" t="s">
        <v>104</v>
      </c>
      <c r="H40" s="22" t="s">
        <v>102</v>
      </c>
      <c r="I40" s="22" t="s">
        <v>106</v>
      </c>
      <c r="J40" s="22" t="s">
        <v>59</v>
      </c>
      <c r="K40" s="22" t="s">
        <v>8</v>
      </c>
      <c r="L40" s="22" t="s">
        <v>12</v>
      </c>
      <c r="M40" s="22" t="s">
        <v>12</v>
      </c>
      <c r="N40" s="22" t="s">
        <v>12</v>
      </c>
      <c r="O40" s="22" t="s">
        <v>14</v>
      </c>
      <c r="P40" s="22" t="s">
        <v>8</v>
      </c>
      <c r="Q40" s="22" t="s">
        <v>8</v>
      </c>
      <c r="S40" s="30"/>
      <c r="U40" s="32"/>
      <c r="W40" s="53" t="str">
        <f t="shared" si="8"/>
        <v/>
      </c>
      <c r="Y40" s="29" t="str">
        <f t="shared" si="4"/>
        <v/>
      </c>
      <c r="AA40" s="30" t="str">
        <f t="shared" si="2"/>
        <v/>
      </c>
      <c r="AC40" s="32"/>
      <c r="AE40" s="53"/>
      <c r="AG40" s="32"/>
      <c r="AI40" s="51" t="str">
        <f t="shared" si="9"/>
        <v/>
      </c>
      <c r="AK40" s="53" t="str">
        <f t="shared" si="5"/>
        <v/>
      </c>
    </row>
    <row r="41" spans="1:37" ht="12" hidden="1" customHeight="1" outlineLevel="5">
      <c r="A41" s="26" t="s">
        <v>107</v>
      </c>
      <c r="B41" s="21" t="s">
        <v>21</v>
      </c>
      <c r="C41" s="85" t="str">
        <f t="shared" si="3"/>
        <v/>
      </c>
      <c r="D41" s="22" t="s">
        <v>10</v>
      </c>
      <c r="E41" s="22" t="s">
        <v>108</v>
      </c>
      <c r="F41" s="22" t="s">
        <v>17</v>
      </c>
      <c r="G41" s="22" t="s">
        <v>107</v>
      </c>
      <c r="H41" s="22" t="s">
        <v>109</v>
      </c>
      <c r="I41" s="22" t="s">
        <v>110</v>
      </c>
      <c r="J41" s="22" t="s">
        <v>59</v>
      </c>
      <c r="K41" s="22" t="s">
        <v>8</v>
      </c>
      <c r="L41" s="22" t="s">
        <v>12</v>
      </c>
      <c r="M41" s="22" t="s">
        <v>12</v>
      </c>
      <c r="N41" s="22" t="s">
        <v>12</v>
      </c>
      <c r="O41" s="22" t="s">
        <v>14</v>
      </c>
      <c r="P41" s="22" t="s">
        <v>8</v>
      </c>
      <c r="Q41" s="22" t="s">
        <v>8</v>
      </c>
      <c r="S41" s="30"/>
      <c r="U41" s="32"/>
      <c r="W41" s="53" t="str">
        <f t="shared" si="8"/>
        <v/>
      </c>
      <c r="Y41" s="29" t="str">
        <f t="shared" si="4"/>
        <v/>
      </c>
      <c r="AA41" s="30" t="str">
        <f t="shared" si="2"/>
        <v/>
      </c>
      <c r="AC41" s="32"/>
      <c r="AE41" s="53"/>
      <c r="AG41" s="32"/>
      <c r="AI41" s="51" t="str">
        <f t="shared" si="9"/>
        <v/>
      </c>
      <c r="AK41" s="53" t="str">
        <f t="shared" si="5"/>
        <v/>
      </c>
    </row>
    <row r="42" spans="1:37" ht="12" hidden="1" customHeight="1" outlineLevel="6">
      <c r="A42" s="27" t="s">
        <v>111</v>
      </c>
      <c r="B42" s="21"/>
      <c r="C42" s="85" t="str">
        <f t="shared" si="3"/>
        <v/>
      </c>
      <c r="D42" s="22" t="s">
        <v>10</v>
      </c>
      <c r="E42" s="22" t="s">
        <v>112</v>
      </c>
      <c r="F42" s="22" t="s">
        <v>17</v>
      </c>
      <c r="G42" s="22" t="s">
        <v>111</v>
      </c>
      <c r="H42" s="22" t="s">
        <v>8</v>
      </c>
      <c r="I42" s="22" t="s">
        <v>113</v>
      </c>
      <c r="J42" s="22" t="s">
        <v>114</v>
      </c>
      <c r="K42" s="22" t="s">
        <v>8</v>
      </c>
      <c r="L42" s="22" t="s">
        <v>12</v>
      </c>
      <c r="M42" s="22" t="s">
        <v>12</v>
      </c>
      <c r="N42" s="22" t="s">
        <v>12</v>
      </c>
      <c r="O42" s="22" t="s">
        <v>14</v>
      </c>
      <c r="P42" s="22" t="s">
        <v>8</v>
      </c>
      <c r="Q42" s="22" t="s">
        <v>8</v>
      </c>
      <c r="S42" s="30"/>
      <c r="U42" s="32"/>
      <c r="W42" s="53" t="str">
        <f t="shared" si="8"/>
        <v/>
      </c>
      <c r="Y42" s="29" t="str">
        <f t="shared" si="4"/>
        <v/>
      </c>
      <c r="AA42" s="30" t="str">
        <f t="shared" si="2"/>
        <v/>
      </c>
      <c r="AC42" s="32"/>
      <c r="AE42" s="53"/>
      <c r="AG42" s="32"/>
      <c r="AI42" s="51" t="str">
        <f t="shared" si="9"/>
        <v/>
      </c>
      <c r="AK42" s="53" t="str">
        <f t="shared" si="5"/>
        <v/>
      </c>
    </row>
    <row r="43" spans="1:37" ht="12" hidden="1" customHeight="1" outlineLevel="5">
      <c r="A43" s="26" t="s">
        <v>115</v>
      </c>
      <c r="B43" s="21" t="s">
        <v>21</v>
      </c>
      <c r="C43" s="85" t="str">
        <f t="shared" si="3"/>
        <v/>
      </c>
      <c r="D43" s="22" t="s">
        <v>10</v>
      </c>
      <c r="E43" s="22" t="s">
        <v>116</v>
      </c>
      <c r="F43" s="22" t="s">
        <v>17</v>
      </c>
      <c r="G43" s="22" t="s">
        <v>115</v>
      </c>
      <c r="H43" s="22" t="s">
        <v>102</v>
      </c>
      <c r="I43" s="22" t="s">
        <v>117</v>
      </c>
      <c r="J43" s="22" t="s">
        <v>59</v>
      </c>
      <c r="K43" s="22" t="s">
        <v>8</v>
      </c>
      <c r="L43" s="22" t="s">
        <v>12</v>
      </c>
      <c r="M43" s="22" t="s">
        <v>12</v>
      </c>
      <c r="N43" s="22" t="s">
        <v>12</v>
      </c>
      <c r="O43" s="22" t="s">
        <v>14</v>
      </c>
      <c r="P43" s="22" t="s">
        <v>8</v>
      </c>
      <c r="Q43" s="22" t="s">
        <v>8</v>
      </c>
      <c r="S43" s="30"/>
      <c r="U43" s="32"/>
      <c r="W43" s="53" t="str">
        <f t="shared" si="8"/>
        <v/>
      </c>
      <c r="Y43" s="29" t="str">
        <f t="shared" si="4"/>
        <v/>
      </c>
      <c r="AA43" s="30" t="str">
        <f t="shared" si="2"/>
        <v/>
      </c>
      <c r="AC43" s="32"/>
      <c r="AE43" s="53"/>
      <c r="AG43" s="32"/>
      <c r="AI43" s="51" t="str">
        <f t="shared" si="9"/>
        <v/>
      </c>
      <c r="AK43" s="53" t="str">
        <f t="shared" si="5"/>
        <v/>
      </c>
    </row>
    <row r="44" spans="1:37" ht="12" hidden="1" customHeight="1" outlineLevel="5">
      <c r="A44" s="26" t="s">
        <v>118</v>
      </c>
      <c r="B44" s="21" t="s">
        <v>21</v>
      </c>
      <c r="C44" s="85" t="str">
        <f t="shared" si="3"/>
        <v/>
      </c>
      <c r="D44" s="22" t="s">
        <v>10</v>
      </c>
      <c r="E44" s="22" t="s">
        <v>119</v>
      </c>
      <c r="F44" s="22" t="s">
        <v>17</v>
      </c>
      <c r="G44" s="22" t="s">
        <v>118</v>
      </c>
      <c r="H44" s="22" t="s">
        <v>120</v>
      </c>
      <c r="I44" s="22" t="s">
        <v>121</v>
      </c>
      <c r="J44" s="22" t="s">
        <v>23</v>
      </c>
      <c r="K44" s="22" t="s">
        <v>8</v>
      </c>
      <c r="L44" s="22" t="s">
        <v>12</v>
      </c>
      <c r="M44" s="22" t="s">
        <v>12</v>
      </c>
      <c r="N44" s="22" t="s">
        <v>12</v>
      </c>
      <c r="O44" s="22" t="s">
        <v>14</v>
      </c>
      <c r="P44" s="22" t="s">
        <v>8</v>
      </c>
      <c r="Q44" s="22" t="s">
        <v>8</v>
      </c>
      <c r="S44" s="30"/>
      <c r="U44" s="32"/>
      <c r="W44" s="53" t="str">
        <f t="shared" si="8"/>
        <v/>
      </c>
      <c r="Y44" s="29" t="str">
        <f t="shared" si="4"/>
        <v/>
      </c>
      <c r="AA44" s="30" t="str">
        <f t="shared" si="2"/>
        <v/>
      </c>
      <c r="AC44" s="32"/>
      <c r="AE44" s="53"/>
      <c r="AG44" s="32"/>
      <c r="AI44" s="51" t="str">
        <f t="shared" si="9"/>
        <v/>
      </c>
      <c r="AK44" s="53" t="str">
        <f t="shared" si="5"/>
        <v/>
      </c>
    </row>
    <row r="45" spans="1:37" ht="12" hidden="1" customHeight="1" outlineLevel="4">
      <c r="A45" s="25" t="s">
        <v>122</v>
      </c>
      <c r="B45" s="21" t="s">
        <v>21</v>
      </c>
      <c r="C45" s="85" t="str">
        <f t="shared" si="3"/>
        <v/>
      </c>
      <c r="D45" s="22" t="s">
        <v>10</v>
      </c>
      <c r="E45" s="22" t="s">
        <v>123</v>
      </c>
      <c r="F45" s="22" t="s">
        <v>17</v>
      </c>
      <c r="G45" s="22" t="s">
        <v>122</v>
      </c>
      <c r="H45" s="22" t="s">
        <v>73</v>
      </c>
      <c r="I45" s="22" t="s">
        <v>124</v>
      </c>
      <c r="J45" s="22" t="s">
        <v>23</v>
      </c>
      <c r="K45" s="22" t="s">
        <v>8</v>
      </c>
      <c r="L45" s="22" t="s">
        <v>12</v>
      </c>
      <c r="M45" s="22" t="s">
        <v>12</v>
      </c>
      <c r="N45" s="22" t="s">
        <v>12</v>
      </c>
      <c r="O45" s="22" t="s">
        <v>14</v>
      </c>
      <c r="P45" s="22" t="s">
        <v>8</v>
      </c>
      <c r="Q45" s="22" t="s">
        <v>8</v>
      </c>
      <c r="S45" s="30"/>
      <c r="U45" s="32"/>
      <c r="W45" s="53" t="str">
        <f t="shared" si="8"/>
        <v/>
      </c>
      <c r="Y45" s="29" t="str">
        <f t="shared" si="4"/>
        <v/>
      </c>
      <c r="AA45" s="30" t="str">
        <f t="shared" si="2"/>
        <v/>
      </c>
      <c r="AC45" s="32"/>
      <c r="AE45" s="53"/>
      <c r="AG45" s="32"/>
      <c r="AI45" s="51" t="str">
        <f t="shared" si="9"/>
        <v/>
      </c>
      <c r="AK45" s="53" t="str">
        <f t="shared" si="5"/>
        <v/>
      </c>
    </row>
    <row r="46" spans="1:37" ht="12" hidden="1" customHeight="1" outlineLevel="4">
      <c r="A46" s="25" t="s">
        <v>125</v>
      </c>
      <c r="B46" s="21" t="s">
        <v>21</v>
      </c>
      <c r="C46" s="85" t="str">
        <f t="shared" si="3"/>
        <v/>
      </c>
      <c r="D46" s="22" t="s">
        <v>10</v>
      </c>
      <c r="E46" s="22" t="s">
        <v>126</v>
      </c>
      <c r="F46" s="22" t="s">
        <v>17</v>
      </c>
      <c r="G46" s="22" t="s">
        <v>125</v>
      </c>
      <c r="H46" s="22" t="s">
        <v>8</v>
      </c>
      <c r="I46" s="22" t="s">
        <v>127</v>
      </c>
      <c r="J46" s="22" t="s">
        <v>114</v>
      </c>
      <c r="K46" s="22" t="s">
        <v>8</v>
      </c>
      <c r="L46" s="22" t="s">
        <v>12</v>
      </c>
      <c r="M46" s="22" t="s">
        <v>12</v>
      </c>
      <c r="N46" s="22" t="s">
        <v>12</v>
      </c>
      <c r="O46" s="22" t="s">
        <v>14</v>
      </c>
      <c r="P46" s="22" t="s">
        <v>8</v>
      </c>
      <c r="Q46" s="22" t="s">
        <v>8</v>
      </c>
      <c r="S46" s="30"/>
      <c r="U46" s="32"/>
      <c r="W46" s="53" t="str">
        <f>IF(OR(ISNUMBER(W47),ISNUMBER(W48),ISNUMBER(W49),ISNUMBER(W50),ISNUMBER(W51),ISNUMBER(W52),ISNUMBER(W53)),N(W47)+N(W48)+N(W49)+N(W50)+N(W51)+N(W52)+N(W53),IF(ISNUMBER(U46),U46,""))</f>
        <v/>
      </c>
      <c r="Y46" s="29" t="str">
        <f t="shared" si="4"/>
        <v/>
      </c>
      <c r="AA46" s="30" t="str">
        <f t="shared" si="2"/>
        <v/>
      </c>
      <c r="AC46" s="32"/>
      <c r="AE46" s="53"/>
      <c r="AG46" s="32"/>
      <c r="AI46" s="51" t="str">
        <f>IF(OR(ISNUMBER(AI47),ISNUMBER(AI48),ISNUMBER(AI49),ISNUMBER(AI50),ISNUMBER(AI51),ISNUMBER(AI52),ISNUMBER(AI53)),N(AI47)+N(AI48)+N(AI49)+N(AI50)+N(AI51)+N(AI52)+N(AI53),IF(ISNUMBER(AG46),AG46,""))</f>
        <v/>
      </c>
      <c r="AK46" s="53" t="str">
        <f t="shared" si="5"/>
        <v/>
      </c>
    </row>
    <row r="47" spans="1:37" ht="12" hidden="1" customHeight="1" outlineLevel="5">
      <c r="A47" s="26" t="s">
        <v>128</v>
      </c>
      <c r="B47" s="21" t="s">
        <v>21</v>
      </c>
      <c r="C47" s="85" t="str">
        <f t="shared" si="3"/>
        <v/>
      </c>
      <c r="D47" s="22" t="s">
        <v>10</v>
      </c>
      <c r="E47" s="22" t="s">
        <v>129</v>
      </c>
      <c r="F47" s="22" t="s">
        <v>17</v>
      </c>
      <c r="G47" s="22" t="s">
        <v>128</v>
      </c>
      <c r="H47" s="22" t="s">
        <v>62</v>
      </c>
      <c r="I47" s="22" t="s">
        <v>8</v>
      </c>
      <c r="J47" s="22" t="s">
        <v>8</v>
      </c>
      <c r="K47" s="22" t="s">
        <v>8</v>
      </c>
      <c r="L47" s="22" t="s">
        <v>12</v>
      </c>
      <c r="M47" s="22" t="s">
        <v>12</v>
      </c>
      <c r="N47" s="22" t="s">
        <v>12</v>
      </c>
      <c r="O47" s="22" t="s">
        <v>14</v>
      </c>
      <c r="P47" s="22" t="s">
        <v>8</v>
      </c>
      <c r="Q47" s="22" t="s">
        <v>8</v>
      </c>
      <c r="S47" s="30"/>
      <c r="U47" s="32"/>
      <c r="W47" s="53" t="str">
        <f t="shared" ref="W47:W54" si="10">IF(ISNUMBER(U47),U47,"")</f>
        <v/>
      </c>
      <c r="Y47" s="29" t="str">
        <f t="shared" si="4"/>
        <v/>
      </c>
      <c r="AA47" s="30" t="str">
        <f t="shared" si="2"/>
        <v/>
      </c>
      <c r="AC47" s="32"/>
      <c r="AE47" s="53"/>
      <c r="AG47" s="32"/>
      <c r="AI47" s="51" t="str">
        <f t="shared" ref="AI47:AI54" si="11">IF(ISNUMBER(AG47),AG47,"")</f>
        <v/>
      </c>
      <c r="AK47" s="53" t="str">
        <f t="shared" si="5"/>
        <v/>
      </c>
    </row>
    <row r="48" spans="1:37" ht="12" hidden="1" customHeight="1" outlineLevel="5">
      <c r="A48" s="26" t="s">
        <v>130</v>
      </c>
      <c r="B48" s="21" t="s">
        <v>21</v>
      </c>
      <c r="C48" s="85" t="str">
        <f t="shared" si="3"/>
        <v/>
      </c>
      <c r="D48" s="22" t="s">
        <v>10</v>
      </c>
      <c r="E48" s="22" t="s">
        <v>131</v>
      </c>
      <c r="F48" s="22" t="s">
        <v>17</v>
      </c>
      <c r="G48" s="22" t="s">
        <v>130</v>
      </c>
      <c r="H48" s="22" t="s">
        <v>62</v>
      </c>
      <c r="I48" s="22" t="s">
        <v>8</v>
      </c>
      <c r="J48" s="22" t="s">
        <v>8</v>
      </c>
      <c r="K48" s="22" t="s">
        <v>8</v>
      </c>
      <c r="L48" s="22" t="s">
        <v>12</v>
      </c>
      <c r="M48" s="22" t="s">
        <v>12</v>
      </c>
      <c r="N48" s="22" t="s">
        <v>12</v>
      </c>
      <c r="O48" s="22" t="s">
        <v>14</v>
      </c>
      <c r="P48" s="22" t="s">
        <v>8</v>
      </c>
      <c r="Q48" s="22" t="s">
        <v>8</v>
      </c>
      <c r="S48" s="30"/>
      <c r="U48" s="32"/>
      <c r="W48" s="53" t="str">
        <f t="shared" si="10"/>
        <v/>
      </c>
      <c r="Y48" s="29" t="str">
        <f t="shared" si="4"/>
        <v/>
      </c>
      <c r="AA48" s="30" t="str">
        <f t="shared" si="2"/>
        <v/>
      </c>
      <c r="AC48" s="32"/>
      <c r="AE48" s="53"/>
      <c r="AG48" s="32"/>
      <c r="AI48" s="51" t="str">
        <f t="shared" si="11"/>
        <v/>
      </c>
      <c r="AK48" s="53" t="str">
        <f t="shared" si="5"/>
        <v/>
      </c>
    </row>
    <row r="49" spans="1:37" ht="12" hidden="1" customHeight="1" outlineLevel="5">
      <c r="A49" s="26" t="s">
        <v>132</v>
      </c>
      <c r="B49" s="21" t="s">
        <v>21</v>
      </c>
      <c r="C49" s="85" t="str">
        <f t="shared" si="3"/>
        <v/>
      </c>
      <c r="D49" s="22" t="s">
        <v>10</v>
      </c>
      <c r="E49" s="22" t="s">
        <v>133</v>
      </c>
      <c r="F49" s="22" t="s">
        <v>17</v>
      </c>
      <c r="G49" s="22" t="s">
        <v>132</v>
      </c>
      <c r="H49" s="22" t="s">
        <v>62</v>
      </c>
      <c r="I49" s="22" t="s">
        <v>8</v>
      </c>
      <c r="J49" s="22" t="s">
        <v>8</v>
      </c>
      <c r="K49" s="22" t="s">
        <v>8</v>
      </c>
      <c r="L49" s="22" t="s">
        <v>12</v>
      </c>
      <c r="M49" s="22" t="s">
        <v>12</v>
      </c>
      <c r="N49" s="22" t="s">
        <v>12</v>
      </c>
      <c r="O49" s="22" t="s">
        <v>14</v>
      </c>
      <c r="P49" s="22" t="s">
        <v>8</v>
      </c>
      <c r="Q49" s="22" t="s">
        <v>8</v>
      </c>
      <c r="S49" s="30"/>
      <c r="U49" s="32"/>
      <c r="W49" s="53" t="str">
        <f t="shared" si="10"/>
        <v/>
      </c>
      <c r="Y49" s="29" t="str">
        <f t="shared" si="4"/>
        <v/>
      </c>
      <c r="AA49" s="30" t="str">
        <f t="shared" si="2"/>
        <v/>
      </c>
      <c r="AC49" s="32"/>
      <c r="AE49" s="53"/>
      <c r="AG49" s="32"/>
      <c r="AI49" s="51" t="str">
        <f t="shared" si="11"/>
        <v/>
      </c>
      <c r="AK49" s="53" t="str">
        <f t="shared" si="5"/>
        <v/>
      </c>
    </row>
    <row r="50" spans="1:37" ht="12" hidden="1" customHeight="1" outlineLevel="5">
      <c r="A50" s="26" t="s">
        <v>134</v>
      </c>
      <c r="B50" s="21" t="s">
        <v>21</v>
      </c>
      <c r="C50" s="85" t="str">
        <f t="shared" si="3"/>
        <v/>
      </c>
      <c r="D50" s="22" t="s">
        <v>10</v>
      </c>
      <c r="E50" s="22" t="s">
        <v>135</v>
      </c>
      <c r="F50" s="22" t="s">
        <v>17</v>
      </c>
      <c r="G50" s="22" t="s">
        <v>134</v>
      </c>
      <c r="H50" s="22" t="s">
        <v>62</v>
      </c>
      <c r="I50" s="22" t="s">
        <v>8</v>
      </c>
      <c r="J50" s="22" t="s">
        <v>8</v>
      </c>
      <c r="K50" s="22" t="s">
        <v>8</v>
      </c>
      <c r="L50" s="22" t="s">
        <v>12</v>
      </c>
      <c r="M50" s="22" t="s">
        <v>12</v>
      </c>
      <c r="N50" s="22" t="s">
        <v>12</v>
      </c>
      <c r="O50" s="22" t="s">
        <v>14</v>
      </c>
      <c r="P50" s="22" t="s">
        <v>8</v>
      </c>
      <c r="Q50" s="22" t="s">
        <v>8</v>
      </c>
      <c r="S50" s="30"/>
      <c r="U50" s="32"/>
      <c r="W50" s="53" t="str">
        <f t="shared" si="10"/>
        <v/>
      </c>
      <c r="Y50" s="29" t="str">
        <f t="shared" si="4"/>
        <v/>
      </c>
      <c r="AA50" s="30" t="str">
        <f t="shared" si="2"/>
        <v/>
      </c>
      <c r="AC50" s="32"/>
      <c r="AE50" s="53"/>
      <c r="AG50" s="32"/>
      <c r="AI50" s="51" t="str">
        <f t="shared" si="11"/>
        <v/>
      </c>
      <c r="AK50" s="53" t="str">
        <f t="shared" si="5"/>
        <v/>
      </c>
    </row>
    <row r="51" spans="1:37" ht="12" hidden="1" customHeight="1" outlineLevel="5">
      <c r="A51" s="26" t="s">
        <v>136</v>
      </c>
      <c r="B51" s="21" t="s">
        <v>21</v>
      </c>
      <c r="C51" s="85" t="str">
        <f t="shared" si="3"/>
        <v/>
      </c>
      <c r="D51" s="22" t="s">
        <v>10</v>
      </c>
      <c r="E51" s="22" t="s">
        <v>137</v>
      </c>
      <c r="F51" s="22" t="s">
        <v>17</v>
      </c>
      <c r="G51" s="22" t="s">
        <v>136</v>
      </c>
      <c r="H51" s="22" t="s">
        <v>62</v>
      </c>
      <c r="I51" s="22" t="s">
        <v>8</v>
      </c>
      <c r="J51" s="22" t="s">
        <v>8</v>
      </c>
      <c r="K51" s="22" t="s">
        <v>8</v>
      </c>
      <c r="L51" s="22" t="s">
        <v>12</v>
      </c>
      <c r="M51" s="22" t="s">
        <v>12</v>
      </c>
      <c r="N51" s="22" t="s">
        <v>12</v>
      </c>
      <c r="O51" s="22" t="s">
        <v>14</v>
      </c>
      <c r="P51" s="22" t="s">
        <v>8</v>
      </c>
      <c r="Q51" s="22" t="s">
        <v>8</v>
      </c>
      <c r="S51" s="30"/>
      <c r="U51" s="32"/>
      <c r="W51" s="53" t="str">
        <f t="shared" si="10"/>
        <v/>
      </c>
      <c r="Y51" s="29" t="str">
        <f t="shared" si="4"/>
        <v/>
      </c>
      <c r="AA51" s="30" t="str">
        <f t="shared" si="2"/>
        <v/>
      </c>
      <c r="AC51" s="32"/>
      <c r="AE51" s="53"/>
      <c r="AG51" s="32"/>
      <c r="AI51" s="51" t="str">
        <f t="shared" si="11"/>
        <v/>
      </c>
      <c r="AK51" s="53" t="str">
        <f t="shared" si="5"/>
        <v/>
      </c>
    </row>
    <row r="52" spans="1:37" ht="12" hidden="1" customHeight="1" outlineLevel="5">
      <c r="A52" s="26" t="s">
        <v>138</v>
      </c>
      <c r="B52" s="21" t="s">
        <v>21</v>
      </c>
      <c r="C52" s="85" t="str">
        <f t="shared" si="3"/>
        <v/>
      </c>
      <c r="D52" s="22" t="s">
        <v>10</v>
      </c>
      <c r="E52" s="22" t="s">
        <v>139</v>
      </c>
      <c r="F52" s="22" t="s">
        <v>17</v>
      </c>
      <c r="G52" s="22" t="s">
        <v>138</v>
      </c>
      <c r="H52" s="22" t="s">
        <v>62</v>
      </c>
      <c r="I52" s="22" t="s">
        <v>8</v>
      </c>
      <c r="J52" s="22" t="s">
        <v>8</v>
      </c>
      <c r="K52" s="22" t="s">
        <v>8</v>
      </c>
      <c r="L52" s="22" t="s">
        <v>12</v>
      </c>
      <c r="M52" s="22" t="s">
        <v>12</v>
      </c>
      <c r="N52" s="22" t="s">
        <v>12</v>
      </c>
      <c r="O52" s="22" t="s">
        <v>14</v>
      </c>
      <c r="P52" s="22" t="s">
        <v>8</v>
      </c>
      <c r="Q52" s="22" t="s">
        <v>8</v>
      </c>
      <c r="S52" s="30"/>
      <c r="U52" s="32"/>
      <c r="W52" s="53" t="str">
        <f t="shared" si="10"/>
        <v/>
      </c>
      <c r="Y52" s="29" t="str">
        <f t="shared" si="4"/>
        <v/>
      </c>
      <c r="AA52" s="30" t="str">
        <f t="shared" si="2"/>
        <v/>
      </c>
      <c r="AC52" s="32"/>
      <c r="AE52" s="53"/>
      <c r="AG52" s="32"/>
      <c r="AI52" s="51" t="str">
        <f t="shared" si="11"/>
        <v/>
      </c>
      <c r="AK52" s="53" t="str">
        <f t="shared" si="5"/>
        <v/>
      </c>
    </row>
    <row r="53" spans="1:37" ht="12" hidden="1" customHeight="1" outlineLevel="5">
      <c r="A53" s="26" t="s">
        <v>140</v>
      </c>
      <c r="B53" s="21" t="s">
        <v>21</v>
      </c>
      <c r="C53" s="85" t="str">
        <f t="shared" si="3"/>
        <v/>
      </c>
      <c r="D53" s="22" t="s">
        <v>10</v>
      </c>
      <c r="E53" s="22" t="s">
        <v>141</v>
      </c>
      <c r="F53" s="22" t="s">
        <v>17</v>
      </c>
      <c r="G53" s="22" t="s">
        <v>140</v>
      </c>
      <c r="H53" s="22" t="s">
        <v>62</v>
      </c>
      <c r="I53" s="22" t="s">
        <v>8</v>
      </c>
      <c r="J53" s="22" t="s">
        <v>8</v>
      </c>
      <c r="K53" s="22" t="s">
        <v>8</v>
      </c>
      <c r="L53" s="22" t="s">
        <v>12</v>
      </c>
      <c r="M53" s="22" t="s">
        <v>12</v>
      </c>
      <c r="N53" s="22" t="s">
        <v>12</v>
      </c>
      <c r="O53" s="22" t="s">
        <v>14</v>
      </c>
      <c r="P53" s="22" t="s">
        <v>8</v>
      </c>
      <c r="Q53" s="22" t="s">
        <v>8</v>
      </c>
      <c r="S53" s="30"/>
      <c r="U53" s="32"/>
      <c r="W53" s="53" t="str">
        <f t="shared" si="10"/>
        <v/>
      </c>
      <c r="Y53" s="29" t="str">
        <f t="shared" si="4"/>
        <v/>
      </c>
      <c r="AA53" s="30" t="str">
        <f t="shared" si="2"/>
        <v/>
      </c>
      <c r="AC53" s="32"/>
      <c r="AE53" s="53"/>
      <c r="AG53" s="32"/>
      <c r="AI53" s="51" t="str">
        <f t="shared" si="11"/>
        <v/>
      </c>
      <c r="AK53" s="53" t="str">
        <f t="shared" si="5"/>
        <v/>
      </c>
    </row>
    <row r="54" spans="1:37" ht="12" hidden="1" customHeight="1" outlineLevel="4">
      <c r="A54" s="25" t="s">
        <v>142</v>
      </c>
      <c r="B54" s="21" t="s">
        <v>21</v>
      </c>
      <c r="C54" s="85" t="str">
        <f t="shared" si="3"/>
        <v/>
      </c>
      <c r="D54" s="22" t="s">
        <v>10</v>
      </c>
      <c r="E54" s="22" t="s">
        <v>143</v>
      </c>
      <c r="F54" s="22" t="s">
        <v>17</v>
      </c>
      <c r="G54" s="22" t="s">
        <v>142</v>
      </c>
      <c r="H54" s="22" t="s">
        <v>73</v>
      </c>
      <c r="I54" s="22" t="s">
        <v>144</v>
      </c>
      <c r="J54" s="22" t="s">
        <v>23</v>
      </c>
      <c r="K54" s="22" t="s">
        <v>8</v>
      </c>
      <c r="L54" s="22" t="s">
        <v>12</v>
      </c>
      <c r="M54" s="22" t="s">
        <v>12</v>
      </c>
      <c r="N54" s="22" t="s">
        <v>12</v>
      </c>
      <c r="O54" s="22" t="s">
        <v>14</v>
      </c>
      <c r="P54" s="22" t="s">
        <v>8</v>
      </c>
      <c r="Q54" s="22" t="s">
        <v>8</v>
      </c>
      <c r="S54" s="30"/>
      <c r="U54" s="32"/>
      <c r="W54" s="53" t="str">
        <f t="shared" si="10"/>
        <v/>
      </c>
      <c r="Y54" s="29" t="str">
        <f t="shared" si="4"/>
        <v/>
      </c>
      <c r="AA54" s="30" t="str">
        <f t="shared" si="2"/>
        <v/>
      </c>
      <c r="AC54" s="32"/>
      <c r="AE54" s="53"/>
      <c r="AG54" s="32"/>
      <c r="AI54" s="51" t="str">
        <f t="shared" si="11"/>
        <v/>
      </c>
      <c r="AK54" s="53" t="str">
        <f t="shared" si="5"/>
        <v/>
      </c>
    </row>
    <row r="55" spans="1:37" ht="12" hidden="1" customHeight="1" outlineLevel="4">
      <c r="A55" s="25" t="s">
        <v>145</v>
      </c>
      <c r="B55" s="21" t="s">
        <v>21</v>
      </c>
      <c r="C55" s="85" t="str">
        <f t="shared" si="3"/>
        <v/>
      </c>
      <c r="D55" s="22" t="s">
        <v>10</v>
      </c>
      <c r="E55" s="22" t="s">
        <v>146</v>
      </c>
      <c r="F55" s="22" t="s">
        <v>17</v>
      </c>
      <c r="G55" s="22" t="s">
        <v>145</v>
      </c>
      <c r="H55" s="22" t="s">
        <v>8</v>
      </c>
      <c r="I55" s="22" t="s">
        <v>147</v>
      </c>
      <c r="J55" s="22" t="s">
        <v>59</v>
      </c>
      <c r="K55" s="22" t="s">
        <v>8</v>
      </c>
      <c r="L55" s="22" t="s">
        <v>12</v>
      </c>
      <c r="M55" s="22" t="s">
        <v>12</v>
      </c>
      <c r="N55" s="22" t="s">
        <v>12</v>
      </c>
      <c r="O55" s="22" t="s">
        <v>14</v>
      </c>
      <c r="P55" s="22" t="s">
        <v>8</v>
      </c>
      <c r="Q55" s="22" t="s">
        <v>8</v>
      </c>
      <c r="S55" s="30"/>
      <c r="U55" s="32"/>
      <c r="W55" s="53" t="str">
        <f>IF(OR(ISNUMBER(W56),ISNUMBER(W57),ISNUMBER(W58),ISNUMBER(W59),ISNUMBER(W60),ISNUMBER(W61)),N(W56)+N(W57)+N(W58)+N(W59)+N(W60)+N(W61),IF(ISNUMBER(U55),U55,""))</f>
        <v/>
      </c>
      <c r="Y55" s="29" t="str">
        <f t="shared" si="4"/>
        <v/>
      </c>
      <c r="AA55" s="30" t="str">
        <f t="shared" si="2"/>
        <v/>
      </c>
      <c r="AC55" s="32"/>
      <c r="AE55" s="30"/>
      <c r="AG55" s="32"/>
      <c r="AI55" s="51" t="str">
        <f>IF(OR(ISNUMBER(AI56),ISNUMBER(AI57),ISNUMBER(AI58),ISNUMBER(AI59),ISNUMBER(AI60),ISNUMBER(AI61)),N(AI56)+N(AI57)+N(AI58)+N(AI59)+N(AI60)+N(AI61),IF(ISNUMBER(AG55),AG55,""))</f>
        <v/>
      </c>
      <c r="AK55" s="30" t="str">
        <f t="shared" si="5"/>
        <v/>
      </c>
    </row>
    <row r="56" spans="1:37" ht="12" hidden="1" customHeight="1" outlineLevel="5">
      <c r="A56" s="26" t="s">
        <v>148</v>
      </c>
      <c r="B56" s="21" t="s">
        <v>21</v>
      </c>
      <c r="C56" s="85" t="str">
        <f t="shared" si="3"/>
        <v/>
      </c>
      <c r="D56" s="22" t="s">
        <v>10</v>
      </c>
      <c r="E56" s="22" t="s">
        <v>149</v>
      </c>
      <c r="F56" s="22" t="s">
        <v>17</v>
      </c>
      <c r="G56" s="22" t="s">
        <v>148</v>
      </c>
      <c r="H56" s="22" t="s">
        <v>62</v>
      </c>
      <c r="I56" s="22" t="s">
        <v>8</v>
      </c>
      <c r="J56" s="22" t="s">
        <v>8</v>
      </c>
      <c r="K56" s="22" t="s">
        <v>8</v>
      </c>
      <c r="L56" s="22" t="s">
        <v>12</v>
      </c>
      <c r="M56" s="22" t="s">
        <v>12</v>
      </c>
      <c r="N56" s="22" t="s">
        <v>12</v>
      </c>
      <c r="O56" s="22" t="s">
        <v>14</v>
      </c>
      <c r="P56" s="22" t="s">
        <v>8</v>
      </c>
      <c r="Q56" s="22" t="s">
        <v>8</v>
      </c>
      <c r="S56" s="30"/>
      <c r="U56" s="32"/>
      <c r="W56" s="53" t="str">
        <f t="shared" ref="W56:W63" si="12">IF(ISNUMBER(U56),U56,"")</f>
        <v/>
      </c>
      <c r="Y56" s="29" t="str">
        <f t="shared" si="4"/>
        <v/>
      </c>
      <c r="AA56" s="30" t="str">
        <f t="shared" si="2"/>
        <v/>
      </c>
      <c r="AC56" s="32"/>
      <c r="AE56" s="53"/>
      <c r="AG56" s="32"/>
      <c r="AI56" s="51" t="str">
        <f t="shared" ref="AI56:AI63" si="13">IF(ISNUMBER(AG56),AG56,"")</f>
        <v/>
      </c>
      <c r="AK56" s="53" t="str">
        <f t="shared" si="5"/>
        <v/>
      </c>
    </row>
    <row r="57" spans="1:37" ht="12" hidden="1" customHeight="1" outlineLevel="5">
      <c r="A57" s="26" t="s">
        <v>150</v>
      </c>
      <c r="B57" s="21" t="s">
        <v>21</v>
      </c>
      <c r="C57" s="85" t="str">
        <f t="shared" si="3"/>
        <v/>
      </c>
      <c r="D57" s="22" t="s">
        <v>10</v>
      </c>
      <c r="E57" s="22" t="s">
        <v>151</v>
      </c>
      <c r="F57" s="22" t="s">
        <v>17</v>
      </c>
      <c r="G57" s="22" t="s">
        <v>150</v>
      </c>
      <c r="H57" s="22" t="s">
        <v>62</v>
      </c>
      <c r="I57" s="22" t="s">
        <v>8</v>
      </c>
      <c r="J57" s="22" t="s">
        <v>8</v>
      </c>
      <c r="K57" s="22" t="s">
        <v>8</v>
      </c>
      <c r="L57" s="22" t="s">
        <v>12</v>
      </c>
      <c r="M57" s="22" t="s">
        <v>12</v>
      </c>
      <c r="N57" s="22" t="s">
        <v>12</v>
      </c>
      <c r="O57" s="22" t="s">
        <v>14</v>
      </c>
      <c r="P57" s="22" t="s">
        <v>8</v>
      </c>
      <c r="Q57" s="22" t="s">
        <v>8</v>
      </c>
      <c r="S57" s="30"/>
      <c r="U57" s="32"/>
      <c r="W57" s="53" t="str">
        <f t="shared" si="12"/>
        <v/>
      </c>
      <c r="Y57" s="29" t="str">
        <f t="shared" si="4"/>
        <v/>
      </c>
      <c r="AA57" s="30" t="str">
        <f t="shared" si="2"/>
        <v/>
      </c>
      <c r="AC57" s="32"/>
      <c r="AE57" s="53"/>
      <c r="AG57" s="32"/>
      <c r="AI57" s="51" t="str">
        <f t="shared" si="13"/>
        <v/>
      </c>
      <c r="AK57" s="53" t="str">
        <f t="shared" si="5"/>
        <v/>
      </c>
    </row>
    <row r="58" spans="1:37" ht="12" hidden="1" customHeight="1" outlineLevel="5">
      <c r="A58" s="26" t="s">
        <v>152</v>
      </c>
      <c r="B58" s="21" t="s">
        <v>21</v>
      </c>
      <c r="C58" s="85" t="str">
        <f t="shared" si="3"/>
        <v/>
      </c>
      <c r="D58" s="22" t="s">
        <v>10</v>
      </c>
      <c r="E58" s="22" t="s">
        <v>153</v>
      </c>
      <c r="F58" s="22" t="s">
        <v>17</v>
      </c>
      <c r="G58" s="22" t="s">
        <v>152</v>
      </c>
      <c r="H58" s="22" t="s">
        <v>62</v>
      </c>
      <c r="I58" s="22" t="s">
        <v>8</v>
      </c>
      <c r="J58" s="22" t="s">
        <v>8</v>
      </c>
      <c r="K58" s="22" t="s">
        <v>8</v>
      </c>
      <c r="L58" s="22" t="s">
        <v>12</v>
      </c>
      <c r="M58" s="22" t="s">
        <v>12</v>
      </c>
      <c r="N58" s="22" t="s">
        <v>12</v>
      </c>
      <c r="O58" s="22" t="s">
        <v>14</v>
      </c>
      <c r="P58" s="22" t="s">
        <v>8</v>
      </c>
      <c r="Q58" s="22" t="s">
        <v>8</v>
      </c>
      <c r="S58" s="30"/>
      <c r="U58" s="32"/>
      <c r="W58" s="53" t="str">
        <f t="shared" si="12"/>
        <v/>
      </c>
      <c r="Y58" s="29" t="str">
        <f t="shared" si="4"/>
        <v/>
      </c>
      <c r="AA58" s="30" t="str">
        <f t="shared" si="2"/>
        <v/>
      </c>
      <c r="AC58" s="32"/>
      <c r="AE58" s="53"/>
      <c r="AG58" s="32"/>
      <c r="AI58" s="51" t="str">
        <f t="shared" si="13"/>
        <v/>
      </c>
      <c r="AK58" s="53" t="str">
        <f t="shared" si="5"/>
        <v/>
      </c>
    </row>
    <row r="59" spans="1:37" ht="12" hidden="1" customHeight="1" outlineLevel="5">
      <c r="A59" s="26" t="s">
        <v>154</v>
      </c>
      <c r="B59" s="21" t="s">
        <v>21</v>
      </c>
      <c r="C59" s="85" t="str">
        <f t="shared" si="3"/>
        <v/>
      </c>
      <c r="D59" s="22" t="s">
        <v>10</v>
      </c>
      <c r="E59" s="22" t="s">
        <v>155</v>
      </c>
      <c r="F59" s="22" t="s">
        <v>17</v>
      </c>
      <c r="G59" s="22" t="s">
        <v>154</v>
      </c>
      <c r="H59" s="22" t="s">
        <v>62</v>
      </c>
      <c r="I59" s="22" t="s">
        <v>8</v>
      </c>
      <c r="J59" s="22" t="s">
        <v>8</v>
      </c>
      <c r="K59" s="22" t="s">
        <v>8</v>
      </c>
      <c r="L59" s="22" t="s">
        <v>12</v>
      </c>
      <c r="M59" s="22" t="s">
        <v>12</v>
      </c>
      <c r="N59" s="22" t="s">
        <v>12</v>
      </c>
      <c r="O59" s="22" t="s">
        <v>14</v>
      </c>
      <c r="P59" s="22" t="s">
        <v>8</v>
      </c>
      <c r="Q59" s="22" t="s">
        <v>8</v>
      </c>
      <c r="S59" s="30"/>
      <c r="U59" s="32"/>
      <c r="W59" s="53" t="str">
        <f t="shared" si="12"/>
        <v/>
      </c>
      <c r="Y59" s="29" t="str">
        <f t="shared" si="4"/>
        <v/>
      </c>
      <c r="AA59" s="30" t="str">
        <f t="shared" si="2"/>
        <v/>
      </c>
      <c r="AC59" s="32"/>
      <c r="AE59" s="53"/>
      <c r="AG59" s="32"/>
      <c r="AI59" s="51" t="str">
        <f t="shared" si="13"/>
        <v/>
      </c>
      <c r="AK59" s="53" t="str">
        <f t="shared" si="5"/>
        <v/>
      </c>
    </row>
    <row r="60" spans="1:37" ht="12" hidden="1" customHeight="1" outlineLevel="5">
      <c r="A60" s="26" t="s">
        <v>156</v>
      </c>
      <c r="B60" s="21" t="s">
        <v>21</v>
      </c>
      <c r="C60" s="85" t="str">
        <f t="shared" si="3"/>
        <v/>
      </c>
      <c r="D60" s="22" t="s">
        <v>10</v>
      </c>
      <c r="E60" s="22" t="s">
        <v>157</v>
      </c>
      <c r="F60" s="22" t="s">
        <v>17</v>
      </c>
      <c r="G60" s="22" t="s">
        <v>156</v>
      </c>
      <c r="H60" s="22" t="s">
        <v>62</v>
      </c>
      <c r="I60" s="22" t="s">
        <v>8</v>
      </c>
      <c r="J60" s="22" t="s">
        <v>8</v>
      </c>
      <c r="K60" s="22" t="s">
        <v>8</v>
      </c>
      <c r="L60" s="22" t="s">
        <v>12</v>
      </c>
      <c r="M60" s="22" t="s">
        <v>12</v>
      </c>
      <c r="N60" s="22" t="s">
        <v>12</v>
      </c>
      <c r="O60" s="22" t="s">
        <v>14</v>
      </c>
      <c r="P60" s="22" t="s">
        <v>8</v>
      </c>
      <c r="Q60" s="22" t="s">
        <v>8</v>
      </c>
      <c r="S60" s="30"/>
      <c r="U60" s="32"/>
      <c r="W60" s="53" t="str">
        <f t="shared" si="12"/>
        <v/>
      </c>
      <c r="Y60" s="29" t="str">
        <f t="shared" si="4"/>
        <v/>
      </c>
      <c r="AA60" s="30" t="str">
        <f t="shared" si="2"/>
        <v/>
      </c>
      <c r="AC60" s="32"/>
      <c r="AE60" s="53"/>
      <c r="AG60" s="32"/>
      <c r="AI60" s="51" t="str">
        <f t="shared" si="13"/>
        <v/>
      </c>
      <c r="AK60" s="53" t="str">
        <f t="shared" si="5"/>
        <v/>
      </c>
    </row>
    <row r="61" spans="1:37" ht="12" hidden="1" customHeight="1" outlineLevel="5">
      <c r="A61" s="26" t="s">
        <v>158</v>
      </c>
      <c r="B61" s="21" t="s">
        <v>21</v>
      </c>
      <c r="C61" s="85" t="str">
        <f t="shared" si="3"/>
        <v/>
      </c>
      <c r="D61" s="22" t="s">
        <v>10</v>
      </c>
      <c r="E61" s="22" t="s">
        <v>159</v>
      </c>
      <c r="F61" s="22" t="s">
        <v>17</v>
      </c>
      <c r="G61" s="22" t="s">
        <v>158</v>
      </c>
      <c r="H61" s="22" t="s">
        <v>62</v>
      </c>
      <c r="I61" s="22" t="s">
        <v>8</v>
      </c>
      <c r="J61" s="22" t="s">
        <v>8</v>
      </c>
      <c r="K61" s="22" t="s">
        <v>8</v>
      </c>
      <c r="L61" s="22" t="s">
        <v>12</v>
      </c>
      <c r="M61" s="22" t="s">
        <v>12</v>
      </c>
      <c r="N61" s="22" t="s">
        <v>12</v>
      </c>
      <c r="O61" s="22" t="s">
        <v>14</v>
      </c>
      <c r="P61" s="22" t="s">
        <v>8</v>
      </c>
      <c r="Q61" s="22" t="s">
        <v>8</v>
      </c>
      <c r="S61" s="30"/>
      <c r="U61" s="32"/>
      <c r="W61" s="53" t="str">
        <f t="shared" si="12"/>
        <v/>
      </c>
      <c r="Y61" s="29" t="str">
        <f t="shared" si="4"/>
        <v/>
      </c>
      <c r="AA61" s="30" t="str">
        <f t="shared" si="2"/>
        <v/>
      </c>
      <c r="AC61" s="32"/>
      <c r="AE61" s="53"/>
      <c r="AG61" s="32"/>
      <c r="AI61" s="51" t="str">
        <f t="shared" si="13"/>
        <v/>
      </c>
      <c r="AK61" s="53" t="str">
        <f t="shared" si="5"/>
        <v/>
      </c>
    </row>
    <row r="62" spans="1:37" ht="12" hidden="1" customHeight="1" outlineLevel="4">
      <c r="A62" s="25" t="s">
        <v>160</v>
      </c>
      <c r="B62" s="21" t="s">
        <v>21</v>
      </c>
      <c r="C62" s="85" t="str">
        <f t="shared" si="3"/>
        <v/>
      </c>
      <c r="D62" s="22" t="s">
        <v>10</v>
      </c>
      <c r="E62" s="22" t="s">
        <v>161</v>
      </c>
      <c r="F62" s="22" t="s">
        <v>17</v>
      </c>
      <c r="G62" s="22" t="s">
        <v>160</v>
      </c>
      <c r="H62" s="22" t="s">
        <v>73</v>
      </c>
      <c r="I62" s="22" t="s">
        <v>162</v>
      </c>
      <c r="J62" s="22" t="s">
        <v>23</v>
      </c>
      <c r="K62" s="22" t="s">
        <v>8</v>
      </c>
      <c r="L62" s="22" t="s">
        <v>12</v>
      </c>
      <c r="M62" s="22" t="s">
        <v>12</v>
      </c>
      <c r="N62" s="22" t="s">
        <v>12</v>
      </c>
      <c r="O62" s="22" t="s">
        <v>14</v>
      </c>
      <c r="P62" s="22" t="s">
        <v>8</v>
      </c>
      <c r="Q62" s="22" t="s">
        <v>8</v>
      </c>
      <c r="S62" s="30"/>
      <c r="U62" s="32"/>
      <c r="W62" s="53" t="str">
        <f t="shared" si="12"/>
        <v/>
      </c>
      <c r="Y62" s="29" t="str">
        <f t="shared" si="4"/>
        <v/>
      </c>
      <c r="AA62" s="30" t="str">
        <f t="shared" si="2"/>
        <v/>
      </c>
      <c r="AC62" s="32"/>
      <c r="AE62" s="53"/>
      <c r="AG62" s="32"/>
      <c r="AI62" s="51" t="str">
        <f t="shared" si="13"/>
        <v/>
      </c>
      <c r="AK62" s="53" t="str">
        <f t="shared" si="5"/>
        <v/>
      </c>
    </row>
    <row r="63" spans="1:37" ht="12" hidden="1" customHeight="1" outlineLevel="4">
      <c r="A63" s="25" t="s">
        <v>163</v>
      </c>
      <c r="B63" s="21" t="s">
        <v>21</v>
      </c>
      <c r="C63" s="85" t="str">
        <f t="shared" si="3"/>
        <v/>
      </c>
      <c r="D63" s="22" t="s">
        <v>10</v>
      </c>
      <c r="E63" s="22" t="s">
        <v>164</v>
      </c>
      <c r="F63" s="22" t="s">
        <v>17</v>
      </c>
      <c r="G63" s="22" t="s">
        <v>163</v>
      </c>
      <c r="H63" s="22" t="s">
        <v>165</v>
      </c>
      <c r="I63" s="22" t="s">
        <v>166</v>
      </c>
      <c r="J63" s="22" t="s">
        <v>23</v>
      </c>
      <c r="K63" s="22" t="s">
        <v>8</v>
      </c>
      <c r="L63" s="22" t="s">
        <v>12</v>
      </c>
      <c r="M63" s="22" t="s">
        <v>12</v>
      </c>
      <c r="N63" s="22" t="s">
        <v>12</v>
      </c>
      <c r="O63" s="22" t="s">
        <v>14</v>
      </c>
      <c r="P63" s="22" t="s">
        <v>8</v>
      </c>
      <c r="Q63" s="22" t="s">
        <v>8</v>
      </c>
      <c r="S63" s="30"/>
      <c r="U63" s="32"/>
      <c r="W63" s="53" t="str">
        <f t="shared" si="12"/>
        <v/>
      </c>
      <c r="Y63" s="29" t="str">
        <f t="shared" si="4"/>
        <v/>
      </c>
      <c r="AA63" s="30" t="str">
        <f t="shared" si="2"/>
        <v/>
      </c>
      <c r="AC63" s="32"/>
      <c r="AE63" s="53"/>
      <c r="AG63" s="32"/>
      <c r="AI63" s="51" t="str">
        <f t="shared" si="13"/>
        <v/>
      </c>
      <c r="AK63" s="53" t="str">
        <f t="shared" si="5"/>
        <v/>
      </c>
    </row>
    <row r="64" spans="1:37" ht="12" hidden="1" customHeight="1" outlineLevel="4">
      <c r="A64" s="25" t="s">
        <v>167</v>
      </c>
      <c r="B64" s="21" t="s">
        <v>21</v>
      </c>
      <c r="C64" s="85" t="str">
        <f t="shared" si="3"/>
        <v/>
      </c>
      <c r="D64" s="22" t="s">
        <v>10</v>
      </c>
      <c r="E64" s="22" t="s">
        <v>168</v>
      </c>
      <c r="F64" s="22" t="s">
        <v>17</v>
      </c>
      <c r="G64" s="22" t="s">
        <v>167</v>
      </c>
      <c r="H64" s="22" t="s">
        <v>8</v>
      </c>
      <c r="I64" s="22" t="s">
        <v>169</v>
      </c>
      <c r="J64" s="22" t="s">
        <v>59</v>
      </c>
      <c r="K64" s="22" t="s">
        <v>8</v>
      </c>
      <c r="L64" s="22" t="s">
        <v>12</v>
      </c>
      <c r="M64" s="22" t="s">
        <v>12</v>
      </c>
      <c r="N64" s="22" t="s">
        <v>12</v>
      </c>
      <c r="O64" s="22" t="s">
        <v>14</v>
      </c>
      <c r="P64" s="22" t="s">
        <v>8</v>
      </c>
      <c r="Q64" s="22" t="s">
        <v>8</v>
      </c>
      <c r="S64" s="30"/>
      <c r="U64" s="32"/>
      <c r="W64" s="53" t="str">
        <f>IF(OR(ISNUMBER(W65),ISNUMBER(W66),ISNUMBER(W67)),N(W65)+N(W66)+N(W67),IF(ISNUMBER(U64),U64,""))</f>
        <v/>
      </c>
      <c r="Y64" s="29" t="str">
        <f t="shared" si="4"/>
        <v/>
      </c>
      <c r="AA64" s="30" t="str">
        <f t="shared" si="2"/>
        <v/>
      </c>
      <c r="AC64" s="32"/>
      <c r="AE64" s="30"/>
      <c r="AG64" s="32"/>
      <c r="AI64" s="51" t="str">
        <f>IF(OR(ISNUMBER(AI65),ISNUMBER(AI66),ISNUMBER(AI67)),N(AI65)+N(AI66)+N(AI67),IF(ISNUMBER(AG64),AG64,""))</f>
        <v/>
      </c>
      <c r="AK64" s="30" t="str">
        <f t="shared" si="5"/>
        <v/>
      </c>
    </row>
    <row r="65" spans="1:37" ht="12" hidden="1" customHeight="1" outlineLevel="5">
      <c r="A65" s="26" t="s">
        <v>170</v>
      </c>
      <c r="B65" s="21" t="s">
        <v>21</v>
      </c>
      <c r="C65" s="85" t="str">
        <f t="shared" si="3"/>
        <v/>
      </c>
      <c r="D65" s="22" t="s">
        <v>10</v>
      </c>
      <c r="E65" s="22" t="s">
        <v>171</v>
      </c>
      <c r="F65" s="22" t="s">
        <v>17</v>
      </c>
      <c r="G65" s="22" t="s">
        <v>170</v>
      </c>
      <c r="H65" s="22" t="s">
        <v>62</v>
      </c>
      <c r="I65" s="22" t="s">
        <v>8</v>
      </c>
      <c r="J65" s="22" t="s">
        <v>8</v>
      </c>
      <c r="K65" s="22" t="s">
        <v>8</v>
      </c>
      <c r="L65" s="22" t="s">
        <v>12</v>
      </c>
      <c r="M65" s="22" t="s">
        <v>12</v>
      </c>
      <c r="N65" s="22" t="s">
        <v>12</v>
      </c>
      <c r="O65" s="22" t="s">
        <v>14</v>
      </c>
      <c r="P65" s="22" t="s">
        <v>8</v>
      </c>
      <c r="Q65" s="22" t="s">
        <v>8</v>
      </c>
      <c r="S65" s="30"/>
      <c r="U65" s="32"/>
      <c r="W65" s="53" t="str">
        <f>IF(ISNUMBER(U65),U65,"")</f>
        <v/>
      </c>
      <c r="Y65" s="29" t="str">
        <f t="shared" si="4"/>
        <v/>
      </c>
      <c r="AA65" s="30" t="str">
        <f t="shared" si="2"/>
        <v/>
      </c>
      <c r="AC65" s="32"/>
      <c r="AE65" s="53"/>
      <c r="AG65" s="32"/>
      <c r="AI65" s="51" t="str">
        <f>IF(ISNUMBER(AG65),AG65,"")</f>
        <v/>
      </c>
      <c r="AK65" s="53" t="str">
        <f t="shared" si="5"/>
        <v/>
      </c>
    </row>
    <row r="66" spans="1:37" ht="12" hidden="1" customHeight="1" outlineLevel="5">
      <c r="A66" s="26" t="s">
        <v>172</v>
      </c>
      <c r="B66" s="21" t="s">
        <v>21</v>
      </c>
      <c r="C66" s="85" t="str">
        <f t="shared" si="3"/>
        <v/>
      </c>
      <c r="D66" s="22" t="s">
        <v>10</v>
      </c>
      <c r="E66" s="22" t="s">
        <v>173</v>
      </c>
      <c r="F66" s="22" t="s">
        <v>17</v>
      </c>
      <c r="G66" s="22" t="s">
        <v>172</v>
      </c>
      <c r="H66" s="22" t="s">
        <v>62</v>
      </c>
      <c r="I66" s="22" t="s">
        <v>8</v>
      </c>
      <c r="J66" s="22" t="s">
        <v>8</v>
      </c>
      <c r="K66" s="22" t="s">
        <v>8</v>
      </c>
      <c r="L66" s="22" t="s">
        <v>12</v>
      </c>
      <c r="M66" s="22" t="s">
        <v>12</v>
      </c>
      <c r="N66" s="22" t="s">
        <v>12</v>
      </c>
      <c r="O66" s="22" t="s">
        <v>14</v>
      </c>
      <c r="P66" s="22" t="s">
        <v>8</v>
      </c>
      <c r="Q66" s="22" t="s">
        <v>8</v>
      </c>
      <c r="S66" s="30"/>
      <c r="U66" s="32"/>
      <c r="W66" s="53" t="str">
        <f>IF(ISNUMBER(U66),U66,"")</f>
        <v/>
      </c>
      <c r="Y66" s="29" t="str">
        <f t="shared" si="4"/>
        <v/>
      </c>
      <c r="AA66" s="30" t="str">
        <f t="shared" si="2"/>
        <v/>
      </c>
      <c r="AC66" s="32"/>
      <c r="AE66" s="53"/>
      <c r="AG66" s="32"/>
      <c r="AI66" s="51" t="str">
        <f>IF(ISNUMBER(AG66),AG66,"")</f>
        <v/>
      </c>
      <c r="AK66" s="53" t="str">
        <f t="shared" si="5"/>
        <v/>
      </c>
    </row>
    <row r="67" spans="1:37" ht="12" hidden="1" customHeight="1" outlineLevel="5">
      <c r="A67" s="26" t="s">
        <v>174</v>
      </c>
      <c r="B67" s="21" t="s">
        <v>21</v>
      </c>
      <c r="C67" s="85" t="str">
        <f t="shared" si="3"/>
        <v/>
      </c>
      <c r="D67" s="22" t="s">
        <v>10</v>
      </c>
      <c r="E67" s="22" t="s">
        <v>175</v>
      </c>
      <c r="F67" s="22" t="s">
        <v>17</v>
      </c>
      <c r="G67" s="22" t="s">
        <v>174</v>
      </c>
      <c r="H67" s="22" t="s">
        <v>62</v>
      </c>
      <c r="I67" s="22" t="s">
        <v>8</v>
      </c>
      <c r="J67" s="22" t="s">
        <v>8</v>
      </c>
      <c r="K67" s="22" t="s">
        <v>8</v>
      </c>
      <c r="L67" s="22" t="s">
        <v>12</v>
      </c>
      <c r="M67" s="22" t="s">
        <v>12</v>
      </c>
      <c r="N67" s="22" t="s">
        <v>12</v>
      </c>
      <c r="O67" s="22" t="s">
        <v>14</v>
      </c>
      <c r="P67" s="22" t="s">
        <v>8</v>
      </c>
      <c r="Q67" s="22" t="s">
        <v>8</v>
      </c>
      <c r="S67" s="30"/>
      <c r="U67" s="32"/>
      <c r="W67" s="53" t="str">
        <f>IF(ISNUMBER(U67),U67,"")</f>
        <v/>
      </c>
      <c r="Y67" s="29" t="str">
        <f t="shared" si="4"/>
        <v/>
      </c>
      <c r="AA67" s="30" t="str">
        <f t="shared" si="2"/>
        <v/>
      </c>
      <c r="AC67" s="32"/>
      <c r="AE67" s="53"/>
      <c r="AG67" s="32"/>
      <c r="AI67" s="51" t="str">
        <f>IF(ISNUMBER(AG67),AG67,"")</f>
        <v/>
      </c>
      <c r="AK67" s="53" t="str">
        <f t="shared" si="5"/>
        <v/>
      </c>
    </row>
    <row r="68" spans="1:37" ht="12" hidden="1" customHeight="1" outlineLevel="4">
      <c r="A68" s="25" t="s">
        <v>176</v>
      </c>
      <c r="B68" s="21" t="s">
        <v>21</v>
      </c>
      <c r="C68" s="85" t="str">
        <f t="shared" si="3"/>
        <v/>
      </c>
      <c r="D68" s="22" t="s">
        <v>10</v>
      </c>
      <c r="E68" s="22" t="s">
        <v>177</v>
      </c>
      <c r="F68" s="22" t="s">
        <v>17</v>
      </c>
      <c r="G68" s="22" t="s">
        <v>176</v>
      </c>
      <c r="H68" s="22" t="s">
        <v>73</v>
      </c>
      <c r="I68" s="22" t="s">
        <v>178</v>
      </c>
      <c r="J68" s="22" t="s">
        <v>23</v>
      </c>
      <c r="K68" s="22" t="s">
        <v>8</v>
      </c>
      <c r="L68" s="22" t="s">
        <v>12</v>
      </c>
      <c r="M68" s="22" t="s">
        <v>12</v>
      </c>
      <c r="N68" s="22" t="s">
        <v>12</v>
      </c>
      <c r="O68" s="22" t="s">
        <v>14</v>
      </c>
      <c r="P68" s="22" t="s">
        <v>8</v>
      </c>
      <c r="Q68" s="22" t="s">
        <v>8</v>
      </c>
      <c r="S68" s="30"/>
      <c r="U68" s="32"/>
      <c r="W68" s="53" t="str">
        <f>IF(ISNUMBER(U68),U68,"")</f>
        <v/>
      </c>
      <c r="Y68" s="29" t="str">
        <f t="shared" si="4"/>
        <v/>
      </c>
      <c r="AA68" s="30" t="str">
        <f t="shared" si="2"/>
        <v/>
      </c>
      <c r="AC68" s="32"/>
      <c r="AE68" s="53"/>
      <c r="AG68" s="32"/>
      <c r="AI68" s="51" t="str">
        <f>IF(ISNUMBER(AG68),AG68,"")</f>
        <v/>
      </c>
      <c r="AK68" s="53" t="str">
        <f t="shared" si="5"/>
        <v/>
      </c>
    </row>
    <row r="69" spans="1:37" ht="12" hidden="1" customHeight="1" outlineLevel="4">
      <c r="A69" s="25" t="s">
        <v>179</v>
      </c>
      <c r="B69" s="21" t="s">
        <v>21</v>
      </c>
      <c r="C69" s="85" t="str">
        <f t="shared" si="3"/>
        <v/>
      </c>
      <c r="D69" s="22" t="s">
        <v>10</v>
      </c>
      <c r="E69" s="22" t="s">
        <v>180</v>
      </c>
      <c r="F69" s="22" t="s">
        <v>17</v>
      </c>
      <c r="G69" s="22" t="s">
        <v>179</v>
      </c>
      <c r="H69" s="22" t="s">
        <v>181</v>
      </c>
      <c r="I69" s="22" t="s">
        <v>182</v>
      </c>
      <c r="J69" s="22" t="s">
        <v>114</v>
      </c>
      <c r="K69" s="22" t="s">
        <v>8</v>
      </c>
      <c r="L69" s="22" t="s">
        <v>12</v>
      </c>
      <c r="M69" s="22" t="s">
        <v>12</v>
      </c>
      <c r="N69" s="22" t="s">
        <v>12</v>
      </c>
      <c r="O69" s="22" t="s">
        <v>14</v>
      </c>
      <c r="P69" s="22" t="s">
        <v>8</v>
      </c>
      <c r="Q69" s="22" t="s">
        <v>8</v>
      </c>
      <c r="S69" s="30"/>
      <c r="U69" s="32"/>
      <c r="W69" s="53" t="str">
        <f>IF(OR(ISNUMBER(W70),ISNUMBER(W71)),N(W70)+N(W71),IF(ISNUMBER(U69),U69,""))</f>
        <v/>
      </c>
      <c r="Y69" s="29" t="str">
        <f t="shared" si="4"/>
        <v/>
      </c>
      <c r="AA69" s="30" t="str">
        <f t="shared" si="2"/>
        <v/>
      </c>
      <c r="AC69" s="32"/>
      <c r="AE69" s="53"/>
      <c r="AG69" s="32"/>
      <c r="AI69" s="51" t="str">
        <f>IF(OR(ISNUMBER(AI70),ISNUMBER(AI71)),N(AI70)+N(AI71),IF(ISNUMBER(AG69),AG69,""))</f>
        <v/>
      </c>
      <c r="AK69" s="53" t="str">
        <f t="shared" si="5"/>
        <v/>
      </c>
    </row>
    <row r="70" spans="1:37" ht="12" hidden="1" customHeight="1" outlineLevel="5">
      <c r="A70" s="26" t="s">
        <v>183</v>
      </c>
      <c r="B70" s="21" t="s">
        <v>21</v>
      </c>
      <c r="C70" s="85" t="str">
        <f t="shared" si="3"/>
        <v/>
      </c>
      <c r="D70" s="22" t="s">
        <v>10</v>
      </c>
      <c r="E70" s="22" t="s">
        <v>184</v>
      </c>
      <c r="F70" s="22" t="s">
        <v>17</v>
      </c>
      <c r="G70" s="22" t="s">
        <v>183</v>
      </c>
      <c r="H70" s="22" t="s">
        <v>185</v>
      </c>
      <c r="I70" s="22" t="s">
        <v>8</v>
      </c>
      <c r="J70" s="22" t="s">
        <v>8</v>
      </c>
      <c r="K70" s="22" t="s">
        <v>8</v>
      </c>
      <c r="L70" s="22" t="s">
        <v>12</v>
      </c>
      <c r="M70" s="22" t="s">
        <v>12</v>
      </c>
      <c r="N70" s="22" t="s">
        <v>12</v>
      </c>
      <c r="O70" s="22" t="s">
        <v>14</v>
      </c>
      <c r="P70" s="22" t="s">
        <v>8</v>
      </c>
      <c r="Q70" s="22" t="s">
        <v>8</v>
      </c>
      <c r="S70" s="30"/>
      <c r="U70" s="32"/>
      <c r="W70" s="53" t="str">
        <f>IF(ISNUMBER(U70),U70,"")</f>
        <v/>
      </c>
      <c r="Y70" s="29" t="str">
        <f t="shared" si="4"/>
        <v/>
      </c>
      <c r="AA70" s="30" t="str">
        <f t="shared" si="2"/>
        <v/>
      </c>
      <c r="AC70" s="32"/>
      <c r="AE70" s="53"/>
      <c r="AG70" s="32"/>
      <c r="AI70" s="51" t="str">
        <f>IF(ISNUMBER(AG70),AG70,"")</f>
        <v/>
      </c>
      <c r="AK70" s="53" t="str">
        <f t="shared" si="5"/>
        <v/>
      </c>
    </row>
    <row r="71" spans="1:37" ht="12" hidden="1" customHeight="1" outlineLevel="5">
      <c r="A71" s="26" t="s">
        <v>186</v>
      </c>
      <c r="B71" s="21" t="s">
        <v>21</v>
      </c>
      <c r="C71" s="85" t="str">
        <f t="shared" si="3"/>
        <v/>
      </c>
      <c r="D71" s="22" t="s">
        <v>10</v>
      </c>
      <c r="E71" s="22" t="s">
        <v>187</v>
      </c>
      <c r="F71" s="22" t="s">
        <v>17</v>
      </c>
      <c r="G71" s="22" t="s">
        <v>186</v>
      </c>
      <c r="H71" s="22" t="s">
        <v>91</v>
      </c>
      <c r="I71" s="22" t="s">
        <v>8</v>
      </c>
      <c r="J71" s="22" t="s">
        <v>8</v>
      </c>
      <c r="K71" s="22" t="s">
        <v>8</v>
      </c>
      <c r="L71" s="22" t="s">
        <v>12</v>
      </c>
      <c r="M71" s="22" t="s">
        <v>12</v>
      </c>
      <c r="N71" s="22" t="s">
        <v>12</v>
      </c>
      <c r="O71" s="22" t="s">
        <v>14</v>
      </c>
      <c r="P71" s="22" t="s">
        <v>8</v>
      </c>
      <c r="Q71" s="22" t="s">
        <v>8</v>
      </c>
      <c r="S71" s="30"/>
      <c r="U71" s="32"/>
      <c r="W71" s="53" t="str">
        <f>IF(ISNUMBER(U71),U71,"")</f>
        <v/>
      </c>
      <c r="Y71" s="29" t="str">
        <f t="shared" si="4"/>
        <v/>
      </c>
      <c r="AA71" s="30" t="str">
        <f t="shared" si="2"/>
        <v/>
      </c>
      <c r="AC71" s="32"/>
      <c r="AE71" s="53"/>
      <c r="AG71" s="32"/>
      <c r="AI71" s="51" t="str">
        <f>IF(ISNUMBER(AG71),AG71,"")</f>
        <v/>
      </c>
      <c r="AK71" s="53" t="str">
        <f t="shared" si="5"/>
        <v/>
      </c>
    </row>
    <row r="72" spans="1:37" ht="12" hidden="1" customHeight="1" outlineLevel="6">
      <c r="A72" s="27" t="s">
        <v>188</v>
      </c>
      <c r="B72" s="21"/>
      <c r="C72" s="85" t="str">
        <f t="shared" si="3"/>
        <v/>
      </c>
      <c r="D72" s="22" t="s">
        <v>10</v>
      </c>
      <c r="E72" s="22" t="s">
        <v>189</v>
      </c>
      <c r="F72" s="22" t="s">
        <v>13</v>
      </c>
      <c r="G72" s="22" t="s">
        <v>188</v>
      </c>
      <c r="H72" s="22" t="s">
        <v>94</v>
      </c>
      <c r="I72" s="22" t="s">
        <v>8</v>
      </c>
      <c r="J72" s="22" t="s">
        <v>8</v>
      </c>
      <c r="K72" s="22" t="s">
        <v>8</v>
      </c>
      <c r="L72" s="22" t="s">
        <v>12</v>
      </c>
      <c r="M72" s="22" t="s">
        <v>12</v>
      </c>
      <c r="N72" s="22" t="s">
        <v>12</v>
      </c>
      <c r="O72" s="22" t="s">
        <v>14</v>
      </c>
      <c r="P72" s="22" t="s">
        <v>8</v>
      </c>
      <c r="Q72" s="22" t="s">
        <v>8</v>
      </c>
      <c r="S72" s="92"/>
      <c r="U72" s="32"/>
      <c r="W72" s="53"/>
      <c r="Y72" s="29"/>
      <c r="AA72" s="92"/>
      <c r="AC72" s="32"/>
      <c r="AE72" s="93"/>
      <c r="AG72" s="32"/>
      <c r="AI72" s="51"/>
      <c r="AK72" s="93"/>
    </row>
    <row r="73" spans="1:37" ht="12" hidden="1" customHeight="1" outlineLevel="3">
      <c r="A73" s="20" t="s">
        <v>190</v>
      </c>
      <c r="B73" s="21" t="s">
        <v>21</v>
      </c>
      <c r="C73" s="85" t="str">
        <f t="shared" si="3"/>
        <v/>
      </c>
      <c r="D73" s="22" t="s">
        <v>10</v>
      </c>
      <c r="E73" s="22" t="s">
        <v>191</v>
      </c>
      <c r="F73" s="22" t="s">
        <v>17</v>
      </c>
      <c r="G73" s="22" t="s">
        <v>190</v>
      </c>
      <c r="H73" s="22" t="s">
        <v>8</v>
      </c>
      <c r="I73" s="22" t="s">
        <v>8</v>
      </c>
      <c r="J73" s="22" t="s">
        <v>19</v>
      </c>
      <c r="K73" s="22" t="s">
        <v>8</v>
      </c>
      <c r="L73" s="22" t="s">
        <v>12</v>
      </c>
      <c r="M73" s="22" t="s">
        <v>12</v>
      </c>
      <c r="N73" s="22" t="s">
        <v>12</v>
      </c>
      <c r="O73" s="22" t="s">
        <v>14</v>
      </c>
      <c r="P73" s="22" t="s">
        <v>8</v>
      </c>
      <c r="Q73" s="22" t="s">
        <v>8</v>
      </c>
      <c r="S73" s="30"/>
      <c r="U73" s="32"/>
      <c r="W73" s="53" t="str">
        <f>IF(OR(ISNUMBER(W74),ISNUMBER(W80),ISNUMBER(W81),ISNUMBER(W85),ISNUMBER(W92),ISNUMBER(W93),ISNUMBER(W102),ISNUMBER(W103),ISNUMBER(W111),ISNUMBER(W112),ISNUMBER(W122),ISNUMBER(W123),ISNUMBER(W126),ISNUMBER(W127)),N(W74)+N(W80)+N(W81)+N(W85)+N(W92)+N(W93)+N(W102)+N(W103)+N(W111)+N(W112)+N(W122)+N(W123)+N(W126)+N(W127),IF(ISNUMBER(U73),U73,""))</f>
        <v/>
      </c>
      <c r="Y73" s="29" t="str">
        <f t="shared" si="4"/>
        <v/>
      </c>
      <c r="AA73" s="30" t="str">
        <f t="shared" ref="AA73:AA136" si="14">IF(OR(ISNUMBER(S73),ISNUMBER(Y73)),N(S73)+N(Y73),"")</f>
        <v/>
      </c>
      <c r="AC73" s="32"/>
      <c r="AE73" s="53"/>
      <c r="AG73" s="32"/>
      <c r="AI73" s="51" t="str">
        <f>IF(OR(ISNUMBER(AI74),ISNUMBER(AI80),ISNUMBER(AI81),ISNUMBER(AI85),ISNUMBER(AI92),ISNUMBER(AI93),ISNUMBER(AI102),ISNUMBER(AI103),ISNUMBER(AI111),ISNUMBER(AI112),ISNUMBER(AI122),ISNUMBER(AI123),ISNUMBER(AI126),ISNUMBER(AI127)),N(AI74)+N(AI80)+N(AI81)+N(AI85)+N(AI92)+N(AI93)+N(AI102)+N(AI103)+N(AI111)+N(AI112)+N(AI122)+N(AI123)+N(AI126)+N(AI127),IF(ISNUMBER(AG73),AG73,""))</f>
        <v/>
      </c>
      <c r="AK73" s="53" t="str">
        <f t="shared" ref="AK73:AK136" si="15">IF(OR(ISNUMBER(AE73),ISNUMBER(AI73)),N(AE73)+N(AI73),"")</f>
        <v/>
      </c>
    </row>
    <row r="74" spans="1:37" ht="12" hidden="1" customHeight="1" outlineLevel="4">
      <c r="A74" s="25" t="s">
        <v>192</v>
      </c>
      <c r="B74" s="21" t="s">
        <v>21</v>
      </c>
      <c r="C74" s="85" t="str">
        <f t="shared" ref="C74:C137" si="16">IF(OR(ISNUMBER(S74),ISNUMBER(U74),ISNUMBER(W74),ISNUMBER(Y74),ISNUMBER(AC74),ISNUMBER(AE74),ISNUMBER(AG74),ISNUMBER(AI74),ISNUMBER(AA74),ISNUMBER(AK74)),"x","")</f>
        <v/>
      </c>
      <c r="D74" s="22" t="s">
        <v>10</v>
      </c>
      <c r="E74" s="22" t="s">
        <v>193</v>
      </c>
      <c r="F74" s="22" t="s">
        <v>17</v>
      </c>
      <c r="G74" s="22" t="s">
        <v>192</v>
      </c>
      <c r="H74" s="22" t="s">
        <v>8</v>
      </c>
      <c r="I74" s="22" t="s">
        <v>194</v>
      </c>
      <c r="J74" s="22" t="s">
        <v>19</v>
      </c>
      <c r="K74" s="22" t="s">
        <v>8</v>
      </c>
      <c r="L74" s="22" t="s">
        <v>12</v>
      </c>
      <c r="M74" s="22" t="s">
        <v>12</v>
      </c>
      <c r="N74" s="22" t="s">
        <v>12</v>
      </c>
      <c r="O74" s="22" t="s">
        <v>14</v>
      </c>
      <c r="P74" s="22" t="s">
        <v>8</v>
      </c>
      <c r="Q74" s="22" t="s">
        <v>8</v>
      </c>
      <c r="S74" s="30"/>
      <c r="U74" s="32"/>
      <c r="W74" s="53" t="str">
        <f>IF(OR(ISNUMBER(W75),ISNUMBER(W76),ISNUMBER(W77)),N(W75)+N(W76)+N(W77),IF(ISNUMBER(U74),U74,""))</f>
        <v/>
      </c>
      <c r="Y74" s="29" t="str">
        <f t="shared" ref="Y74:Y137" si="17">IF(OR(ISNUMBER(W74),ISNUMBER(AI74)),N(W74)+N(AI74),"")</f>
        <v/>
      </c>
      <c r="AA74" s="30" t="str">
        <f t="shared" si="14"/>
        <v/>
      </c>
      <c r="AC74" s="32"/>
      <c r="AE74" s="53"/>
      <c r="AG74" s="32"/>
      <c r="AI74" s="51" t="str">
        <f>IF(OR(ISNUMBER(AI75),ISNUMBER(AI76),ISNUMBER(AI77)),N(AI75)+N(AI76)+N(AI77),IF(ISNUMBER(AG74),AG74,""))</f>
        <v/>
      </c>
      <c r="AK74" s="53" t="str">
        <f t="shared" si="15"/>
        <v/>
      </c>
    </row>
    <row r="75" spans="1:37" ht="12" hidden="1" customHeight="1" outlineLevel="5">
      <c r="A75" s="26" t="s">
        <v>195</v>
      </c>
      <c r="B75" s="21" t="s">
        <v>21</v>
      </c>
      <c r="C75" s="85" t="str">
        <f t="shared" si="16"/>
        <v/>
      </c>
      <c r="D75" s="22" t="s">
        <v>10</v>
      </c>
      <c r="E75" s="22" t="s">
        <v>196</v>
      </c>
      <c r="F75" s="22" t="s">
        <v>17</v>
      </c>
      <c r="G75" s="22" t="s">
        <v>195</v>
      </c>
      <c r="H75" s="22" t="s">
        <v>197</v>
      </c>
      <c r="I75" s="22" t="s">
        <v>198</v>
      </c>
      <c r="J75" s="22" t="s">
        <v>59</v>
      </c>
      <c r="K75" s="22" t="s">
        <v>8</v>
      </c>
      <c r="L75" s="22" t="s">
        <v>12</v>
      </c>
      <c r="M75" s="22" t="s">
        <v>12</v>
      </c>
      <c r="N75" s="22" t="s">
        <v>12</v>
      </c>
      <c r="O75" s="22" t="s">
        <v>14</v>
      </c>
      <c r="P75" s="22" t="s">
        <v>8</v>
      </c>
      <c r="Q75" s="22" t="s">
        <v>8</v>
      </c>
      <c r="S75" s="30"/>
      <c r="U75" s="32"/>
      <c r="W75" s="53" t="str">
        <f t="shared" ref="W75:W80" si="18">IF(ISNUMBER(U75),U75,"")</f>
        <v/>
      </c>
      <c r="Y75" s="29" t="str">
        <f t="shared" si="17"/>
        <v/>
      </c>
      <c r="AA75" s="30" t="str">
        <f t="shared" si="14"/>
        <v/>
      </c>
      <c r="AC75" s="32"/>
      <c r="AE75" s="53"/>
      <c r="AG75" s="32"/>
      <c r="AI75" s="51" t="str">
        <f t="shared" ref="AI75:AI80" si="19">IF(ISNUMBER(AG75),AG75,"")</f>
        <v/>
      </c>
      <c r="AK75" s="53" t="str">
        <f t="shared" si="15"/>
        <v/>
      </c>
    </row>
    <row r="76" spans="1:37" ht="12" hidden="1" customHeight="1" outlineLevel="5">
      <c r="A76" s="26" t="s">
        <v>199</v>
      </c>
      <c r="B76" s="21" t="s">
        <v>21</v>
      </c>
      <c r="C76" s="85" t="str">
        <f t="shared" si="16"/>
        <v/>
      </c>
      <c r="D76" s="22" t="s">
        <v>10</v>
      </c>
      <c r="E76" s="22" t="s">
        <v>200</v>
      </c>
      <c r="F76" s="22" t="s">
        <v>17</v>
      </c>
      <c r="G76" s="22" t="s">
        <v>199</v>
      </c>
      <c r="H76" s="22" t="s">
        <v>201</v>
      </c>
      <c r="I76" s="22" t="s">
        <v>202</v>
      </c>
      <c r="J76" s="22" t="s">
        <v>59</v>
      </c>
      <c r="K76" s="22" t="s">
        <v>8</v>
      </c>
      <c r="L76" s="22" t="s">
        <v>12</v>
      </c>
      <c r="M76" s="22" t="s">
        <v>12</v>
      </c>
      <c r="N76" s="22" t="s">
        <v>12</v>
      </c>
      <c r="O76" s="22" t="s">
        <v>14</v>
      </c>
      <c r="P76" s="22" t="s">
        <v>8</v>
      </c>
      <c r="Q76" s="22" t="s">
        <v>8</v>
      </c>
      <c r="S76" s="30"/>
      <c r="U76" s="32"/>
      <c r="W76" s="53" t="str">
        <f t="shared" si="18"/>
        <v/>
      </c>
      <c r="Y76" s="29" t="str">
        <f t="shared" si="17"/>
        <v/>
      </c>
      <c r="AA76" s="30" t="str">
        <f t="shared" si="14"/>
        <v/>
      </c>
      <c r="AC76" s="32"/>
      <c r="AE76" s="53"/>
      <c r="AG76" s="32"/>
      <c r="AI76" s="51" t="str">
        <f t="shared" si="19"/>
        <v/>
      </c>
      <c r="AK76" s="53" t="str">
        <f t="shared" si="15"/>
        <v/>
      </c>
    </row>
    <row r="77" spans="1:37" ht="12" hidden="1" customHeight="1" outlineLevel="5">
      <c r="A77" s="26" t="s">
        <v>203</v>
      </c>
      <c r="B77" s="21" t="s">
        <v>21</v>
      </c>
      <c r="C77" s="85" t="str">
        <f t="shared" si="16"/>
        <v/>
      </c>
      <c r="D77" s="22" t="s">
        <v>10</v>
      </c>
      <c r="E77" s="22" t="s">
        <v>204</v>
      </c>
      <c r="F77" s="22" t="s">
        <v>17</v>
      </c>
      <c r="G77" s="22" t="s">
        <v>203</v>
      </c>
      <c r="H77" s="22" t="s">
        <v>8</v>
      </c>
      <c r="I77" s="22" t="s">
        <v>8</v>
      </c>
      <c r="J77" s="22" t="s">
        <v>23</v>
      </c>
      <c r="K77" s="22" t="s">
        <v>8</v>
      </c>
      <c r="L77" s="22" t="s">
        <v>12</v>
      </c>
      <c r="M77" s="22" t="s">
        <v>12</v>
      </c>
      <c r="N77" s="22" t="s">
        <v>12</v>
      </c>
      <c r="O77" s="22" t="s">
        <v>14</v>
      </c>
      <c r="P77" s="22" t="s">
        <v>8</v>
      </c>
      <c r="Q77" s="22" t="s">
        <v>8</v>
      </c>
      <c r="S77" s="30"/>
      <c r="U77" s="32"/>
      <c r="W77" s="53" t="str">
        <f t="shared" si="18"/>
        <v/>
      </c>
      <c r="Y77" s="29" t="str">
        <f t="shared" si="17"/>
        <v/>
      </c>
      <c r="AA77" s="30" t="str">
        <f t="shared" si="14"/>
        <v/>
      </c>
      <c r="AC77" s="32"/>
      <c r="AE77" s="53"/>
      <c r="AG77" s="32"/>
      <c r="AI77" s="51" t="str">
        <f t="shared" si="19"/>
        <v/>
      </c>
      <c r="AK77" s="53" t="str">
        <f t="shared" si="15"/>
        <v/>
      </c>
    </row>
    <row r="78" spans="1:37" ht="12" hidden="1" customHeight="1" outlineLevel="5">
      <c r="A78" s="26" t="s">
        <v>205</v>
      </c>
      <c r="B78" s="21"/>
      <c r="C78" s="85" t="str">
        <f t="shared" si="16"/>
        <v/>
      </c>
      <c r="D78" s="22" t="s">
        <v>10</v>
      </c>
      <c r="E78" s="22" t="s">
        <v>206</v>
      </c>
      <c r="F78" s="22" t="s">
        <v>17</v>
      </c>
      <c r="G78" s="22" t="s">
        <v>205</v>
      </c>
      <c r="H78" s="22" t="s">
        <v>8</v>
      </c>
      <c r="I78" s="22" t="s">
        <v>8</v>
      </c>
      <c r="J78" s="22" t="s">
        <v>8</v>
      </c>
      <c r="K78" s="22" t="s">
        <v>8</v>
      </c>
      <c r="L78" s="22" t="s">
        <v>12</v>
      </c>
      <c r="M78" s="22" t="s">
        <v>12</v>
      </c>
      <c r="N78" s="22" t="s">
        <v>8</v>
      </c>
      <c r="O78" s="22" t="s">
        <v>14</v>
      </c>
      <c r="P78" s="22" t="s">
        <v>8</v>
      </c>
      <c r="Q78" s="22" t="s">
        <v>8</v>
      </c>
      <c r="S78" s="30"/>
      <c r="U78" s="32"/>
      <c r="W78" s="53" t="str">
        <f t="shared" si="18"/>
        <v/>
      </c>
      <c r="Y78" s="29" t="str">
        <f t="shared" si="17"/>
        <v/>
      </c>
      <c r="AA78" s="30" t="str">
        <f t="shared" si="14"/>
        <v/>
      </c>
      <c r="AC78" s="32"/>
      <c r="AE78" s="53"/>
      <c r="AG78" s="32"/>
      <c r="AI78" s="51" t="str">
        <f t="shared" si="19"/>
        <v/>
      </c>
      <c r="AK78" s="53" t="str">
        <f t="shared" si="15"/>
        <v/>
      </c>
    </row>
    <row r="79" spans="1:37" ht="12" hidden="1" customHeight="1" outlineLevel="5">
      <c r="A79" s="26" t="s">
        <v>207</v>
      </c>
      <c r="B79" s="21"/>
      <c r="C79" s="85" t="str">
        <f t="shared" si="16"/>
        <v/>
      </c>
      <c r="D79" s="22" t="s">
        <v>10</v>
      </c>
      <c r="E79" s="22" t="s">
        <v>208</v>
      </c>
      <c r="F79" s="22" t="s">
        <v>17</v>
      </c>
      <c r="G79" s="22" t="s">
        <v>207</v>
      </c>
      <c r="H79" s="22" t="s">
        <v>62</v>
      </c>
      <c r="I79" s="22" t="s">
        <v>8</v>
      </c>
      <c r="J79" s="22" t="s">
        <v>8</v>
      </c>
      <c r="K79" s="22" t="s">
        <v>8</v>
      </c>
      <c r="L79" s="22" t="s">
        <v>12</v>
      </c>
      <c r="M79" s="22" t="s">
        <v>12</v>
      </c>
      <c r="N79" s="22" t="s">
        <v>12</v>
      </c>
      <c r="O79" s="22" t="s">
        <v>14</v>
      </c>
      <c r="P79" s="22" t="s">
        <v>8</v>
      </c>
      <c r="Q79" s="22" t="s">
        <v>8</v>
      </c>
      <c r="S79" s="30"/>
      <c r="U79" s="32"/>
      <c r="W79" s="53" t="str">
        <f t="shared" si="18"/>
        <v/>
      </c>
      <c r="Y79" s="29" t="str">
        <f t="shared" si="17"/>
        <v/>
      </c>
      <c r="AA79" s="30" t="str">
        <f t="shared" si="14"/>
        <v/>
      </c>
      <c r="AC79" s="32"/>
      <c r="AE79" s="53"/>
      <c r="AG79" s="32"/>
      <c r="AI79" s="51" t="str">
        <f t="shared" si="19"/>
        <v/>
      </c>
      <c r="AK79" s="53" t="str">
        <f t="shared" si="15"/>
        <v/>
      </c>
    </row>
    <row r="80" spans="1:37" ht="12" hidden="1" customHeight="1" outlineLevel="4">
      <c r="A80" s="25" t="s">
        <v>209</v>
      </c>
      <c r="B80" s="21" t="s">
        <v>21</v>
      </c>
      <c r="C80" s="85" t="str">
        <f t="shared" si="16"/>
        <v/>
      </c>
      <c r="D80" s="22" t="s">
        <v>10</v>
      </c>
      <c r="E80" s="22" t="s">
        <v>210</v>
      </c>
      <c r="F80" s="22" t="s">
        <v>17</v>
      </c>
      <c r="G80" s="22" t="s">
        <v>209</v>
      </c>
      <c r="H80" s="22" t="s">
        <v>73</v>
      </c>
      <c r="I80" s="22" t="s">
        <v>211</v>
      </c>
      <c r="J80" s="22" t="s">
        <v>23</v>
      </c>
      <c r="K80" s="22" t="s">
        <v>8</v>
      </c>
      <c r="L80" s="22" t="s">
        <v>12</v>
      </c>
      <c r="M80" s="22" t="s">
        <v>12</v>
      </c>
      <c r="N80" s="22" t="s">
        <v>12</v>
      </c>
      <c r="O80" s="22" t="s">
        <v>14</v>
      </c>
      <c r="P80" s="22" t="s">
        <v>8</v>
      </c>
      <c r="Q80" s="22" t="s">
        <v>8</v>
      </c>
      <c r="S80" s="30"/>
      <c r="U80" s="32"/>
      <c r="W80" s="53" t="str">
        <f t="shared" si="18"/>
        <v/>
      </c>
      <c r="Y80" s="29" t="str">
        <f t="shared" si="17"/>
        <v/>
      </c>
      <c r="AA80" s="30" t="str">
        <f t="shared" si="14"/>
        <v/>
      </c>
      <c r="AC80" s="32"/>
      <c r="AE80" s="53"/>
      <c r="AG80" s="32"/>
      <c r="AI80" s="51" t="str">
        <f t="shared" si="19"/>
        <v/>
      </c>
      <c r="AK80" s="53" t="str">
        <f t="shared" si="15"/>
        <v/>
      </c>
    </row>
    <row r="81" spans="1:37" ht="12" hidden="1" customHeight="1" outlineLevel="4">
      <c r="A81" s="25" t="s">
        <v>212</v>
      </c>
      <c r="B81" s="21" t="s">
        <v>21</v>
      </c>
      <c r="C81" s="85" t="str">
        <f t="shared" si="16"/>
        <v/>
      </c>
      <c r="D81" s="22" t="s">
        <v>10</v>
      </c>
      <c r="E81" s="22" t="s">
        <v>213</v>
      </c>
      <c r="F81" s="22" t="s">
        <v>17</v>
      </c>
      <c r="G81" s="22" t="s">
        <v>212</v>
      </c>
      <c r="H81" s="22" t="s">
        <v>214</v>
      </c>
      <c r="I81" s="22" t="s">
        <v>215</v>
      </c>
      <c r="J81" s="22" t="s">
        <v>19</v>
      </c>
      <c r="K81" s="22" t="s">
        <v>8</v>
      </c>
      <c r="L81" s="22" t="s">
        <v>12</v>
      </c>
      <c r="M81" s="22" t="s">
        <v>12</v>
      </c>
      <c r="N81" s="22" t="s">
        <v>8</v>
      </c>
      <c r="O81" s="22" t="s">
        <v>14</v>
      </c>
      <c r="P81" s="22" t="s">
        <v>8</v>
      </c>
      <c r="Q81" s="22" t="s">
        <v>8</v>
      </c>
      <c r="S81" s="30"/>
      <c r="U81" s="32"/>
      <c r="W81" s="53" t="str">
        <f>IF(OR(ISNUMBER(W82),ISNUMBER(W83),ISNUMBER(W84)),N(W82)+N(W83)+N(W84),IF(ISNUMBER(U81),U81,""))</f>
        <v/>
      </c>
      <c r="Y81" s="29" t="str">
        <f t="shared" si="17"/>
        <v/>
      </c>
      <c r="AA81" s="30" t="str">
        <f t="shared" si="14"/>
        <v/>
      </c>
      <c r="AC81" s="32"/>
      <c r="AE81" s="53"/>
      <c r="AG81" s="32"/>
      <c r="AI81" s="51" t="str">
        <f>IF(OR(ISNUMBER(AI82),ISNUMBER(AI83),ISNUMBER(AI84)),N(AI82)+N(AI83)+N(AI84),IF(ISNUMBER(AG81),AG81,""))</f>
        <v/>
      </c>
      <c r="AK81" s="53" t="str">
        <f t="shared" si="15"/>
        <v/>
      </c>
    </row>
    <row r="82" spans="1:37" ht="12" hidden="1" customHeight="1" outlineLevel="5">
      <c r="A82" s="26" t="s">
        <v>216</v>
      </c>
      <c r="B82" s="21" t="s">
        <v>21</v>
      </c>
      <c r="C82" s="85" t="str">
        <f t="shared" si="16"/>
        <v/>
      </c>
      <c r="D82" s="22" t="s">
        <v>10</v>
      </c>
      <c r="E82" s="22" t="s">
        <v>217</v>
      </c>
      <c r="F82" s="22" t="s">
        <v>17</v>
      </c>
      <c r="G82" s="22" t="s">
        <v>216</v>
      </c>
      <c r="H82" s="22" t="s">
        <v>102</v>
      </c>
      <c r="I82" s="22" t="s">
        <v>215</v>
      </c>
      <c r="J82" s="22" t="s">
        <v>59</v>
      </c>
      <c r="K82" s="22" t="s">
        <v>8</v>
      </c>
      <c r="L82" s="22" t="s">
        <v>12</v>
      </c>
      <c r="M82" s="22" t="s">
        <v>12</v>
      </c>
      <c r="N82" s="22" t="s">
        <v>8</v>
      </c>
      <c r="O82" s="22" t="s">
        <v>14</v>
      </c>
      <c r="P82" s="22" t="s">
        <v>8</v>
      </c>
      <c r="Q82" s="22" t="s">
        <v>8</v>
      </c>
      <c r="S82" s="30"/>
      <c r="U82" s="32"/>
      <c r="W82" s="53" t="str">
        <f>IF(ISNUMBER(U82),U82,"")</f>
        <v/>
      </c>
      <c r="Y82" s="29" t="str">
        <f t="shared" si="17"/>
        <v/>
      </c>
      <c r="AA82" s="30" t="str">
        <f t="shared" si="14"/>
        <v/>
      </c>
      <c r="AC82" s="32"/>
      <c r="AE82" s="53"/>
      <c r="AG82" s="32"/>
      <c r="AI82" s="51" t="str">
        <f>IF(ISNUMBER(AG82),AG82,"")</f>
        <v/>
      </c>
      <c r="AK82" s="53" t="str">
        <f t="shared" si="15"/>
        <v/>
      </c>
    </row>
    <row r="83" spans="1:37" ht="12" hidden="1" customHeight="1" outlineLevel="5">
      <c r="A83" s="26" t="s">
        <v>218</v>
      </c>
      <c r="B83" s="21" t="s">
        <v>21</v>
      </c>
      <c r="C83" s="85" t="str">
        <f t="shared" si="16"/>
        <v/>
      </c>
      <c r="D83" s="22" t="s">
        <v>10</v>
      </c>
      <c r="E83" s="22" t="s">
        <v>219</v>
      </c>
      <c r="F83" s="22" t="s">
        <v>17</v>
      </c>
      <c r="G83" s="22" t="s">
        <v>218</v>
      </c>
      <c r="H83" s="22" t="s">
        <v>102</v>
      </c>
      <c r="I83" s="22" t="s">
        <v>215</v>
      </c>
      <c r="J83" s="22" t="s">
        <v>59</v>
      </c>
      <c r="K83" s="22" t="s">
        <v>8</v>
      </c>
      <c r="L83" s="22" t="s">
        <v>8</v>
      </c>
      <c r="M83" s="22" t="s">
        <v>12</v>
      </c>
      <c r="N83" s="22" t="s">
        <v>8</v>
      </c>
      <c r="O83" s="22" t="s">
        <v>14</v>
      </c>
      <c r="P83" s="22" t="s">
        <v>8</v>
      </c>
      <c r="Q83" s="22" t="s">
        <v>8</v>
      </c>
      <c r="S83" s="30"/>
      <c r="U83" s="32"/>
      <c r="W83" s="53" t="str">
        <f>IF(ISNUMBER(U83),U83,"")</f>
        <v/>
      </c>
      <c r="Y83" s="29" t="str">
        <f t="shared" si="17"/>
        <v/>
      </c>
      <c r="AA83" s="30" t="str">
        <f t="shared" si="14"/>
        <v/>
      </c>
      <c r="AC83" s="32"/>
      <c r="AE83" s="53"/>
      <c r="AG83" s="32"/>
      <c r="AI83" s="51" t="str">
        <f>IF(ISNUMBER(AG83),AG83,"")</f>
        <v/>
      </c>
      <c r="AK83" s="53" t="str">
        <f t="shared" si="15"/>
        <v/>
      </c>
    </row>
    <row r="84" spans="1:37" ht="12" hidden="1" customHeight="1" outlineLevel="5">
      <c r="A84" s="26" t="s">
        <v>220</v>
      </c>
      <c r="B84" s="21" t="s">
        <v>21</v>
      </c>
      <c r="C84" s="85" t="str">
        <f t="shared" si="16"/>
        <v/>
      </c>
      <c r="D84" s="22" t="s">
        <v>10</v>
      </c>
      <c r="E84" s="22" t="s">
        <v>221</v>
      </c>
      <c r="F84" s="22" t="s">
        <v>17</v>
      </c>
      <c r="G84" s="22" t="s">
        <v>220</v>
      </c>
      <c r="H84" s="22" t="s">
        <v>102</v>
      </c>
      <c r="I84" s="22" t="s">
        <v>215</v>
      </c>
      <c r="J84" s="22" t="s">
        <v>59</v>
      </c>
      <c r="K84" s="22" t="s">
        <v>8</v>
      </c>
      <c r="L84" s="22" t="s">
        <v>8</v>
      </c>
      <c r="M84" s="22" t="s">
        <v>12</v>
      </c>
      <c r="N84" s="22" t="s">
        <v>8</v>
      </c>
      <c r="O84" s="22" t="s">
        <v>14</v>
      </c>
      <c r="P84" s="22" t="s">
        <v>8</v>
      </c>
      <c r="Q84" s="22" t="s">
        <v>8</v>
      </c>
      <c r="S84" s="30"/>
      <c r="U84" s="32"/>
      <c r="W84" s="53" t="str">
        <f>IF(ISNUMBER(U84),U84,"")</f>
        <v/>
      </c>
      <c r="Y84" s="29" t="str">
        <f t="shared" si="17"/>
        <v/>
      </c>
      <c r="AA84" s="30" t="str">
        <f t="shared" si="14"/>
        <v/>
      </c>
      <c r="AC84" s="32"/>
      <c r="AE84" s="53"/>
      <c r="AG84" s="32"/>
      <c r="AI84" s="51" t="str">
        <f>IF(ISNUMBER(AG84),AG84,"")</f>
        <v/>
      </c>
      <c r="AK84" s="53" t="str">
        <f t="shared" si="15"/>
        <v/>
      </c>
    </row>
    <row r="85" spans="1:37" ht="12" hidden="1" customHeight="1" outlineLevel="4">
      <c r="A85" s="25" t="s">
        <v>222</v>
      </c>
      <c r="B85" s="21" t="s">
        <v>21</v>
      </c>
      <c r="C85" s="85" t="str">
        <f t="shared" si="16"/>
        <v/>
      </c>
      <c r="D85" s="22" t="s">
        <v>10</v>
      </c>
      <c r="E85" s="22" t="s">
        <v>223</v>
      </c>
      <c r="F85" s="22" t="s">
        <v>17</v>
      </c>
      <c r="G85" s="22" t="s">
        <v>222</v>
      </c>
      <c r="H85" s="22" t="s">
        <v>8</v>
      </c>
      <c r="I85" s="22" t="s">
        <v>8</v>
      </c>
      <c r="J85" s="22" t="s">
        <v>19</v>
      </c>
      <c r="K85" s="22" t="s">
        <v>8</v>
      </c>
      <c r="L85" s="22" t="s">
        <v>12</v>
      </c>
      <c r="M85" s="22" t="s">
        <v>12</v>
      </c>
      <c r="N85" s="22" t="s">
        <v>12</v>
      </c>
      <c r="O85" s="22" t="s">
        <v>14</v>
      </c>
      <c r="P85" s="22" t="s">
        <v>8</v>
      </c>
      <c r="Q85" s="22" t="s">
        <v>8</v>
      </c>
      <c r="S85" s="30"/>
      <c r="U85" s="32"/>
      <c r="W85" s="53" t="str">
        <f>IF(OR(ISNUMBER(W86),ISNUMBER(W87),ISNUMBER(W88),ISNUMBER(W89)),N(W86)+N(W87)+N(W88)+N(W89),IF(ISNUMBER(U85),U85,""))</f>
        <v/>
      </c>
      <c r="Y85" s="29" t="str">
        <f t="shared" si="17"/>
        <v/>
      </c>
      <c r="AA85" s="30" t="str">
        <f t="shared" si="14"/>
        <v/>
      </c>
      <c r="AC85" s="32"/>
      <c r="AE85" s="53"/>
      <c r="AG85" s="32"/>
      <c r="AI85" s="51" t="str">
        <f>IF(OR(ISNUMBER(AI86),ISNUMBER(AI87),ISNUMBER(AI88),ISNUMBER(AI89)),N(AI86)+N(AI87)+N(AI88)+N(AI89),IF(ISNUMBER(AG85),AG85,""))</f>
        <v/>
      </c>
      <c r="AK85" s="53" t="str">
        <f t="shared" si="15"/>
        <v/>
      </c>
    </row>
    <row r="86" spans="1:37" ht="12" hidden="1" customHeight="1" outlineLevel="5">
      <c r="A86" s="26" t="s">
        <v>224</v>
      </c>
      <c r="B86" s="21" t="s">
        <v>21</v>
      </c>
      <c r="C86" s="85" t="str">
        <f t="shared" si="16"/>
        <v/>
      </c>
      <c r="D86" s="22" t="s">
        <v>10</v>
      </c>
      <c r="E86" s="22" t="s">
        <v>225</v>
      </c>
      <c r="F86" s="22" t="s">
        <v>17</v>
      </c>
      <c r="G86" s="22" t="s">
        <v>224</v>
      </c>
      <c r="H86" s="22" t="s">
        <v>227</v>
      </c>
      <c r="I86" s="22" t="s">
        <v>228</v>
      </c>
      <c r="J86" s="22" t="s">
        <v>59</v>
      </c>
      <c r="K86" s="22" t="s">
        <v>8</v>
      </c>
      <c r="L86" s="22" t="s">
        <v>12</v>
      </c>
      <c r="M86" s="22" t="s">
        <v>12</v>
      </c>
      <c r="N86" s="22" t="s">
        <v>12</v>
      </c>
      <c r="O86" s="22" t="s">
        <v>14</v>
      </c>
      <c r="P86" s="22" t="s">
        <v>8</v>
      </c>
      <c r="Q86" s="22" t="s">
        <v>8</v>
      </c>
      <c r="S86" s="30"/>
      <c r="U86" s="32"/>
      <c r="W86" s="53" t="str">
        <f t="shared" ref="W86:W92" si="20">IF(ISNUMBER(U86),U86,"")</f>
        <v/>
      </c>
      <c r="Y86" s="29" t="str">
        <f t="shared" si="17"/>
        <v/>
      </c>
      <c r="AA86" s="30" t="str">
        <f t="shared" si="14"/>
        <v/>
      </c>
      <c r="AC86" s="32"/>
      <c r="AE86" s="53"/>
      <c r="AG86" s="32"/>
      <c r="AI86" s="51" t="str">
        <f t="shared" ref="AI86:AI92" si="21">IF(ISNUMBER(AG86),AG86,"")</f>
        <v/>
      </c>
      <c r="AK86" s="53" t="str">
        <f t="shared" si="15"/>
        <v/>
      </c>
    </row>
    <row r="87" spans="1:37" ht="12" hidden="1" customHeight="1" outlineLevel="5">
      <c r="A87" s="26" t="s">
        <v>229</v>
      </c>
      <c r="B87" s="21" t="s">
        <v>21</v>
      </c>
      <c r="C87" s="85" t="str">
        <f t="shared" si="16"/>
        <v/>
      </c>
      <c r="D87" s="22" t="s">
        <v>10</v>
      </c>
      <c r="E87" s="22" t="s">
        <v>230</v>
      </c>
      <c r="F87" s="22" t="s">
        <v>17</v>
      </c>
      <c r="G87" s="22" t="s">
        <v>229</v>
      </c>
      <c r="H87" s="22" t="s">
        <v>227</v>
      </c>
      <c r="I87" s="22" t="s">
        <v>232</v>
      </c>
      <c r="J87" s="22" t="s">
        <v>59</v>
      </c>
      <c r="K87" s="22" t="s">
        <v>8</v>
      </c>
      <c r="L87" s="22" t="s">
        <v>12</v>
      </c>
      <c r="M87" s="22" t="s">
        <v>12</v>
      </c>
      <c r="N87" s="22" t="s">
        <v>12</v>
      </c>
      <c r="O87" s="22" t="s">
        <v>14</v>
      </c>
      <c r="P87" s="22" t="s">
        <v>8</v>
      </c>
      <c r="Q87" s="22" t="s">
        <v>8</v>
      </c>
      <c r="S87" s="30"/>
      <c r="U87" s="32"/>
      <c r="W87" s="53" t="str">
        <f t="shared" si="20"/>
        <v/>
      </c>
      <c r="Y87" s="29" t="str">
        <f t="shared" si="17"/>
        <v/>
      </c>
      <c r="AA87" s="30" t="str">
        <f t="shared" si="14"/>
        <v/>
      </c>
      <c r="AC87" s="32"/>
      <c r="AE87" s="53"/>
      <c r="AG87" s="32"/>
      <c r="AI87" s="51" t="str">
        <f t="shared" si="21"/>
        <v/>
      </c>
      <c r="AK87" s="53" t="str">
        <f t="shared" si="15"/>
        <v/>
      </c>
    </row>
    <row r="88" spans="1:37" ht="12" hidden="1" customHeight="1" outlineLevel="5">
      <c r="A88" s="26" t="s">
        <v>233</v>
      </c>
      <c r="B88" s="21" t="s">
        <v>21</v>
      </c>
      <c r="C88" s="85" t="str">
        <f t="shared" si="16"/>
        <v/>
      </c>
      <c r="D88" s="22" t="s">
        <v>10</v>
      </c>
      <c r="E88" s="22" t="s">
        <v>234</v>
      </c>
      <c r="F88" s="22" t="s">
        <v>17</v>
      </c>
      <c r="G88" s="22" t="s">
        <v>233</v>
      </c>
      <c r="H88" s="22" t="s">
        <v>8</v>
      </c>
      <c r="I88" s="22" t="s">
        <v>8</v>
      </c>
      <c r="J88" s="22" t="s">
        <v>23</v>
      </c>
      <c r="K88" s="22" t="s">
        <v>8</v>
      </c>
      <c r="L88" s="22" t="s">
        <v>12</v>
      </c>
      <c r="M88" s="22" t="s">
        <v>12</v>
      </c>
      <c r="N88" s="22" t="s">
        <v>12</v>
      </c>
      <c r="O88" s="22" t="s">
        <v>14</v>
      </c>
      <c r="P88" s="22" t="s">
        <v>8</v>
      </c>
      <c r="Q88" s="22" t="s">
        <v>8</v>
      </c>
      <c r="S88" s="30"/>
      <c r="U88" s="32"/>
      <c r="W88" s="53" t="str">
        <f t="shared" si="20"/>
        <v/>
      </c>
      <c r="Y88" s="29" t="str">
        <f t="shared" si="17"/>
        <v/>
      </c>
      <c r="AA88" s="30" t="str">
        <f t="shared" si="14"/>
        <v/>
      </c>
      <c r="AC88" s="32"/>
      <c r="AE88" s="53"/>
      <c r="AG88" s="32"/>
      <c r="AI88" s="51" t="str">
        <f t="shared" si="21"/>
        <v/>
      </c>
      <c r="AK88" s="53" t="str">
        <f t="shared" si="15"/>
        <v/>
      </c>
    </row>
    <row r="89" spans="1:37" ht="12" hidden="1" customHeight="1" outlineLevel="5">
      <c r="A89" s="26" t="s">
        <v>235</v>
      </c>
      <c r="B89" s="21" t="s">
        <v>21</v>
      </c>
      <c r="C89" s="85" t="str">
        <f t="shared" si="16"/>
        <v/>
      </c>
      <c r="D89" s="22" t="s">
        <v>10</v>
      </c>
      <c r="E89" s="22" t="s">
        <v>236</v>
      </c>
      <c r="F89" s="22" t="s">
        <v>17</v>
      </c>
      <c r="G89" s="22" t="s">
        <v>235</v>
      </c>
      <c r="H89" s="22" t="s">
        <v>8</v>
      </c>
      <c r="I89" s="22" t="s">
        <v>8</v>
      </c>
      <c r="J89" s="22" t="s">
        <v>23</v>
      </c>
      <c r="K89" s="22" t="s">
        <v>8</v>
      </c>
      <c r="L89" s="22" t="s">
        <v>12</v>
      </c>
      <c r="M89" s="22" t="s">
        <v>12</v>
      </c>
      <c r="N89" s="22" t="s">
        <v>12</v>
      </c>
      <c r="O89" s="22" t="s">
        <v>14</v>
      </c>
      <c r="P89" s="22" t="s">
        <v>8</v>
      </c>
      <c r="Q89" s="22" t="s">
        <v>8</v>
      </c>
      <c r="S89" s="30"/>
      <c r="U89" s="32"/>
      <c r="W89" s="53" t="str">
        <f t="shared" si="20"/>
        <v/>
      </c>
      <c r="Y89" s="29" t="str">
        <f t="shared" si="17"/>
        <v/>
      </c>
      <c r="AA89" s="30" t="str">
        <f t="shared" si="14"/>
        <v/>
      </c>
      <c r="AC89" s="32"/>
      <c r="AE89" s="53"/>
      <c r="AG89" s="32"/>
      <c r="AI89" s="51" t="str">
        <f t="shared" si="21"/>
        <v/>
      </c>
      <c r="AK89" s="53" t="str">
        <f t="shared" si="15"/>
        <v/>
      </c>
    </row>
    <row r="90" spans="1:37" ht="12" hidden="1" customHeight="1" outlineLevel="5">
      <c r="A90" s="26" t="s">
        <v>237</v>
      </c>
      <c r="B90" s="21"/>
      <c r="C90" s="85" t="str">
        <f t="shared" si="16"/>
        <v/>
      </c>
      <c r="D90" s="22" t="s">
        <v>10</v>
      </c>
      <c r="E90" s="22" t="s">
        <v>238</v>
      </c>
      <c r="F90" s="22" t="s">
        <v>17</v>
      </c>
      <c r="G90" s="22" t="s">
        <v>237</v>
      </c>
      <c r="H90" s="22" t="s">
        <v>8</v>
      </c>
      <c r="I90" s="22" t="s">
        <v>8</v>
      </c>
      <c r="J90" s="22" t="s">
        <v>8</v>
      </c>
      <c r="K90" s="22" t="s">
        <v>8</v>
      </c>
      <c r="L90" s="22" t="s">
        <v>12</v>
      </c>
      <c r="M90" s="22" t="s">
        <v>12</v>
      </c>
      <c r="N90" s="22" t="s">
        <v>12</v>
      </c>
      <c r="O90" s="22" t="s">
        <v>14</v>
      </c>
      <c r="P90" s="22" t="s">
        <v>8</v>
      </c>
      <c r="Q90" s="22" t="s">
        <v>8</v>
      </c>
      <c r="S90" s="30"/>
      <c r="U90" s="32"/>
      <c r="W90" s="53" t="str">
        <f t="shared" si="20"/>
        <v/>
      </c>
      <c r="Y90" s="29" t="str">
        <f t="shared" si="17"/>
        <v/>
      </c>
      <c r="AA90" s="30" t="str">
        <f t="shared" si="14"/>
        <v/>
      </c>
      <c r="AC90" s="32"/>
      <c r="AE90" s="53"/>
      <c r="AG90" s="32"/>
      <c r="AI90" s="51" t="str">
        <f t="shared" si="21"/>
        <v/>
      </c>
      <c r="AK90" s="53" t="str">
        <f t="shared" si="15"/>
        <v/>
      </c>
    </row>
    <row r="91" spans="1:37" ht="12" hidden="1" customHeight="1" outlineLevel="5">
      <c r="A91" s="26" t="s">
        <v>239</v>
      </c>
      <c r="B91" s="21"/>
      <c r="C91" s="85" t="str">
        <f t="shared" si="16"/>
        <v/>
      </c>
      <c r="D91" s="22" t="s">
        <v>10</v>
      </c>
      <c r="E91" s="22" t="s">
        <v>240</v>
      </c>
      <c r="F91" s="22" t="s">
        <v>17</v>
      </c>
      <c r="G91" s="22" t="s">
        <v>239</v>
      </c>
      <c r="H91" s="22" t="s">
        <v>62</v>
      </c>
      <c r="I91" s="22" t="s">
        <v>8</v>
      </c>
      <c r="J91" s="22" t="s">
        <v>8</v>
      </c>
      <c r="K91" s="22" t="s">
        <v>8</v>
      </c>
      <c r="L91" s="22" t="s">
        <v>12</v>
      </c>
      <c r="M91" s="22" t="s">
        <v>12</v>
      </c>
      <c r="N91" s="22" t="s">
        <v>12</v>
      </c>
      <c r="O91" s="22" t="s">
        <v>14</v>
      </c>
      <c r="P91" s="22" t="s">
        <v>8</v>
      </c>
      <c r="Q91" s="22" t="s">
        <v>8</v>
      </c>
      <c r="S91" s="30"/>
      <c r="U91" s="32"/>
      <c r="W91" s="53" t="str">
        <f t="shared" si="20"/>
        <v/>
      </c>
      <c r="Y91" s="29" t="str">
        <f t="shared" si="17"/>
        <v/>
      </c>
      <c r="AA91" s="30" t="str">
        <f t="shared" si="14"/>
        <v/>
      </c>
      <c r="AC91" s="32"/>
      <c r="AE91" s="53"/>
      <c r="AG91" s="32"/>
      <c r="AI91" s="51" t="str">
        <f t="shared" si="21"/>
        <v/>
      </c>
      <c r="AK91" s="53" t="str">
        <f t="shared" si="15"/>
        <v/>
      </c>
    </row>
    <row r="92" spans="1:37" ht="12" hidden="1" customHeight="1" outlineLevel="4">
      <c r="A92" s="25" t="s">
        <v>241</v>
      </c>
      <c r="B92" s="21" t="s">
        <v>21</v>
      </c>
      <c r="C92" s="85" t="str">
        <f t="shared" si="16"/>
        <v/>
      </c>
      <c r="D92" s="22" t="s">
        <v>10</v>
      </c>
      <c r="E92" s="22" t="s">
        <v>242</v>
      </c>
      <c r="F92" s="22" t="s">
        <v>17</v>
      </c>
      <c r="G92" s="22" t="s">
        <v>241</v>
      </c>
      <c r="H92" s="22" t="s">
        <v>73</v>
      </c>
      <c r="I92" s="22" t="s">
        <v>243</v>
      </c>
      <c r="J92" s="22" t="s">
        <v>23</v>
      </c>
      <c r="K92" s="22" t="s">
        <v>8</v>
      </c>
      <c r="L92" s="22" t="s">
        <v>12</v>
      </c>
      <c r="M92" s="22" t="s">
        <v>12</v>
      </c>
      <c r="N92" s="22" t="s">
        <v>12</v>
      </c>
      <c r="O92" s="22" t="s">
        <v>14</v>
      </c>
      <c r="P92" s="22" t="s">
        <v>8</v>
      </c>
      <c r="Q92" s="22" t="s">
        <v>8</v>
      </c>
      <c r="S92" s="30"/>
      <c r="U92" s="32"/>
      <c r="W92" s="53" t="str">
        <f t="shared" si="20"/>
        <v/>
      </c>
      <c r="Y92" s="29" t="str">
        <f t="shared" si="17"/>
        <v/>
      </c>
      <c r="AA92" s="30" t="str">
        <f t="shared" si="14"/>
        <v/>
      </c>
      <c r="AC92" s="32"/>
      <c r="AE92" s="53"/>
      <c r="AG92" s="32"/>
      <c r="AI92" s="51" t="str">
        <f t="shared" si="21"/>
        <v/>
      </c>
      <c r="AK92" s="53" t="str">
        <f t="shared" si="15"/>
        <v/>
      </c>
    </row>
    <row r="93" spans="1:37" ht="12" hidden="1" customHeight="1" outlineLevel="4">
      <c r="A93" s="25" t="s">
        <v>244</v>
      </c>
      <c r="B93" s="21" t="s">
        <v>21</v>
      </c>
      <c r="C93" s="85" t="str">
        <f t="shared" si="16"/>
        <v/>
      </c>
      <c r="D93" s="22" t="s">
        <v>10</v>
      </c>
      <c r="E93" s="22" t="s">
        <v>245</v>
      </c>
      <c r="F93" s="22" t="s">
        <v>17</v>
      </c>
      <c r="G93" s="22" t="s">
        <v>244</v>
      </c>
      <c r="H93" s="22" t="s">
        <v>8</v>
      </c>
      <c r="I93" s="22" t="s">
        <v>246</v>
      </c>
      <c r="J93" s="22" t="s">
        <v>19</v>
      </c>
      <c r="K93" s="22" t="s">
        <v>8</v>
      </c>
      <c r="L93" s="22" t="s">
        <v>12</v>
      </c>
      <c r="M93" s="22" t="s">
        <v>12</v>
      </c>
      <c r="N93" s="22" t="s">
        <v>12</v>
      </c>
      <c r="O93" s="22" t="s">
        <v>14</v>
      </c>
      <c r="P93" s="22" t="s">
        <v>8</v>
      </c>
      <c r="Q93" s="22" t="s">
        <v>8</v>
      </c>
      <c r="S93" s="30"/>
      <c r="U93" s="32"/>
      <c r="W93" s="53" t="str">
        <f>IF(OR(ISNUMBER(W96),ISNUMBER(W97),ISNUMBER(W98),ISNUMBER(W101)),N(W96)+N(W97)+N(W98)+N(W101),IF(ISNUMBER(U93),U93,""))</f>
        <v/>
      </c>
      <c r="Y93" s="29" t="str">
        <f t="shared" si="17"/>
        <v/>
      </c>
      <c r="AA93" s="30" t="str">
        <f t="shared" si="14"/>
        <v/>
      </c>
      <c r="AC93" s="32"/>
      <c r="AE93" s="53"/>
      <c r="AG93" s="32"/>
      <c r="AI93" s="51" t="str">
        <f>IF(OR(ISNUMBER(AI96),ISNUMBER(AI97),ISNUMBER(AI98),ISNUMBER(AI101)),N(AI96)+N(AI97)+N(AI98)+N(AI101),IF(ISNUMBER(AG93),AG93,""))</f>
        <v/>
      </c>
      <c r="AK93" s="53" t="str">
        <f t="shared" si="15"/>
        <v/>
      </c>
    </row>
    <row r="94" spans="1:37" ht="12" hidden="1" customHeight="1" outlineLevel="5">
      <c r="A94" s="26" t="s">
        <v>247</v>
      </c>
      <c r="B94" s="21"/>
      <c r="C94" s="85" t="str">
        <f t="shared" si="16"/>
        <v/>
      </c>
      <c r="D94" s="22" t="s">
        <v>10</v>
      </c>
      <c r="E94" s="22" t="s">
        <v>248</v>
      </c>
      <c r="F94" s="22" t="s">
        <v>17</v>
      </c>
      <c r="G94" s="22" t="s">
        <v>247</v>
      </c>
      <c r="H94" s="22" t="s">
        <v>249</v>
      </c>
      <c r="I94" s="22" t="s">
        <v>8</v>
      </c>
      <c r="J94" s="22" t="s">
        <v>8</v>
      </c>
      <c r="K94" s="22" t="s">
        <v>8</v>
      </c>
      <c r="L94" s="22" t="s">
        <v>12</v>
      </c>
      <c r="M94" s="22" t="s">
        <v>12</v>
      </c>
      <c r="N94" s="22" t="s">
        <v>12</v>
      </c>
      <c r="O94" s="22" t="s">
        <v>14</v>
      </c>
      <c r="P94" s="22" t="s">
        <v>8</v>
      </c>
      <c r="Q94" s="22" t="s">
        <v>8</v>
      </c>
      <c r="S94" s="30"/>
      <c r="U94" s="32"/>
      <c r="W94" s="53" t="str">
        <f>IF(ISNUMBER(U94),U94,"")</f>
        <v/>
      </c>
      <c r="Y94" s="29" t="str">
        <f t="shared" si="17"/>
        <v/>
      </c>
      <c r="AA94" s="30" t="str">
        <f t="shared" si="14"/>
        <v/>
      </c>
      <c r="AC94" s="32"/>
      <c r="AE94" s="53"/>
      <c r="AG94" s="32"/>
      <c r="AI94" s="51" t="str">
        <f>IF(ISNUMBER(AG94),AG94,"")</f>
        <v/>
      </c>
      <c r="AK94" s="53" t="str">
        <f t="shared" si="15"/>
        <v/>
      </c>
    </row>
    <row r="95" spans="1:37" ht="12" hidden="1" customHeight="1" outlineLevel="5">
      <c r="A95" s="26" t="s">
        <v>250</v>
      </c>
      <c r="B95" s="21"/>
      <c r="C95" s="85" t="str">
        <f t="shared" si="16"/>
        <v/>
      </c>
      <c r="D95" s="22" t="s">
        <v>10</v>
      </c>
      <c r="E95" s="22" t="s">
        <v>251</v>
      </c>
      <c r="F95" s="22" t="s">
        <v>17</v>
      </c>
      <c r="G95" s="22" t="s">
        <v>250</v>
      </c>
      <c r="H95" s="22" t="s">
        <v>249</v>
      </c>
      <c r="I95" s="22" t="s">
        <v>8</v>
      </c>
      <c r="J95" s="22" t="s">
        <v>8</v>
      </c>
      <c r="K95" s="22" t="s">
        <v>8</v>
      </c>
      <c r="L95" s="22" t="s">
        <v>12</v>
      </c>
      <c r="M95" s="22" t="s">
        <v>12</v>
      </c>
      <c r="N95" s="22" t="s">
        <v>12</v>
      </c>
      <c r="O95" s="22" t="s">
        <v>14</v>
      </c>
      <c r="P95" s="22" t="s">
        <v>8</v>
      </c>
      <c r="Q95" s="22" t="s">
        <v>8</v>
      </c>
      <c r="S95" s="30"/>
      <c r="U95" s="32"/>
      <c r="W95" s="53" t="str">
        <f>IF(ISNUMBER(U95),U95,"")</f>
        <v/>
      </c>
      <c r="Y95" s="29" t="str">
        <f t="shared" si="17"/>
        <v/>
      </c>
      <c r="AA95" s="30" t="str">
        <f t="shared" si="14"/>
        <v/>
      </c>
      <c r="AC95" s="32"/>
      <c r="AE95" s="53"/>
      <c r="AG95" s="32"/>
      <c r="AI95" s="51" t="str">
        <f>IF(ISNUMBER(AG95),AG95,"")</f>
        <v/>
      </c>
      <c r="AK95" s="53" t="str">
        <f t="shared" si="15"/>
        <v/>
      </c>
    </row>
    <row r="96" spans="1:37" ht="12" hidden="1" customHeight="1" outlineLevel="5">
      <c r="A96" s="26" t="s">
        <v>252</v>
      </c>
      <c r="B96" s="21" t="s">
        <v>21</v>
      </c>
      <c r="C96" s="85" t="str">
        <f t="shared" si="16"/>
        <v/>
      </c>
      <c r="D96" s="22" t="s">
        <v>10</v>
      </c>
      <c r="E96" s="22" t="s">
        <v>253</v>
      </c>
      <c r="F96" s="22" t="s">
        <v>17</v>
      </c>
      <c r="G96" s="22" t="s">
        <v>252</v>
      </c>
      <c r="H96" s="22" t="s">
        <v>254</v>
      </c>
      <c r="I96" s="22" t="s">
        <v>255</v>
      </c>
      <c r="J96" s="22" t="s">
        <v>59</v>
      </c>
      <c r="K96" s="22" t="s">
        <v>8</v>
      </c>
      <c r="L96" s="22" t="s">
        <v>12</v>
      </c>
      <c r="M96" s="22" t="s">
        <v>12</v>
      </c>
      <c r="N96" s="22" t="s">
        <v>12</v>
      </c>
      <c r="O96" s="22" t="s">
        <v>14</v>
      </c>
      <c r="P96" s="22" t="s">
        <v>8</v>
      </c>
      <c r="Q96" s="22" t="s">
        <v>8</v>
      </c>
      <c r="S96" s="30"/>
      <c r="U96" s="32"/>
      <c r="W96" s="53" t="str">
        <f>IF(ISNUMBER(U96),U96,"")</f>
        <v/>
      </c>
      <c r="Y96" s="29" t="str">
        <f t="shared" si="17"/>
        <v/>
      </c>
      <c r="AA96" s="30" t="str">
        <f t="shared" si="14"/>
        <v/>
      </c>
      <c r="AC96" s="32"/>
      <c r="AE96" s="53"/>
      <c r="AG96" s="32"/>
      <c r="AI96" s="51" t="str">
        <f>IF(ISNUMBER(AG96),AG96,"")</f>
        <v/>
      </c>
      <c r="AK96" s="53" t="str">
        <f t="shared" si="15"/>
        <v/>
      </c>
    </row>
    <row r="97" spans="1:37" ht="12" hidden="1" customHeight="1" outlineLevel="5">
      <c r="A97" s="26" t="s">
        <v>256</v>
      </c>
      <c r="B97" s="21" t="s">
        <v>21</v>
      </c>
      <c r="C97" s="85" t="str">
        <f t="shared" si="16"/>
        <v/>
      </c>
      <c r="D97" s="22" t="s">
        <v>10</v>
      </c>
      <c r="E97" s="22" t="s">
        <v>257</v>
      </c>
      <c r="F97" s="22" t="s">
        <v>17</v>
      </c>
      <c r="G97" s="22" t="s">
        <v>256</v>
      </c>
      <c r="H97" s="22" t="s">
        <v>8</v>
      </c>
      <c r="I97" s="22" t="s">
        <v>258</v>
      </c>
      <c r="J97" s="22" t="s">
        <v>59</v>
      </c>
      <c r="K97" s="22" t="s">
        <v>8</v>
      </c>
      <c r="L97" s="22" t="s">
        <v>12</v>
      </c>
      <c r="M97" s="22" t="s">
        <v>12</v>
      </c>
      <c r="N97" s="22" t="s">
        <v>12</v>
      </c>
      <c r="O97" s="22" t="s">
        <v>14</v>
      </c>
      <c r="P97" s="22" t="s">
        <v>8</v>
      </c>
      <c r="Q97" s="22" t="s">
        <v>8</v>
      </c>
      <c r="S97" s="30"/>
      <c r="U97" s="32"/>
      <c r="W97" s="53" t="str">
        <f>IF(ISNUMBER(U97),U97,"")</f>
        <v/>
      </c>
      <c r="Y97" s="29" t="str">
        <f t="shared" si="17"/>
        <v/>
      </c>
      <c r="AA97" s="30" t="str">
        <f t="shared" si="14"/>
        <v/>
      </c>
      <c r="AC97" s="32"/>
      <c r="AE97" s="53"/>
      <c r="AG97" s="32"/>
      <c r="AI97" s="51" t="str">
        <f>IF(ISNUMBER(AG97),AG97,"")</f>
        <v/>
      </c>
      <c r="AK97" s="53" t="str">
        <f t="shared" si="15"/>
        <v/>
      </c>
    </row>
    <row r="98" spans="1:37" ht="12" hidden="1" customHeight="1" outlineLevel="5">
      <c r="A98" s="26" t="s">
        <v>259</v>
      </c>
      <c r="B98" s="21" t="s">
        <v>21</v>
      </c>
      <c r="C98" s="85" t="str">
        <f t="shared" si="16"/>
        <v/>
      </c>
      <c r="D98" s="22" t="s">
        <v>10</v>
      </c>
      <c r="E98" s="22" t="s">
        <v>260</v>
      </c>
      <c r="F98" s="22" t="s">
        <v>17</v>
      </c>
      <c r="G98" s="22" t="s">
        <v>259</v>
      </c>
      <c r="H98" s="22" t="s">
        <v>102</v>
      </c>
      <c r="I98" s="22" t="s">
        <v>8</v>
      </c>
      <c r="J98" s="22" t="s">
        <v>19</v>
      </c>
      <c r="K98" s="22" t="s">
        <v>8</v>
      </c>
      <c r="L98" s="22" t="s">
        <v>12</v>
      </c>
      <c r="M98" s="22" t="s">
        <v>12</v>
      </c>
      <c r="N98" s="22" t="s">
        <v>12</v>
      </c>
      <c r="O98" s="22" t="s">
        <v>14</v>
      </c>
      <c r="P98" s="22" t="s">
        <v>8</v>
      </c>
      <c r="Q98" s="22" t="s">
        <v>8</v>
      </c>
      <c r="S98" s="30"/>
      <c r="U98" s="32"/>
      <c r="W98" s="53" t="str">
        <f>IF(OR(ISNUMBER(W99),ISNUMBER(W100)),N(W99)+N(W100),IF(ISNUMBER(U98),U98,""))</f>
        <v/>
      </c>
      <c r="Y98" s="29" t="str">
        <f t="shared" si="17"/>
        <v/>
      </c>
      <c r="AA98" s="30" t="str">
        <f t="shared" si="14"/>
        <v/>
      </c>
      <c r="AC98" s="32"/>
      <c r="AE98" s="53"/>
      <c r="AG98" s="32"/>
      <c r="AI98" s="51" t="str">
        <f>IF(OR(ISNUMBER(AI99),ISNUMBER(AI100)),N(AI99)+N(AI100),IF(ISNUMBER(AG98),AG98,""))</f>
        <v/>
      </c>
      <c r="AK98" s="53" t="str">
        <f t="shared" si="15"/>
        <v/>
      </c>
    </row>
    <row r="99" spans="1:37" ht="12" hidden="1" customHeight="1" outlineLevel="6">
      <c r="A99" s="27" t="s">
        <v>261</v>
      </c>
      <c r="B99" s="21" t="s">
        <v>21</v>
      </c>
      <c r="C99" s="85" t="str">
        <f t="shared" si="16"/>
        <v/>
      </c>
      <c r="D99" s="22" t="s">
        <v>10</v>
      </c>
      <c r="E99" s="22" t="s">
        <v>262</v>
      </c>
      <c r="F99" s="22" t="s">
        <v>17</v>
      </c>
      <c r="G99" s="22" t="s">
        <v>261</v>
      </c>
      <c r="H99" s="22" t="s">
        <v>197</v>
      </c>
      <c r="I99" s="22" t="s">
        <v>263</v>
      </c>
      <c r="J99" s="22" t="s">
        <v>59</v>
      </c>
      <c r="K99" s="22" t="s">
        <v>8</v>
      </c>
      <c r="L99" s="22" t="s">
        <v>12</v>
      </c>
      <c r="M99" s="22" t="s">
        <v>12</v>
      </c>
      <c r="N99" s="22" t="s">
        <v>12</v>
      </c>
      <c r="O99" s="22" t="s">
        <v>14</v>
      </c>
      <c r="P99" s="22" t="s">
        <v>8</v>
      </c>
      <c r="Q99" s="22" t="s">
        <v>8</v>
      </c>
      <c r="S99" s="30"/>
      <c r="U99" s="32"/>
      <c r="W99" s="53" t="str">
        <f>IF(ISNUMBER(U99),U99,"")</f>
        <v/>
      </c>
      <c r="Y99" s="29" t="str">
        <f t="shared" si="17"/>
        <v/>
      </c>
      <c r="AA99" s="30" t="str">
        <f t="shared" si="14"/>
        <v/>
      </c>
      <c r="AC99" s="32"/>
      <c r="AE99" s="53"/>
      <c r="AG99" s="32"/>
      <c r="AI99" s="51" t="str">
        <f>IF(ISNUMBER(AG99),AG99,"")</f>
        <v/>
      </c>
      <c r="AK99" s="53" t="str">
        <f t="shared" si="15"/>
        <v/>
      </c>
    </row>
    <row r="100" spans="1:37" ht="12" hidden="1" customHeight="1" outlineLevel="6">
      <c r="A100" s="27" t="s">
        <v>264</v>
      </c>
      <c r="B100" s="21" t="s">
        <v>21</v>
      </c>
      <c r="C100" s="85" t="str">
        <f t="shared" si="16"/>
        <v/>
      </c>
      <c r="D100" s="22" t="s">
        <v>10</v>
      </c>
      <c r="E100" s="22" t="s">
        <v>265</v>
      </c>
      <c r="F100" s="22" t="s">
        <v>17</v>
      </c>
      <c r="G100" s="22" t="s">
        <v>264</v>
      </c>
      <c r="H100" s="22" t="s">
        <v>197</v>
      </c>
      <c r="I100" s="22" t="s">
        <v>266</v>
      </c>
      <c r="J100" s="22" t="s">
        <v>59</v>
      </c>
      <c r="K100" s="22" t="s">
        <v>8</v>
      </c>
      <c r="L100" s="22" t="s">
        <v>12</v>
      </c>
      <c r="M100" s="22" t="s">
        <v>12</v>
      </c>
      <c r="N100" s="22" t="s">
        <v>12</v>
      </c>
      <c r="O100" s="22" t="s">
        <v>14</v>
      </c>
      <c r="P100" s="22" t="s">
        <v>8</v>
      </c>
      <c r="Q100" s="22" t="s">
        <v>8</v>
      </c>
      <c r="S100" s="30"/>
      <c r="U100" s="32"/>
      <c r="W100" s="53" t="str">
        <f>IF(ISNUMBER(U100),U100,"")</f>
        <v/>
      </c>
      <c r="Y100" s="29" t="str">
        <f t="shared" si="17"/>
        <v/>
      </c>
      <c r="AA100" s="30" t="str">
        <f t="shared" si="14"/>
        <v/>
      </c>
      <c r="AC100" s="32"/>
      <c r="AE100" s="53"/>
      <c r="AG100" s="32"/>
      <c r="AI100" s="51" t="str">
        <f>IF(ISNUMBER(AG100),AG100,"")</f>
        <v/>
      </c>
      <c r="AK100" s="53" t="str">
        <f t="shared" si="15"/>
        <v/>
      </c>
    </row>
    <row r="101" spans="1:37" ht="12" hidden="1" customHeight="1" outlineLevel="5">
      <c r="A101" s="26" t="s">
        <v>267</v>
      </c>
      <c r="B101" s="21" t="s">
        <v>21</v>
      </c>
      <c r="C101" s="85" t="str">
        <f t="shared" si="16"/>
        <v/>
      </c>
      <c r="D101" s="22" t="s">
        <v>10</v>
      </c>
      <c r="E101" s="22" t="s">
        <v>268</v>
      </c>
      <c r="F101" s="22" t="s">
        <v>17</v>
      </c>
      <c r="G101" s="22" t="s">
        <v>267</v>
      </c>
      <c r="H101" s="22" t="s">
        <v>269</v>
      </c>
      <c r="I101" s="22" t="s">
        <v>8</v>
      </c>
      <c r="J101" s="22" t="s">
        <v>23</v>
      </c>
      <c r="K101" s="22" t="s">
        <v>8</v>
      </c>
      <c r="L101" s="22" t="s">
        <v>12</v>
      </c>
      <c r="M101" s="22" t="s">
        <v>12</v>
      </c>
      <c r="N101" s="22" t="s">
        <v>12</v>
      </c>
      <c r="O101" s="22" t="s">
        <v>14</v>
      </c>
      <c r="P101" s="22" t="s">
        <v>8</v>
      </c>
      <c r="Q101" s="22" t="s">
        <v>8</v>
      </c>
      <c r="S101" s="30"/>
      <c r="U101" s="32"/>
      <c r="W101" s="53" t="str">
        <f>IF(ISNUMBER(U101),U101,"")</f>
        <v/>
      </c>
      <c r="Y101" s="29" t="str">
        <f t="shared" si="17"/>
        <v/>
      </c>
      <c r="AA101" s="30" t="str">
        <f t="shared" si="14"/>
        <v/>
      </c>
      <c r="AC101" s="32"/>
      <c r="AE101" s="53"/>
      <c r="AG101" s="32"/>
      <c r="AI101" s="51" t="str">
        <f>IF(ISNUMBER(AG101),AG101,"")</f>
        <v/>
      </c>
      <c r="AK101" s="53" t="str">
        <f t="shared" si="15"/>
        <v/>
      </c>
    </row>
    <row r="102" spans="1:37" ht="12" hidden="1" customHeight="1" outlineLevel="4">
      <c r="A102" s="25" t="s">
        <v>270</v>
      </c>
      <c r="B102" s="21" t="s">
        <v>21</v>
      </c>
      <c r="C102" s="85" t="str">
        <f t="shared" si="16"/>
        <v/>
      </c>
      <c r="D102" s="22" t="s">
        <v>10</v>
      </c>
      <c r="E102" s="22" t="s">
        <v>271</v>
      </c>
      <c r="F102" s="22" t="s">
        <v>17</v>
      </c>
      <c r="G102" s="22" t="s">
        <v>270</v>
      </c>
      <c r="H102" s="22" t="s">
        <v>73</v>
      </c>
      <c r="I102" s="22" t="s">
        <v>272</v>
      </c>
      <c r="J102" s="22" t="s">
        <v>23</v>
      </c>
      <c r="K102" s="22" t="s">
        <v>8</v>
      </c>
      <c r="L102" s="22" t="s">
        <v>12</v>
      </c>
      <c r="M102" s="22" t="s">
        <v>12</v>
      </c>
      <c r="N102" s="22" t="s">
        <v>12</v>
      </c>
      <c r="O102" s="22" t="s">
        <v>14</v>
      </c>
      <c r="P102" s="22" t="s">
        <v>8</v>
      </c>
      <c r="Q102" s="22" t="s">
        <v>8</v>
      </c>
      <c r="S102" s="30"/>
      <c r="U102" s="32"/>
      <c r="W102" s="53" t="str">
        <f>IF(ISNUMBER(U102),U102,"")</f>
        <v/>
      </c>
      <c r="Y102" s="29" t="str">
        <f t="shared" si="17"/>
        <v/>
      </c>
      <c r="AA102" s="30" t="str">
        <f t="shared" si="14"/>
        <v/>
      </c>
      <c r="AC102" s="32"/>
      <c r="AE102" s="53"/>
      <c r="AG102" s="32"/>
      <c r="AI102" s="51" t="str">
        <f>IF(ISNUMBER(AG102),AG102,"")</f>
        <v/>
      </c>
      <c r="AK102" s="53" t="str">
        <f t="shared" si="15"/>
        <v/>
      </c>
    </row>
    <row r="103" spans="1:37" ht="12" hidden="1" customHeight="1" outlineLevel="4">
      <c r="A103" s="25" t="s">
        <v>273</v>
      </c>
      <c r="B103" s="21" t="s">
        <v>21</v>
      </c>
      <c r="C103" s="85" t="str">
        <f t="shared" si="16"/>
        <v/>
      </c>
      <c r="D103" s="22" t="s">
        <v>10</v>
      </c>
      <c r="E103" s="22" t="s">
        <v>274</v>
      </c>
      <c r="F103" s="22" t="s">
        <v>17</v>
      </c>
      <c r="G103" s="22" t="s">
        <v>273</v>
      </c>
      <c r="H103" s="22" t="s">
        <v>8</v>
      </c>
      <c r="I103" s="22" t="s">
        <v>8</v>
      </c>
      <c r="J103" s="22" t="s">
        <v>19</v>
      </c>
      <c r="K103" s="22" t="s">
        <v>8</v>
      </c>
      <c r="L103" s="22" t="s">
        <v>12</v>
      </c>
      <c r="M103" s="22" t="s">
        <v>12</v>
      </c>
      <c r="N103" s="22" t="s">
        <v>12</v>
      </c>
      <c r="O103" s="22" t="s">
        <v>14</v>
      </c>
      <c r="P103" s="22" t="s">
        <v>8</v>
      </c>
      <c r="Q103" s="22" t="s">
        <v>8</v>
      </c>
      <c r="S103" s="30"/>
      <c r="U103" s="32"/>
      <c r="W103" s="53" t="str">
        <f>IF(OR(ISNUMBER(W108),ISNUMBER(W109),ISNUMBER(W110)),N(W108)+N(W109)+N(W110),IF(ISNUMBER(U103),U103,""))</f>
        <v/>
      </c>
      <c r="Y103" s="29" t="str">
        <f t="shared" si="17"/>
        <v/>
      </c>
      <c r="AA103" s="30" t="str">
        <f t="shared" si="14"/>
        <v/>
      </c>
      <c r="AC103" s="32"/>
      <c r="AE103" s="53"/>
      <c r="AG103" s="32"/>
      <c r="AI103" s="51" t="str">
        <f>IF(OR(ISNUMBER(AI108),ISNUMBER(AI109),ISNUMBER(AI110)),N(AI108)+N(AI109)+N(AI110),IF(ISNUMBER(AG103),AG103,""))</f>
        <v/>
      </c>
      <c r="AK103" s="53" t="str">
        <f t="shared" si="15"/>
        <v/>
      </c>
    </row>
    <row r="104" spans="1:37" ht="12" hidden="1" customHeight="1" outlineLevel="5">
      <c r="A104" s="26" t="s">
        <v>275</v>
      </c>
      <c r="B104" s="21"/>
      <c r="C104" s="85" t="str">
        <f t="shared" si="16"/>
        <v/>
      </c>
      <c r="D104" s="22" t="s">
        <v>10</v>
      </c>
      <c r="E104" s="22" t="s">
        <v>276</v>
      </c>
      <c r="F104" s="22" t="s">
        <v>17</v>
      </c>
      <c r="G104" s="22" t="s">
        <v>275</v>
      </c>
      <c r="H104" s="22" t="s">
        <v>8</v>
      </c>
      <c r="I104" s="22" t="s">
        <v>8</v>
      </c>
      <c r="J104" s="22" t="s">
        <v>8</v>
      </c>
      <c r="K104" s="22" t="s">
        <v>8</v>
      </c>
      <c r="L104" s="22" t="s">
        <v>12</v>
      </c>
      <c r="M104" s="22" t="s">
        <v>12</v>
      </c>
      <c r="N104" s="22" t="s">
        <v>8</v>
      </c>
      <c r="O104" s="22" t="s">
        <v>14</v>
      </c>
      <c r="P104" s="22" t="s">
        <v>8</v>
      </c>
      <c r="Q104" s="22" t="s">
        <v>8</v>
      </c>
      <c r="S104" s="30"/>
      <c r="U104" s="32"/>
      <c r="W104" s="53" t="str">
        <f t="shared" ref="W104:W111" si="22">IF(ISNUMBER(U104),U104,"")</f>
        <v/>
      </c>
      <c r="Y104" s="29" t="str">
        <f t="shared" si="17"/>
        <v/>
      </c>
      <c r="AA104" s="30" t="str">
        <f t="shared" si="14"/>
        <v/>
      </c>
      <c r="AC104" s="32"/>
      <c r="AE104" s="53"/>
      <c r="AG104" s="32"/>
      <c r="AI104" s="51" t="str">
        <f t="shared" ref="AI104:AI111" si="23">IF(ISNUMBER(AG104),AG104,"")</f>
        <v/>
      </c>
      <c r="AK104" s="53" t="str">
        <f t="shared" si="15"/>
        <v/>
      </c>
    </row>
    <row r="105" spans="1:37" ht="12" hidden="1" customHeight="1" outlineLevel="5">
      <c r="A105" s="26" t="s">
        <v>277</v>
      </c>
      <c r="B105" s="21"/>
      <c r="C105" s="85" t="str">
        <f t="shared" si="16"/>
        <v/>
      </c>
      <c r="D105" s="22" t="s">
        <v>10</v>
      </c>
      <c r="E105" s="22" t="s">
        <v>278</v>
      </c>
      <c r="F105" s="22" t="s">
        <v>17</v>
      </c>
      <c r="G105" s="22" t="s">
        <v>277</v>
      </c>
      <c r="H105" s="22" t="s">
        <v>8</v>
      </c>
      <c r="I105" s="22" t="s">
        <v>8</v>
      </c>
      <c r="J105" s="22" t="s">
        <v>8</v>
      </c>
      <c r="K105" s="22" t="s">
        <v>8</v>
      </c>
      <c r="L105" s="22" t="s">
        <v>12</v>
      </c>
      <c r="M105" s="22" t="s">
        <v>12</v>
      </c>
      <c r="N105" s="22" t="s">
        <v>12</v>
      </c>
      <c r="O105" s="22" t="s">
        <v>14</v>
      </c>
      <c r="P105" s="22" t="s">
        <v>8</v>
      </c>
      <c r="Q105" s="22" t="s">
        <v>8</v>
      </c>
      <c r="S105" s="30"/>
      <c r="U105" s="32"/>
      <c r="W105" s="53" t="str">
        <f t="shared" si="22"/>
        <v/>
      </c>
      <c r="Y105" s="29" t="str">
        <f t="shared" si="17"/>
        <v/>
      </c>
      <c r="AA105" s="30" t="str">
        <f t="shared" si="14"/>
        <v/>
      </c>
      <c r="AC105" s="32"/>
      <c r="AE105" s="53"/>
      <c r="AG105" s="32"/>
      <c r="AI105" s="51" t="str">
        <f t="shared" si="23"/>
        <v/>
      </c>
      <c r="AK105" s="53" t="str">
        <f t="shared" si="15"/>
        <v/>
      </c>
    </row>
    <row r="106" spans="1:37" ht="12" hidden="1" customHeight="1" outlineLevel="5">
      <c r="A106" s="26" t="s">
        <v>279</v>
      </c>
      <c r="B106" s="21"/>
      <c r="C106" s="85" t="str">
        <f t="shared" si="16"/>
        <v/>
      </c>
      <c r="D106" s="22" t="s">
        <v>10</v>
      </c>
      <c r="E106" s="22" t="s">
        <v>280</v>
      </c>
      <c r="F106" s="22" t="s">
        <v>17</v>
      </c>
      <c r="G106" s="22" t="s">
        <v>279</v>
      </c>
      <c r="H106" s="22" t="s">
        <v>8</v>
      </c>
      <c r="I106" s="22" t="s">
        <v>8</v>
      </c>
      <c r="J106" s="22" t="s">
        <v>8</v>
      </c>
      <c r="K106" s="22" t="s">
        <v>8</v>
      </c>
      <c r="L106" s="22" t="s">
        <v>12</v>
      </c>
      <c r="M106" s="22" t="s">
        <v>12</v>
      </c>
      <c r="N106" s="22" t="s">
        <v>12</v>
      </c>
      <c r="O106" s="22" t="s">
        <v>14</v>
      </c>
      <c r="P106" s="22" t="s">
        <v>8</v>
      </c>
      <c r="Q106" s="22" t="s">
        <v>8</v>
      </c>
      <c r="S106" s="30"/>
      <c r="U106" s="32"/>
      <c r="W106" s="53" t="str">
        <f t="shared" si="22"/>
        <v/>
      </c>
      <c r="Y106" s="29" t="str">
        <f t="shared" si="17"/>
        <v/>
      </c>
      <c r="AA106" s="30" t="str">
        <f t="shared" si="14"/>
        <v/>
      </c>
      <c r="AC106" s="32"/>
      <c r="AE106" s="53"/>
      <c r="AG106" s="32"/>
      <c r="AI106" s="51" t="str">
        <f t="shared" si="23"/>
        <v/>
      </c>
      <c r="AK106" s="53" t="str">
        <f t="shared" si="15"/>
        <v/>
      </c>
    </row>
    <row r="107" spans="1:37" ht="12" hidden="1" customHeight="1" outlineLevel="5">
      <c r="A107" s="26" t="s">
        <v>281</v>
      </c>
      <c r="B107" s="21"/>
      <c r="C107" s="85" t="str">
        <f t="shared" si="16"/>
        <v/>
      </c>
      <c r="D107" s="22" t="s">
        <v>10</v>
      </c>
      <c r="E107" s="22" t="s">
        <v>282</v>
      </c>
      <c r="F107" s="22" t="s">
        <v>17</v>
      </c>
      <c r="G107" s="22" t="s">
        <v>281</v>
      </c>
      <c r="H107" s="22" t="s">
        <v>8</v>
      </c>
      <c r="I107" s="22" t="s">
        <v>8</v>
      </c>
      <c r="J107" s="22" t="s">
        <v>8</v>
      </c>
      <c r="K107" s="22" t="s">
        <v>8</v>
      </c>
      <c r="L107" s="22" t="s">
        <v>12</v>
      </c>
      <c r="M107" s="22" t="s">
        <v>12</v>
      </c>
      <c r="N107" s="22" t="s">
        <v>12</v>
      </c>
      <c r="O107" s="22" t="s">
        <v>14</v>
      </c>
      <c r="P107" s="22" t="s">
        <v>8</v>
      </c>
      <c r="Q107" s="22" t="s">
        <v>8</v>
      </c>
      <c r="S107" s="30"/>
      <c r="U107" s="32"/>
      <c r="W107" s="53" t="str">
        <f t="shared" si="22"/>
        <v/>
      </c>
      <c r="Y107" s="29" t="str">
        <f t="shared" si="17"/>
        <v/>
      </c>
      <c r="AA107" s="30" t="str">
        <f t="shared" si="14"/>
        <v/>
      </c>
      <c r="AC107" s="32"/>
      <c r="AE107" s="53"/>
      <c r="AG107" s="32"/>
      <c r="AI107" s="51" t="str">
        <f t="shared" si="23"/>
        <v/>
      </c>
      <c r="AK107" s="53" t="str">
        <f t="shared" si="15"/>
        <v/>
      </c>
    </row>
    <row r="108" spans="1:37" ht="12" hidden="1" customHeight="1" outlineLevel="5">
      <c r="A108" s="26" t="s">
        <v>226</v>
      </c>
      <c r="B108" s="21" t="s">
        <v>21</v>
      </c>
      <c r="C108" s="85" t="str">
        <f t="shared" si="16"/>
        <v/>
      </c>
      <c r="D108" s="22" t="s">
        <v>10</v>
      </c>
      <c r="E108" s="22" t="s">
        <v>283</v>
      </c>
      <c r="F108" s="22" t="s">
        <v>17</v>
      </c>
      <c r="G108" s="22" t="s">
        <v>226</v>
      </c>
      <c r="H108" s="22" t="s">
        <v>254</v>
      </c>
      <c r="I108" s="22" t="s">
        <v>284</v>
      </c>
      <c r="J108" s="22" t="s">
        <v>59</v>
      </c>
      <c r="K108" s="22" t="s">
        <v>8</v>
      </c>
      <c r="L108" s="22" t="s">
        <v>12</v>
      </c>
      <c r="M108" s="22" t="s">
        <v>12</v>
      </c>
      <c r="N108" s="22" t="s">
        <v>12</v>
      </c>
      <c r="O108" s="22" t="s">
        <v>14</v>
      </c>
      <c r="P108" s="22" t="s">
        <v>8</v>
      </c>
      <c r="Q108" s="22" t="s">
        <v>8</v>
      </c>
      <c r="S108" s="30"/>
      <c r="U108" s="32"/>
      <c r="W108" s="53" t="str">
        <f t="shared" si="22"/>
        <v/>
      </c>
      <c r="Y108" s="29" t="str">
        <f t="shared" si="17"/>
        <v/>
      </c>
      <c r="AA108" s="30" t="str">
        <f t="shared" si="14"/>
        <v/>
      </c>
      <c r="AC108" s="32"/>
      <c r="AE108" s="53"/>
      <c r="AG108" s="32"/>
      <c r="AI108" s="51" t="str">
        <f t="shared" si="23"/>
        <v/>
      </c>
      <c r="AK108" s="53" t="str">
        <f t="shared" si="15"/>
        <v/>
      </c>
    </row>
    <row r="109" spans="1:37" ht="12" hidden="1" customHeight="1" outlineLevel="5">
      <c r="A109" s="26" t="s">
        <v>231</v>
      </c>
      <c r="B109" s="21" t="s">
        <v>21</v>
      </c>
      <c r="C109" s="85" t="str">
        <f t="shared" si="16"/>
        <v/>
      </c>
      <c r="D109" s="22" t="s">
        <v>10</v>
      </c>
      <c r="E109" s="22" t="s">
        <v>285</v>
      </c>
      <c r="F109" s="22" t="s">
        <v>17</v>
      </c>
      <c r="G109" s="22" t="s">
        <v>231</v>
      </c>
      <c r="H109" s="22" t="s">
        <v>8</v>
      </c>
      <c r="I109" s="22" t="s">
        <v>286</v>
      </c>
      <c r="J109" s="22" t="s">
        <v>59</v>
      </c>
      <c r="K109" s="22" t="s">
        <v>8</v>
      </c>
      <c r="L109" s="22" t="s">
        <v>12</v>
      </c>
      <c r="M109" s="22" t="s">
        <v>12</v>
      </c>
      <c r="N109" s="22" t="s">
        <v>12</v>
      </c>
      <c r="O109" s="22" t="s">
        <v>14</v>
      </c>
      <c r="P109" s="22" t="s">
        <v>8</v>
      </c>
      <c r="Q109" s="22" t="s">
        <v>8</v>
      </c>
      <c r="S109" s="30"/>
      <c r="U109" s="32"/>
      <c r="W109" s="53" t="str">
        <f t="shared" si="22"/>
        <v/>
      </c>
      <c r="Y109" s="29" t="str">
        <f t="shared" si="17"/>
        <v/>
      </c>
      <c r="AA109" s="30" t="str">
        <f t="shared" si="14"/>
        <v/>
      </c>
      <c r="AC109" s="32"/>
      <c r="AE109" s="53"/>
      <c r="AG109" s="32"/>
      <c r="AI109" s="51" t="str">
        <f t="shared" si="23"/>
        <v/>
      </c>
      <c r="AK109" s="53" t="str">
        <f t="shared" si="15"/>
        <v/>
      </c>
    </row>
    <row r="110" spans="1:37" ht="12" hidden="1" customHeight="1" outlineLevel="5">
      <c r="A110" s="26" t="s">
        <v>287</v>
      </c>
      <c r="B110" s="21" t="s">
        <v>21</v>
      </c>
      <c r="C110" s="85" t="str">
        <f t="shared" si="16"/>
        <v/>
      </c>
      <c r="D110" s="22" t="s">
        <v>10</v>
      </c>
      <c r="E110" s="22" t="s">
        <v>288</v>
      </c>
      <c r="F110" s="22" t="s">
        <v>17</v>
      </c>
      <c r="G110" s="22" t="s">
        <v>287</v>
      </c>
      <c r="H110" s="22" t="s">
        <v>8</v>
      </c>
      <c r="I110" s="22" t="s">
        <v>8</v>
      </c>
      <c r="J110" s="22" t="s">
        <v>23</v>
      </c>
      <c r="K110" s="22" t="s">
        <v>8</v>
      </c>
      <c r="L110" s="22" t="s">
        <v>12</v>
      </c>
      <c r="M110" s="22" t="s">
        <v>12</v>
      </c>
      <c r="N110" s="22" t="s">
        <v>12</v>
      </c>
      <c r="O110" s="22" t="s">
        <v>14</v>
      </c>
      <c r="P110" s="22" t="s">
        <v>8</v>
      </c>
      <c r="Q110" s="22" t="s">
        <v>8</v>
      </c>
      <c r="S110" s="30"/>
      <c r="U110" s="32"/>
      <c r="W110" s="53" t="str">
        <f t="shared" si="22"/>
        <v/>
      </c>
      <c r="Y110" s="29" t="str">
        <f t="shared" si="17"/>
        <v/>
      </c>
      <c r="AA110" s="30" t="str">
        <f t="shared" si="14"/>
        <v/>
      </c>
      <c r="AC110" s="32"/>
      <c r="AE110" s="53"/>
      <c r="AG110" s="32"/>
      <c r="AI110" s="51" t="str">
        <f t="shared" si="23"/>
        <v/>
      </c>
      <c r="AK110" s="53" t="str">
        <f t="shared" si="15"/>
        <v/>
      </c>
    </row>
    <row r="111" spans="1:37" ht="12" hidden="1" customHeight="1" outlineLevel="4">
      <c r="A111" s="25" t="s">
        <v>289</v>
      </c>
      <c r="B111" s="21" t="s">
        <v>21</v>
      </c>
      <c r="C111" s="85" t="str">
        <f t="shared" si="16"/>
        <v/>
      </c>
      <c r="D111" s="22" t="s">
        <v>10</v>
      </c>
      <c r="E111" s="22" t="s">
        <v>290</v>
      </c>
      <c r="F111" s="22" t="s">
        <v>17</v>
      </c>
      <c r="G111" s="22" t="s">
        <v>289</v>
      </c>
      <c r="H111" s="22" t="s">
        <v>73</v>
      </c>
      <c r="I111" s="22" t="s">
        <v>291</v>
      </c>
      <c r="J111" s="22" t="s">
        <v>23</v>
      </c>
      <c r="K111" s="22" t="s">
        <v>8</v>
      </c>
      <c r="L111" s="22" t="s">
        <v>12</v>
      </c>
      <c r="M111" s="22" t="s">
        <v>12</v>
      </c>
      <c r="N111" s="22" t="s">
        <v>12</v>
      </c>
      <c r="O111" s="22" t="s">
        <v>14</v>
      </c>
      <c r="P111" s="22" t="s">
        <v>8</v>
      </c>
      <c r="Q111" s="22" t="s">
        <v>8</v>
      </c>
      <c r="S111" s="30"/>
      <c r="U111" s="32"/>
      <c r="W111" s="53" t="str">
        <f t="shared" si="22"/>
        <v/>
      </c>
      <c r="Y111" s="29" t="str">
        <f t="shared" si="17"/>
        <v/>
      </c>
      <c r="AA111" s="30" t="str">
        <f t="shared" si="14"/>
        <v/>
      </c>
      <c r="AC111" s="32"/>
      <c r="AE111" s="53"/>
      <c r="AG111" s="32"/>
      <c r="AI111" s="51" t="str">
        <f t="shared" si="23"/>
        <v/>
      </c>
      <c r="AK111" s="53" t="str">
        <f t="shared" si="15"/>
        <v/>
      </c>
    </row>
    <row r="112" spans="1:37" ht="12" hidden="1" customHeight="1" outlineLevel="4">
      <c r="A112" s="25" t="s">
        <v>292</v>
      </c>
      <c r="B112" s="21" t="s">
        <v>21</v>
      </c>
      <c r="C112" s="85" t="str">
        <f t="shared" si="16"/>
        <v/>
      </c>
      <c r="D112" s="22" t="s">
        <v>10</v>
      </c>
      <c r="E112" s="22" t="s">
        <v>293</v>
      </c>
      <c r="F112" s="22" t="s">
        <v>17</v>
      </c>
      <c r="G112" s="22" t="s">
        <v>292</v>
      </c>
      <c r="H112" s="22" t="s">
        <v>8</v>
      </c>
      <c r="I112" s="22" t="s">
        <v>294</v>
      </c>
      <c r="J112" s="22" t="s">
        <v>114</v>
      </c>
      <c r="K112" s="22" t="s">
        <v>8</v>
      </c>
      <c r="L112" s="22" t="s">
        <v>12</v>
      </c>
      <c r="M112" s="22" t="s">
        <v>12</v>
      </c>
      <c r="N112" s="22" t="s">
        <v>12</v>
      </c>
      <c r="O112" s="22" t="s">
        <v>14</v>
      </c>
      <c r="P112" s="22" t="s">
        <v>8</v>
      </c>
      <c r="Q112" s="22" t="s">
        <v>8</v>
      </c>
      <c r="S112" s="30"/>
      <c r="U112" s="32"/>
      <c r="W112" s="53" t="str">
        <f>IF(OR(ISNUMBER(W113),ISNUMBER(W114),ISNUMBER(W115),ISNUMBER(W116),ISNUMBER(W117),ISNUMBER(W118),ISNUMBER(W119),ISNUMBER(W120)),N(W113)+N(W114)+N(W115)+N(W116)+N(W117)+N(W118)+N(W119)+N(W120),IF(ISNUMBER(U112),U112,""))</f>
        <v/>
      </c>
      <c r="Y112" s="29" t="str">
        <f t="shared" si="17"/>
        <v/>
      </c>
      <c r="AA112" s="30" t="str">
        <f t="shared" si="14"/>
        <v/>
      </c>
      <c r="AC112" s="32"/>
      <c r="AE112" s="53"/>
      <c r="AG112" s="32"/>
      <c r="AI112" s="51" t="str">
        <f>IF(OR(ISNUMBER(AI113),ISNUMBER(AI114),ISNUMBER(AI115),ISNUMBER(AI116),ISNUMBER(AI117),ISNUMBER(AI118),ISNUMBER(AI119),ISNUMBER(AI120)),N(AI113)+N(AI114)+N(AI115)+N(AI116)+N(AI117)+N(AI118)+N(AI119)+N(AI120),IF(ISNUMBER(AG112),AG112,""))</f>
        <v/>
      </c>
      <c r="AK112" s="53" t="str">
        <f t="shared" si="15"/>
        <v/>
      </c>
    </row>
    <row r="113" spans="1:37" ht="12" hidden="1" customHeight="1" outlineLevel="5">
      <c r="A113" s="26" t="s">
        <v>295</v>
      </c>
      <c r="B113" s="21" t="s">
        <v>21</v>
      </c>
      <c r="C113" s="85" t="str">
        <f t="shared" si="16"/>
        <v/>
      </c>
      <c r="D113" s="22" t="s">
        <v>10</v>
      </c>
      <c r="E113" s="22" t="s">
        <v>296</v>
      </c>
      <c r="F113" s="22" t="s">
        <v>17</v>
      </c>
      <c r="G113" s="22" t="s">
        <v>295</v>
      </c>
      <c r="H113" s="22" t="s">
        <v>62</v>
      </c>
      <c r="I113" s="22" t="s">
        <v>8</v>
      </c>
      <c r="J113" s="22" t="s">
        <v>8</v>
      </c>
      <c r="K113" s="22" t="s">
        <v>8</v>
      </c>
      <c r="L113" s="22" t="s">
        <v>12</v>
      </c>
      <c r="M113" s="22" t="s">
        <v>12</v>
      </c>
      <c r="N113" s="22" t="s">
        <v>12</v>
      </c>
      <c r="O113" s="22" t="s">
        <v>14</v>
      </c>
      <c r="P113" s="22" t="s">
        <v>8</v>
      </c>
      <c r="Q113" s="22" t="s">
        <v>8</v>
      </c>
      <c r="S113" s="30"/>
      <c r="U113" s="32"/>
      <c r="W113" s="53" t="str">
        <f t="shared" ref="W113:W120" si="24">IF(ISNUMBER(U113),U113,"")</f>
        <v/>
      </c>
      <c r="Y113" s="29" t="str">
        <f t="shared" si="17"/>
        <v/>
      </c>
      <c r="AA113" s="30" t="str">
        <f t="shared" si="14"/>
        <v/>
      </c>
      <c r="AC113" s="32"/>
      <c r="AE113" s="53"/>
      <c r="AG113" s="32"/>
      <c r="AI113" s="51" t="str">
        <f t="shared" ref="AI113:AI120" si="25">IF(ISNUMBER(AG113),AG113,"")</f>
        <v/>
      </c>
      <c r="AK113" s="53" t="str">
        <f t="shared" si="15"/>
        <v/>
      </c>
    </row>
    <row r="114" spans="1:37" ht="12" hidden="1" customHeight="1" outlineLevel="5">
      <c r="A114" s="26" t="s">
        <v>297</v>
      </c>
      <c r="B114" s="21" t="s">
        <v>21</v>
      </c>
      <c r="C114" s="85" t="str">
        <f t="shared" si="16"/>
        <v/>
      </c>
      <c r="D114" s="22" t="s">
        <v>10</v>
      </c>
      <c r="E114" s="22" t="s">
        <v>298</v>
      </c>
      <c r="F114" s="22" t="s">
        <v>17</v>
      </c>
      <c r="G114" s="22" t="s">
        <v>297</v>
      </c>
      <c r="H114" s="22" t="s">
        <v>299</v>
      </c>
      <c r="I114" s="22" t="s">
        <v>8</v>
      </c>
      <c r="J114" s="22" t="s">
        <v>8</v>
      </c>
      <c r="K114" s="22" t="s">
        <v>8</v>
      </c>
      <c r="L114" s="22" t="s">
        <v>12</v>
      </c>
      <c r="M114" s="22" t="s">
        <v>12</v>
      </c>
      <c r="N114" s="22" t="s">
        <v>12</v>
      </c>
      <c r="O114" s="22" t="s">
        <v>14</v>
      </c>
      <c r="P114" s="22" t="s">
        <v>8</v>
      </c>
      <c r="Q114" s="22" t="s">
        <v>8</v>
      </c>
      <c r="S114" s="30"/>
      <c r="U114" s="32"/>
      <c r="W114" s="53" t="str">
        <f t="shared" si="24"/>
        <v/>
      </c>
      <c r="Y114" s="29" t="str">
        <f t="shared" si="17"/>
        <v/>
      </c>
      <c r="AA114" s="30" t="str">
        <f t="shared" si="14"/>
        <v/>
      </c>
      <c r="AC114" s="32"/>
      <c r="AE114" s="53"/>
      <c r="AG114" s="32"/>
      <c r="AI114" s="51" t="str">
        <f t="shared" si="25"/>
        <v/>
      </c>
      <c r="AK114" s="53" t="str">
        <f t="shared" si="15"/>
        <v/>
      </c>
    </row>
    <row r="115" spans="1:37" ht="12" hidden="1" customHeight="1" outlineLevel="5">
      <c r="A115" s="26" t="s">
        <v>300</v>
      </c>
      <c r="B115" s="21" t="s">
        <v>21</v>
      </c>
      <c r="C115" s="85" t="str">
        <f t="shared" si="16"/>
        <v/>
      </c>
      <c r="D115" s="22" t="s">
        <v>10</v>
      </c>
      <c r="E115" s="22" t="s">
        <v>301</v>
      </c>
      <c r="F115" s="22" t="s">
        <v>17</v>
      </c>
      <c r="G115" s="22" t="s">
        <v>300</v>
      </c>
      <c r="H115" s="22" t="s">
        <v>62</v>
      </c>
      <c r="I115" s="22" t="s">
        <v>8</v>
      </c>
      <c r="J115" s="22" t="s">
        <v>8</v>
      </c>
      <c r="K115" s="22" t="s">
        <v>8</v>
      </c>
      <c r="L115" s="22" t="s">
        <v>12</v>
      </c>
      <c r="M115" s="22" t="s">
        <v>12</v>
      </c>
      <c r="N115" s="22" t="s">
        <v>12</v>
      </c>
      <c r="O115" s="22" t="s">
        <v>14</v>
      </c>
      <c r="P115" s="22" t="s">
        <v>8</v>
      </c>
      <c r="Q115" s="22" t="s">
        <v>8</v>
      </c>
      <c r="S115" s="30"/>
      <c r="U115" s="32"/>
      <c r="W115" s="53" t="str">
        <f t="shared" si="24"/>
        <v/>
      </c>
      <c r="Y115" s="29" t="str">
        <f t="shared" si="17"/>
        <v/>
      </c>
      <c r="AA115" s="30" t="str">
        <f t="shared" si="14"/>
        <v/>
      </c>
      <c r="AC115" s="32"/>
      <c r="AE115" s="53"/>
      <c r="AG115" s="32"/>
      <c r="AI115" s="51" t="str">
        <f t="shared" si="25"/>
        <v/>
      </c>
      <c r="AK115" s="53" t="str">
        <f t="shared" si="15"/>
        <v/>
      </c>
    </row>
    <row r="116" spans="1:37" ht="12" hidden="1" customHeight="1" outlineLevel="5">
      <c r="A116" s="26" t="s">
        <v>302</v>
      </c>
      <c r="B116" s="21" t="s">
        <v>21</v>
      </c>
      <c r="C116" s="85" t="str">
        <f t="shared" si="16"/>
        <v/>
      </c>
      <c r="D116" s="22" t="s">
        <v>10</v>
      </c>
      <c r="E116" s="22" t="s">
        <v>303</v>
      </c>
      <c r="F116" s="22" t="s">
        <v>17</v>
      </c>
      <c r="G116" s="22" t="s">
        <v>302</v>
      </c>
      <c r="H116" s="22" t="s">
        <v>62</v>
      </c>
      <c r="I116" s="22" t="s">
        <v>8</v>
      </c>
      <c r="J116" s="22" t="s">
        <v>8</v>
      </c>
      <c r="K116" s="22" t="s">
        <v>8</v>
      </c>
      <c r="L116" s="22" t="s">
        <v>12</v>
      </c>
      <c r="M116" s="22" t="s">
        <v>12</v>
      </c>
      <c r="N116" s="22" t="s">
        <v>12</v>
      </c>
      <c r="O116" s="22" t="s">
        <v>14</v>
      </c>
      <c r="P116" s="22" t="s">
        <v>8</v>
      </c>
      <c r="Q116" s="22" t="s">
        <v>8</v>
      </c>
      <c r="S116" s="30"/>
      <c r="U116" s="32"/>
      <c r="W116" s="53" t="str">
        <f t="shared" si="24"/>
        <v/>
      </c>
      <c r="Y116" s="29" t="str">
        <f t="shared" si="17"/>
        <v/>
      </c>
      <c r="AA116" s="30" t="str">
        <f t="shared" si="14"/>
        <v/>
      </c>
      <c r="AC116" s="32"/>
      <c r="AE116" s="53"/>
      <c r="AG116" s="32"/>
      <c r="AI116" s="51" t="str">
        <f t="shared" si="25"/>
        <v/>
      </c>
      <c r="AK116" s="53" t="str">
        <f t="shared" si="15"/>
        <v/>
      </c>
    </row>
    <row r="117" spans="1:37" ht="12" hidden="1" customHeight="1" outlineLevel="5">
      <c r="A117" s="26" t="s">
        <v>304</v>
      </c>
      <c r="B117" s="21" t="s">
        <v>21</v>
      </c>
      <c r="C117" s="85" t="str">
        <f t="shared" si="16"/>
        <v/>
      </c>
      <c r="D117" s="22" t="s">
        <v>10</v>
      </c>
      <c r="E117" s="22" t="s">
        <v>305</v>
      </c>
      <c r="F117" s="22" t="s">
        <v>17</v>
      </c>
      <c r="G117" s="22" t="s">
        <v>304</v>
      </c>
      <c r="H117" s="22" t="s">
        <v>62</v>
      </c>
      <c r="I117" s="22" t="s">
        <v>8</v>
      </c>
      <c r="J117" s="22" t="s">
        <v>8</v>
      </c>
      <c r="K117" s="22" t="s">
        <v>8</v>
      </c>
      <c r="L117" s="22" t="s">
        <v>12</v>
      </c>
      <c r="M117" s="22" t="s">
        <v>12</v>
      </c>
      <c r="N117" s="22" t="s">
        <v>12</v>
      </c>
      <c r="O117" s="22" t="s">
        <v>14</v>
      </c>
      <c r="P117" s="22" t="s">
        <v>8</v>
      </c>
      <c r="Q117" s="22" t="s">
        <v>8</v>
      </c>
      <c r="S117" s="30"/>
      <c r="U117" s="32"/>
      <c r="W117" s="53" t="str">
        <f t="shared" si="24"/>
        <v/>
      </c>
      <c r="Y117" s="29" t="str">
        <f t="shared" si="17"/>
        <v/>
      </c>
      <c r="AA117" s="30" t="str">
        <f t="shared" si="14"/>
        <v/>
      </c>
      <c r="AC117" s="32"/>
      <c r="AE117" s="53"/>
      <c r="AG117" s="32"/>
      <c r="AI117" s="51" t="str">
        <f t="shared" si="25"/>
        <v/>
      </c>
      <c r="AK117" s="53" t="str">
        <f t="shared" si="15"/>
        <v/>
      </c>
    </row>
    <row r="118" spans="1:37" ht="12" hidden="1" customHeight="1" outlineLevel="5">
      <c r="A118" s="26" t="s">
        <v>306</v>
      </c>
      <c r="B118" s="21" t="s">
        <v>21</v>
      </c>
      <c r="C118" s="85" t="str">
        <f t="shared" si="16"/>
        <v/>
      </c>
      <c r="D118" s="22" t="s">
        <v>10</v>
      </c>
      <c r="E118" s="22" t="s">
        <v>307</v>
      </c>
      <c r="F118" s="22" t="s">
        <v>17</v>
      </c>
      <c r="G118" s="22" t="s">
        <v>306</v>
      </c>
      <c r="H118" s="22" t="s">
        <v>62</v>
      </c>
      <c r="I118" s="22" t="s">
        <v>8</v>
      </c>
      <c r="J118" s="22" t="s">
        <v>8</v>
      </c>
      <c r="K118" s="22" t="s">
        <v>8</v>
      </c>
      <c r="L118" s="22" t="s">
        <v>12</v>
      </c>
      <c r="M118" s="22" t="s">
        <v>12</v>
      </c>
      <c r="N118" s="22" t="s">
        <v>12</v>
      </c>
      <c r="O118" s="22" t="s">
        <v>14</v>
      </c>
      <c r="P118" s="22" t="s">
        <v>8</v>
      </c>
      <c r="Q118" s="22" t="s">
        <v>8</v>
      </c>
      <c r="S118" s="30"/>
      <c r="U118" s="32"/>
      <c r="W118" s="53" t="str">
        <f t="shared" si="24"/>
        <v/>
      </c>
      <c r="Y118" s="29" t="str">
        <f t="shared" si="17"/>
        <v/>
      </c>
      <c r="AA118" s="30" t="str">
        <f t="shared" si="14"/>
        <v/>
      </c>
      <c r="AC118" s="32"/>
      <c r="AE118" s="53"/>
      <c r="AG118" s="32"/>
      <c r="AI118" s="51" t="str">
        <f t="shared" si="25"/>
        <v/>
      </c>
      <c r="AK118" s="53" t="str">
        <f t="shared" si="15"/>
        <v/>
      </c>
    </row>
    <row r="119" spans="1:37" ht="12" hidden="1" customHeight="1" outlineLevel="5">
      <c r="A119" s="26" t="s">
        <v>308</v>
      </c>
      <c r="B119" s="21" t="s">
        <v>21</v>
      </c>
      <c r="C119" s="85" t="str">
        <f t="shared" si="16"/>
        <v/>
      </c>
      <c r="D119" s="22" t="s">
        <v>10</v>
      </c>
      <c r="E119" s="22" t="s">
        <v>309</v>
      </c>
      <c r="F119" s="22" t="s">
        <v>17</v>
      </c>
      <c r="G119" s="22" t="s">
        <v>308</v>
      </c>
      <c r="H119" s="22" t="s">
        <v>62</v>
      </c>
      <c r="I119" s="22" t="s">
        <v>8</v>
      </c>
      <c r="J119" s="22" t="s">
        <v>8</v>
      </c>
      <c r="K119" s="22" t="s">
        <v>8</v>
      </c>
      <c r="L119" s="22" t="s">
        <v>12</v>
      </c>
      <c r="M119" s="22" t="s">
        <v>12</v>
      </c>
      <c r="N119" s="22" t="s">
        <v>12</v>
      </c>
      <c r="O119" s="22" t="s">
        <v>14</v>
      </c>
      <c r="P119" s="22" t="s">
        <v>8</v>
      </c>
      <c r="Q119" s="22" t="s">
        <v>8</v>
      </c>
      <c r="S119" s="30"/>
      <c r="U119" s="32"/>
      <c r="W119" s="53" t="str">
        <f t="shared" si="24"/>
        <v/>
      </c>
      <c r="Y119" s="29" t="str">
        <f t="shared" si="17"/>
        <v/>
      </c>
      <c r="AA119" s="30" t="str">
        <f t="shared" si="14"/>
        <v/>
      </c>
      <c r="AC119" s="32"/>
      <c r="AE119" s="53"/>
      <c r="AG119" s="32"/>
      <c r="AI119" s="51" t="str">
        <f t="shared" si="25"/>
        <v/>
      </c>
      <c r="AK119" s="53" t="str">
        <f t="shared" si="15"/>
        <v/>
      </c>
    </row>
    <row r="120" spans="1:37" ht="12" hidden="1" customHeight="1" outlineLevel="5">
      <c r="A120" s="26" t="s">
        <v>310</v>
      </c>
      <c r="B120" s="21" t="s">
        <v>21</v>
      </c>
      <c r="C120" s="85" t="str">
        <f t="shared" si="16"/>
        <v/>
      </c>
      <c r="D120" s="22" t="s">
        <v>10</v>
      </c>
      <c r="E120" s="22" t="s">
        <v>311</v>
      </c>
      <c r="F120" s="22" t="s">
        <v>17</v>
      </c>
      <c r="G120" s="22" t="s">
        <v>310</v>
      </c>
      <c r="H120" s="22" t="s">
        <v>62</v>
      </c>
      <c r="I120" s="22" t="s">
        <v>312</v>
      </c>
      <c r="J120" s="22" t="s">
        <v>8</v>
      </c>
      <c r="K120" s="22" t="s">
        <v>8</v>
      </c>
      <c r="L120" s="22" t="s">
        <v>12</v>
      </c>
      <c r="M120" s="22" t="s">
        <v>12</v>
      </c>
      <c r="N120" s="22" t="s">
        <v>12</v>
      </c>
      <c r="O120" s="22" t="s">
        <v>14</v>
      </c>
      <c r="P120" s="22" t="s">
        <v>8</v>
      </c>
      <c r="Q120" s="22" t="s">
        <v>8</v>
      </c>
      <c r="S120" s="30"/>
      <c r="U120" s="32"/>
      <c r="W120" s="53" t="str">
        <f t="shared" si="24"/>
        <v/>
      </c>
      <c r="Y120" s="29" t="str">
        <f t="shared" si="17"/>
        <v/>
      </c>
      <c r="AA120" s="30" t="str">
        <f t="shared" si="14"/>
        <v/>
      </c>
      <c r="AC120" s="32"/>
      <c r="AE120" s="53"/>
      <c r="AG120" s="32"/>
      <c r="AI120" s="51" t="str">
        <f t="shared" si="25"/>
        <v/>
      </c>
      <c r="AK120" s="53" t="str">
        <f t="shared" si="15"/>
        <v/>
      </c>
    </row>
    <row r="121" spans="1:37" ht="12" hidden="1" customHeight="1" outlineLevel="6">
      <c r="A121" s="27" t="s">
        <v>313</v>
      </c>
      <c r="B121" s="21"/>
      <c r="C121" s="85" t="str">
        <f t="shared" si="16"/>
        <v/>
      </c>
      <c r="D121" s="22" t="s">
        <v>10</v>
      </c>
      <c r="E121" s="22" t="s">
        <v>314</v>
      </c>
      <c r="F121" s="22" t="s">
        <v>13</v>
      </c>
      <c r="G121" s="22" t="s">
        <v>313</v>
      </c>
      <c r="H121" s="22" t="s">
        <v>94</v>
      </c>
      <c r="I121" s="22" t="s">
        <v>8</v>
      </c>
      <c r="J121" s="22" t="s">
        <v>8</v>
      </c>
      <c r="K121" s="22" t="s">
        <v>8</v>
      </c>
      <c r="L121" s="22" t="s">
        <v>12</v>
      </c>
      <c r="M121" s="22" t="s">
        <v>12</v>
      </c>
      <c r="N121" s="22" t="s">
        <v>12</v>
      </c>
      <c r="O121" s="22" t="s">
        <v>14</v>
      </c>
      <c r="P121" s="22" t="s">
        <v>8</v>
      </c>
      <c r="Q121" s="22" t="s">
        <v>8</v>
      </c>
      <c r="S121" s="92"/>
      <c r="U121" s="32"/>
      <c r="W121" s="53"/>
      <c r="Y121" s="29"/>
      <c r="AA121" s="92"/>
      <c r="AC121" s="32"/>
      <c r="AE121" s="93"/>
      <c r="AG121" s="32"/>
      <c r="AI121" s="51"/>
      <c r="AK121" s="93"/>
    </row>
    <row r="122" spans="1:37" ht="12" hidden="1" customHeight="1" outlineLevel="4">
      <c r="A122" s="25" t="s">
        <v>315</v>
      </c>
      <c r="B122" s="21" t="s">
        <v>21</v>
      </c>
      <c r="C122" s="85" t="str">
        <f t="shared" si="16"/>
        <v/>
      </c>
      <c r="D122" s="22" t="s">
        <v>10</v>
      </c>
      <c r="E122" s="22" t="s">
        <v>316</v>
      </c>
      <c r="F122" s="22" t="s">
        <v>17</v>
      </c>
      <c r="G122" s="22" t="s">
        <v>315</v>
      </c>
      <c r="H122" s="22" t="s">
        <v>73</v>
      </c>
      <c r="I122" s="22" t="s">
        <v>317</v>
      </c>
      <c r="J122" s="22" t="s">
        <v>23</v>
      </c>
      <c r="K122" s="22" t="s">
        <v>8</v>
      </c>
      <c r="L122" s="22" t="s">
        <v>12</v>
      </c>
      <c r="M122" s="22" t="s">
        <v>12</v>
      </c>
      <c r="N122" s="22" t="s">
        <v>12</v>
      </c>
      <c r="O122" s="22" t="s">
        <v>14</v>
      </c>
      <c r="P122" s="22" t="s">
        <v>8</v>
      </c>
      <c r="Q122" s="22" t="s">
        <v>8</v>
      </c>
      <c r="S122" s="30"/>
      <c r="U122" s="32"/>
      <c r="W122" s="53" t="str">
        <f>IF(ISNUMBER(U122),U122,"")</f>
        <v/>
      </c>
      <c r="Y122" s="29" t="str">
        <f t="shared" si="17"/>
        <v/>
      </c>
      <c r="AA122" s="30" t="str">
        <f t="shared" si="14"/>
        <v/>
      </c>
      <c r="AC122" s="32"/>
      <c r="AE122" s="53"/>
      <c r="AG122" s="32"/>
      <c r="AI122" s="51" t="str">
        <f>IF(ISNUMBER(AG122),AG122,"")</f>
        <v/>
      </c>
      <c r="AK122" s="53" t="str">
        <f t="shared" si="15"/>
        <v/>
      </c>
    </row>
    <row r="123" spans="1:37" ht="12" hidden="1" customHeight="1" outlineLevel="4">
      <c r="A123" s="25" t="s">
        <v>318</v>
      </c>
      <c r="B123" s="21" t="s">
        <v>21</v>
      </c>
      <c r="C123" s="85" t="str">
        <f t="shared" si="16"/>
        <v/>
      </c>
      <c r="D123" s="22" t="s">
        <v>10</v>
      </c>
      <c r="E123" s="22" t="s">
        <v>319</v>
      </c>
      <c r="F123" s="22" t="s">
        <v>17</v>
      </c>
      <c r="G123" s="22" t="s">
        <v>318</v>
      </c>
      <c r="H123" s="22" t="s">
        <v>8</v>
      </c>
      <c r="I123" s="22" t="s">
        <v>320</v>
      </c>
      <c r="J123" s="22" t="s">
        <v>114</v>
      </c>
      <c r="K123" s="22" t="s">
        <v>8</v>
      </c>
      <c r="L123" s="22" t="s">
        <v>12</v>
      </c>
      <c r="M123" s="22" t="s">
        <v>12</v>
      </c>
      <c r="N123" s="22" t="s">
        <v>12</v>
      </c>
      <c r="O123" s="22" t="s">
        <v>14</v>
      </c>
      <c r="P123" s="22" t="s">
        <v>8</v>
      </c>
      <c r="Q123" s="22" t="s">
        <v>8</v>
      </c>
      <c r="S123" s="30"/>
      <c r="U123" s="32"/>
      <c r="W123" s="53" t="str">
        <f>IF(OR(ISNUMBER(W124),ISNUMBER(W125)),N(W124)+N(W125),IF(ISNUMBER(U123),U123,""))</f>
        <v/>
      </c>
      <c r="Y123" s="29" t="str">
        <f t="shared" si="17"/>
        <v/>
      </c>
      <c r="AA123" s="30" t="str">
        <f t="shared" si="14"/>
        <v/>
      </c>
      <c r="AC123" s="32"/>
      <c r="AE123" s="53"/>
      <c r="AG123" s="32"/>
      <c r="AI123" s="51" t="str">
        <f>IF(OR(ISNUMBER(AI124),ISNUMBER(AI125)),N(AI124)+N(AI125),IF(ISNUMBER(AG123),AG123,""))</f>
        <v/>
      </c>
      <c r="AK123" s="53" t="str">
        <f t="shared" si="15"/>
        <v/>
      </c>
    </row>
    <row r="124" spans="1:37" ht="12" hidden="1" customHeight="1" outlineLevel="5">
      <c r="A124" s="26" t="s">
        <v>321</v>
      </c>
      <c r="B124" s="21" t="s">
        <v>21</v>
      </c>
      <c r="C124" s="85" t="str">
        <f t="shared" si="16"/>
        <v/>
      </c>
      <c r="D124" s="22" t="s">
        <v>10</v>
      </c>
      <c r="E124" s="22" t="s">
        <v>322</v>
      </c>
      <c r="F124" s="22" t="s">
        <v>17</v>
      </c>
      <c r="G124" s="22" t="s">
        <v>321</v>
      </c>
      <c r="H124" s="22" t="s">
        <v>62</v>
      </c>
      <c r="I124" s="22" t="s">
        <v>8</v>
      </c>
      <c r="J124" s="22" t="s">
        <v>8</v>
      </c>
      <c r="K124" s="22" t="s">
        <v>8</v>
      </c>
      <c r="L124" s="22" t="s">
        <v>12</v>
      </c>
      <c r="M124" s="22" t="s">
        <v>12</v>
      </c>
      <c r="N124" s="22" t="s">
        <v>12</v>
      </c>
      <c r="O124" s="22" t="s">
        <v>14</v>
      </c>
      <c r="P124" s="22" t="s">
        <v>8</v>
      </c>
      <c r="Q124" s="22" t="s">
        <v>8</v>
      </c>
      <c r="S124" s="30"/>
      <c r="U124" s="32"/>
      <c r="W124" s="53" t="str">
        <f>IF(ISNUMBER(U124),U124,"")</f>
        <v/>
      </c>
      <c r="Y124" s="29" t="str">
        <f t="shared" si="17"/>
        <v/>
      </c>
      <c r="AA124" s="30" t="str">
        <f t="shared" si="14"/>
        <v/>
      </c>
      <c r="AC124" s="32"/>
      <c r="AE124" s="53"/>
      <c r="AG124" s="32"/>
      <c r="AI124" s="51" t="str">
        <f>IF(ISNUMBER(AG124),AG124,"")</f>
        <v/>
      </c>
      <c r="AK124" s="53" t="str">
        <f t="shared" si="15"/>
        <v/>
      </c>
    </row>
    <row r="125" spans="1:37" ht="12" hidden="1" customHeight="1" outlineLevel="5">
      <c r="A125" s="26" t="s">
        <v>323</v>
      </c>
      <c r="B125" s="21" t="s">
        <v>21</v>
      </c>
      <c r="C125" s="85" t="str">
        <f t="shared" si="16"/>
        <v/>
      </c>
      <c r="D125" s="22" t="s">
        <v>10</v>
      </c>
      <c r="E125" s="22" t="s">
        <v>324</v>
      </c>
      <c r="F125" s="22" t="s">
        <v>17</v>
      </c>
      <c r="G125" s="22" t="s">
        <v>323</v>
      </c>
      <c r="H125" s="22" t="s">
        <v>62</v>
      </c>
      <c r="I125" s="22" t="s">
        <v>8</v>
      </c>
      <c r="J125" s="22" t="s">
        <v>8</v>
      </c>
      <c r="K125" s="22" t="s">
        <v>8</v>
      </c>
      <c r="L125" s="22" t="s">
        <v>12</v>
      </c>
      <c r="M125" s="22" t="s">
        <v>12</v>
      </c>
      <c r="N125" s="22" t="s">
        <v>12</v>
      </c>
      <c r="O125" s="22" t="s">
        <v>14</v>
      </c>
      <c r="P125" s="22" t="s">
        <v>8</v>
      </c>
      <c r="Q125" s="22" t="s">
        <v>8</v>
      </c>
      <c r="S125" s="30"/>
      <c r="U125" s="32"/>
      <c r="W125" s="53" t="str">
        <f>IF(ISNUMBER(U125),U125,"")</f>
        <v/>
      </c>
      <c r="Y125" s="29" t="str">
        <f t="shared" si="17"/>
        <v/>
      </c>
      <c r="AA125" s="30" t="str">
        <f t="shared" si="14"/>
        <v/>
      </c>
      <c r="AC125" s="32"/>
      <c r="AE125" s="53"/>
      <c r="AG125" s="32"/>
      <c r="AI125" s="51" t="str">
        <f>IF(ISNUMBER(AG125),AG125,"")</f>
        <v/>
      </c>
      <c r="AK125" s="53" t="str">
        <f t="shared" si="15"/>
        <v/>
      </c>
    </row>
    <row r="126" spans="1:37" ht="12" hidden="1" customHeight="1" outlineLevel="4">
      <c r="A126" s="25" t="s">
        <v>325</v>
      </c>
      <c r="B126" s="21" t="s">
        <v>21</v>
      </c>
      <c r="C126" s="85" t="str">
        <f t="shared" si="16"/>
        <v/>
      </c>
      <c r="D126" s="22" t="s">
        <v>10</v>
      </c>
      <c r="E126" s="22" t="s">
        <v>326</v>
      </c>
      <c r="F126" s="22" t="s">
        <v>17</v>
      </c>
      <c r="G126" s="22" t="s">
        <v>325</v>
      </c>
      <c r="H126" s="22" t="s">
        <v>73</v>
      </c>
      <c r="I126" s="22" t="s">
        <v>327</v>
      </c>
      <c r="J126" s="22" t="s">
        <v>23</v>
      </c>
      <c r="K126" s="22" t="s">
        <v>8</v>
      </c>
      <c r="L126" s="22" t="s">
        <v>12</v>
      </c>
      <c r="M126" s="22" t="s">
        <v>12</v>
      </c>
      <c r="N126" s="22" t="s">
        <v>12</v>
      </c>
      <c r="O126" s="22" t="s">
        <v>14</v>
      </c>
      <c r="P126" s="22" t="s">
        <v>8</v>
      </c>
      <c r="Q126" s="22" t="s">
        <v>8</v>
      </c>
      <c r="S126" s="30"/>
      <c r="U126" s="32"/>
      <c r="W126" s="53" t="str">
        <f>IF(ISNUMBER(U126),U126,"")</f>
        <v/>
      </c>
      <c r="Y126" s="29" t="str">
        <f t="shared" si="17"/>
        <v/>
      </c>
      <c r="AA126" s="30" t="str">
        <f t="shared" si="14"/>
        <v/>
      </c>
      <c r="AC126" s="32"/>
      <c r="AE126" s="53"/>
      <c r="AG126" s="32"/>
      <c r="AI126" s="51" t="str">
        <f>IF(ISNUMBER(AG126),AG126,"")</f>
        <v/>
      </c>
      <c r="AK126" s="53" t="str">
        <f t="shared" si="15"/>
        <v/>
      </c>
    </row>
    <row r="127" spans="1:37" ht="12" hidden="1" customHeight="1" outlineLevel="4">
      <c r="A127" s="25" t="s">
        <v>328</v>
      </c>
      <c r="B127" s="21" t="s">
        <v>21</v>
      </c>
      <c r="C127" s="85" t="str">
        <f t="shared" si="16"/>
        <v/>
      </c>
      <c r="D127" s="22" t="s">
        <v>10</v>
      </c>
      <c r="E127" s="22" t="s">
        <v>329</v>
      </c>
      <c r="F127" s="22" t="s">
        <v>17</v>
      </c>
      <c r="G127" s="22" t="s">
        <v>328</v>
      </c>
      <c r="H127" s="22" t="s">
        <v>330</v>
      </c>
      <c r="I127" s="22" t="s">
        <v>8</v>
      </c>
      <c r="J127" s="22" t="s">
        <v>19</v>
      </c>
      <c r="K127" s="22" t="s">
        <v>8</v>
      </c>
      <c r="L127" s="22" t="s">
        <v>12</v>
      </c>
      <c r="M127" s="22" t="s">
        <v>12</v>
      </c>
      <c r="N127" s="22" t="s">
        <v>12</v>
      </c>
      <c r="O127" s="22" t="s">
        <v>14</v>
      </c>
      <c r="P127" s="22" t="s">
        <v>8</v>
      </c>
      <c r="Q127" s="22" t="s">
        <v>8</v>
      </c>
      <c r="S127" s="30"/>
      <c r="U127" s="32"/>
      <c r="W127" s="53" t="str">
        <f>IF(OR(ISNUMBER(W128),ISNUMBER(W129),ISNUMBER(W130),ISNUMBER(W131),ISNUMBER(W132)),N(W128)+N(W129)+N(W130)+N(W131)+N(W132),IF(ISNUMBER(U127),U127,""))</f>
        <v/>
      </c>
      <c r="Y127" s="29" t="str">
        <f t="shared" si="17"/>
        <v/>
      </c>
      <c r="AA127" s="30" t="str">
        <f t="shared" si="14"/>
        <v/>
      </c>
      <c r="AC127" s="32"/>
      <c r="AE127" s="53"/>
      <c r="AG127" s="32"/>
      <c r="AI127" s="51" t="str">
        <f>IF(OR(ISNUMBER(AI128),ISNUMBER(AI129),ISNUMBER(AI130),ISNUMBER(AI131),ISNUMBER(AI132)),N(AI128)+N(AI129)+N(AI130)+N(AI131)+N(AI132),IF(ISNUMBER(AG127),AG127,""))</f>
        <v/>
      </c>
      <c r="AK127" s="53" t="str">
        <f t="shared" si="15"/>
        <v/>
      </c>
    </row>
    <row r="128" spans="1:37" ht="12" hidden="1" customHeight="1" outlineLevel="5">
      <c r="A128" s="26" t="s">
        <v>331</v>
      </c>
      <c r="B128" s="21" t="s">
        <v>21</v>
      </c>
      <c r="C128" s="85" t="str">
        <f t="shared" si="16"/>
        <v/>
      </c>
      <c r="D128" s="22" t="s">
        <v>10</v>
      </c>
      <c r="E128" s="22" t="s">
        <v>332</v>
      </c>
      <c r="F128" s="22" t="s">
        <v>17</v>
      </c>
      <c r="G128" s="22" t="s">
        <v>331</v>
      </c>
      <c r="H128" s="22" t="s">
        <v>62</v>
      </c>
      <c r="I128" s="22" t="s">
        <v>8</v>
      </c>
      <c r="J128" s="22" t="s">
        <v>23</v>
      </c>
      <c r="K128" s="22" t="s">
        <v>8</v>
      </c>
      <c r="L128" s="22" t="s">
        <v>12</v>
      </c>
      <c r="M128" s="22" t="s">
        <v>12</v>
      </c>
      <c r="N128" s="22" t="s">
        <v>12</v>
      </c>
      <c r="O128" s="22" t="s">
        <v>14</v>
      </c>
      <c r="P128" s="22" t="s">
        <v>8</v>
      </c>
      <c r="Q128" s="22" t="s">
        <v>8</v>
      </c>
      <c r="S128" s="30"/>
      <c r="U128" s="32"/>
      <c r="W128" s="53" t="str">
        <f>IF(ISNUMBER(U128),U128,"")</f>
        <v/>
      </c>
      <c r="Y128" s="29" t="str">
        <f t="shared" si="17"/>
        <v/>
      </c>
      <c r="AA128" s="30" t="str">
        <f t="shared" si="14"/>
        <v/>
      </c>
      <c r="AC128" s="32"/>
      <c r="AE128" s="53"/>
      <c r="AG128" s="32"/>
      <c r="AI128" s="51" t="str">
        <f>IF(ISNUMBER(AG128),AG128,"")</f>
        <v/>
      </c>
      <c r="AK128" s="53" t="str">
        <f t="shared" si="15"/>
        <v/>
      </c>
    </row>
    <row r="129" spans="1:37" ht="12" hidden="1" customHeight="1" outlineLevel="5">
      <c r="A129" s="26" t="s">
        <v>333</v>
      </c>
      <c r="B129" s="21" t="s">
        <v>21</v>
      </c>
      <c r="C129" s="85" t="str">
        <f t="shared" si="16"/>
        <v/>
      </c>
      <c r="D129" s="22" t="s">
        <v>10</v>
      </c>
      <c r="E129" s="22" t="s">
        <v>334</v>
      </c>
      <c r="F129" s="22" t="s">
        <v>17</v>
      </c>
      <c r="G129" s="22" t="s">
        <v>333</v>
      </c>
      <c r="H129" s="22" t="s">
        <v>62</v>
      </c>
      <c r="I129" s="22" t="s">
        <v>8</v>
      </c>
      <c r="J129" s="22" t="s">
        <v>23</v>
      </c>
      <c r="K129" s="22" t="s">
        <v>8</v>
      </c>
      <c r="L129" s="22" t="s">
        <v>12</v>
      </c>
      <c r="M129" s="22" t="s">
        <v>12</v>
      </c>
      <c r="N129" s="22" t="s">
        <v>12</v>
      </c>
      <c r="O129" s="22" t="s">
        <v>14</v>
      </c>
      <c r="P129" s="22" t="s">
        <v>8</v>
      </c>
      <c r="Q129" s="22" t="s">
        <v>8</v>
      </c>
      <c r="S129" s="30"/>
      <c r="U129" s="32"/>
      <c r="W129" s="53" t="str">
        <f>IF(ISNUMBER(U129),U129,"")</f>
        <v/>
      </c>
      <c r="Y129" s="29" t="str">
        <f t="shared" si="17"/>
        <v/>
      </c>
      <c r="AA129" s="30" t="str">
        <f t="shared" si="14"/>
        <v/>
      </c>
      <c r="AC129" s="32"/>
      <c r="AE129" s="53"/>
      <c r="AG129" s="32"/>
      <c r="AI129" s="51" t="str">
        <f>IF(ISNUMBER(AG129),AG129,"")</f>
        <v/>
      </c>
      <c r="AK129" s="53" t="str">
        <f t="shared" si="15"/>
        <v/>
      </c>
    </row>
    <row r="130" spans="1:37" ht="12" hidden="1" customHeight="1" outlineLevel="5">
      <c r="A130" s="26" t="s">
        <v>335</v>
      </c>
      <c r="B130" s="21" t="s">
        <v>21</v>
      </c>
      <c r="C130" s="85" t="str">
        <f t="shared" si="16"/>
        <v/>
      </c>
      <c r="D130" s="22" t="s">
        <v>10</v>
      </c>
      <c r="E130" s="22" t="s">
        <v>336</v>
      </c>
      <c r="F130" s="22" t="s">
        <v>17</v>
      </c>
      <c r="G130" s="22" t="s">
        <v>335</v>
      </c>
      <c r="H130" s="22" t="s">
        <v>102</v>
      </c>
      <c r="I130" s="22" t="s">
        <v>337</v>
      </c>
      <c r="J130" s="22" t="s">
        <v>114</v>
      </c>
      <c r="K130" s="22" t="s">
        <v>8</v>
      </c>
      <c r="L130" s="22" t="s">
        <v>12</v>
      </c>
      <c r="M130" s="22" t="s">
        <v>12</v>
      </c>
      <c r="N130" s="22" t="s">
        <v>12</v>
      </c>
      <c r="O130" s="22" t="s">
        <v>14</v>
      </c>
      <c r="P130" s="22" t="s">
        <v>8</v>
      </c>
      <c r="Q130" s="22" t="s">
        <v>8</v>
      </c>
      <c r="S130" s="30"/>
      <c r="U130" s="32"/>
      <c r="W130" s="53" t="str">
        <f>IF(ISNUMBER(U130),U130,"")</f>
        <v/>
      </c>
      <c r="Y130" s="29" t="str">
        <f t="shared" si="17"/>
        <v/>
      </c>
      <c r="AA130" s="30" t="str">
        <f t="shared" si="14"/>
        <v/>
      </c>
      <c r="AC130" s="32"/>
      <c r="AE130" s="53"/>
      <c r="AG130" s="32"/>
      <c r="AI130" s="51" t="str">
        <f>IF(ISNUMBER(AG130),AG130,"")</f>
        <v/>
      </c>
      <c r="AK130" s="53" t="str">
        <f t="shared" si="15"/>
        <v/>
      </c>
    </row>
    <row r="131" spans="1:37" ht="12" hidden="1" customHeight="1" outlineLevel="5">
      <c r="A131" s="26" t="s">
        <v>338</v>
      </c>
      <c r="B131" s="21" t="s">
        <v>21</v>
      </c>
      <c r="C131" s="85" t="str">
        <f t="shared" si="16"/>
        <v/>
      </c>
      <c r="D131" s="22" t="s">
        <v>10</v>
      </c>
      <c r="E131" s="22" t="s">
        <v>339</v>
      </c>
      <c r="F131" s="22" t="s">
        <v>17</v>
      </c>
      <c r="G131" s="22" t="s">
        <v>338</v>
      </c>
      <c r="H131" s="22" t="s">
        <v>62</v>
      </c>
      <c r="I131" s="22" t="s">
        <v>8</v>
      </c>
      <c r="J131" s="22" t="s">
        <v>23</v>
      </c>
      <c r="K131" s="22" t="s">
        <v>8</v>
      </c>
      <c r="L131" s="22" t="s">
        <v>12</v>
      </c>
      <c r="M131" s="22" t="s">
        <v>12</v>
      </c>
      <c r="N131" s="22" t="s">
        <v>12</v>
      </c>
      <c r="O131" s="22" t="s">
        <v>14</v>
      </c>
      <c r="P131" s="22" t="s">
        <v>8</v>
      </c>
      <c r="Q131" s="22" t="s">
        <v>8</v>
      </c>
      <c r="S131" s="30"/>
      <c r="U131" s="32"/>
      <c r="W131" s="53" t="str">
        <f>IF(ISNUMBER(U131),U131,"")</f>
        <v/>
      </c>
      <c r="Y131" s="29" t="str">
        <f t="shared" si="17"/>
        <v/>
      </c>
      <c r="AA131" s="30" t="str">
        <f t="shared" si="14"/>
        <v/>
      </c>
      <c r="AC131" s="32"/>
      <c r="AE131" s="53"/>
      <c r="AG131" s="32"/>
      <c r="AI131" s="51" t="str">
        <f>IF(ISNUMBER(AG131),AG131,"")</f>
        <v/>
      </c>
      <c r="AK131" s="53" t="str">
        <f t="shared" si="15"/>
        <v/>
      </c>
    </row>
    <row r="132" spans="1:37" ht="12" hidden="1" customHeight="1" outlineLevel="5">
      <c r="A132" s="26" t="s">
        <v>340</v>
      </c>
      <c r="B132" s="21" t="s">
        <v>21</v>
      </c>
      <c r="C132" s="85" t="str">
        <f t="shared" si="16"/>
        <v/>
      </c>
      <c r="D132" s="22" t="s">
        <v>10</v>
      </c>
      <c r="E132" s="22" t="s">
        <v>341</v>
      </c>
      <c r="F132" s="22" t="s">
        <v>17</v>
      </c>
      <c r="G132" s="22" t="s">
        <v>340</v>
      </c>
      <c r="H132" s="22" t="s">
        <v>62</v>
      </c>
      <c r="I132" s="22" t="s">
        <v>8</v>
      </c>
      <c r="J132" s="22" t="s">
        <v>23</v>
      </c>
      <c r="K132" s="22" t="s">
        <v>8</v>
      </c>
      <c r="L132" s="22" t="s">
        <v>12</v>
      </c>
      <c r="M132" s="22" t="s">
        <v>12</v>
      </c>
      <c r="N132" s="22" t="s">
        <v>12</v>
      </c>
      <c r="O132" s="22" t="s">
        <v>14</v>
      </c>
      <c r="P132" s="22" t="s">
        <v>8</v>
      </c>
      <c r="Q132" s="22" t="s">
        <v>8</v>
      </c>
      <c r="S132" s="30"/>
      <c r="U132" s="32"/>
      <c r="W132" s="53" t="str">
        <f>IF(ISNUMBER(U132),U132,"")</f>
        <v/>
      </c>
      <c r="Y132" s="29" t="str">
        <f t="shared" si="17"/>
        <v/>
      </c>
      <c r="AA132" s="30" t="str">
        <f t="shared" si="14"/>
        <v/>
      </c>
      <c r="AC132" s="32"/>
      <c r="AE132" s="53"/>
      <c r="AG132" s="32"/>
      <c r="AI132" s="51" t="str">
        <f>IF(ISNUMBER(AG132),AG132,"")</f>
        <v/>
      </c>
      <c r="AK132" s="53" t="str">
        <f t="shared" si="15"/>
        <v/>
      </c>
    </row>
    <row r="133" spans="1:37" ht="12" customHeight="1" outlineLevel="2" collapsed="1">
      <c r="A133" s="24" t="s">
        <v>342</v>
      </c>
      <c r="B133" s="21" t="s">
        <v>21</v>
      </c>
      <c r="C133" s="85" t="str">
        <f t="shared" si="16"/>
        <v/>
      </c>
      <c r="D133" s="22" t="s">
        <v>10</v>
      </c>
      <c r="E133" s="22" t="s">
        <v>343</v>
      </c>
      <c r="F133" s="22" t="s">
        <v>17</v>
      </c>
      <c r="G133" s="22" t="s">
        <v>342</v>
      </c>
      <c r="H133" s="22" t="s">
        <v>181</v>
      </c>
      <c r="I133" s="22" t="s">
        <v>344</v>
      </c>
      <c r="J133" s="22" t="s">
        <v>23</v>
      </c>
      <c r="K133" s="22" t="s">
        <v>8</v>
      </c>
      <c r="L133" s="22" t="s">
        <v>12</v>
      </c>
      <c r="M133" s="22" t="s">
        <v>12</v>
      </c>
      <c r="N133" s="22" t="s">
        <v>12</v>
      </c>
      <c r="O133" s="22" t="s">
        <v>14</v>
      </c>
      <c r="P133" s="22" t="s">
        <v>8</v>
      </c>
      <c r="Q133" s="22" t="s">
        <v>8</v>
      </c>
      <c r="S133" s="30"/>
      <c r="U133" s="32"/>
      <c r="W133" s="53" t="str">
        <f>IF(OR(ISNUMBER(W134),ISNUMBER(W135),ISNUMBER(W136),ISNUMBER(W137)),N(W134)+N(W135)+N(W136)+N(W137),IF(ISNUMBER(U133),U133,""))</f>
        <v/>
      </c>
      <c r="Y133" s="29" t="str">
        <f t="shared" si="17"/>
        <v/>
      </c>
      <c r="AA133" s="30" t="str">
        <f t="shared" si="14"/>
        <v/>
      </c>
      <c r="AC133" s="32"/>
      <c r="AE133" s="53"/>
      <c r="AG133" s="32"/>
      <c r="AI133" s="51" t="str">
        <f>IF(OR(ISNUMBER(AI134),ISNUMBER(AI135),ISNUMBER(AI136),ISNUMBER(AI137)),N(AI134)+N(AI135)+N(AI136)+N(AI137),IF(ISNUMBER(AG133),AG133,""))</f>
        <v/>
      </c>
      <c r="AK133" s="53" t="str">
        <f t="shared" si="15"/>
        <v/>
      </c>
    </row>
    <row r="134" spans="1:37" ht="12" hidden="1" customHeight="1" outlineLevel="3">
      <c r="A134" s="20" t="s">
        <v>345</v>
      </c>
      <c r="B134" s="21" t="s">
        <v>21</v>
      </c>
      <c r="C134" s="85" t="str">
        <f t="shared" si="16"/>
        <v/>
      </c>
      <c r="D134" s="22" t="s">
        <v>10</v>
      </c>
      <c r="E134" s="22" t="s">
        <v>346</v>
      </c>
      <c r="F134" s="22" t="s">
        <v>17</v>
      </c>
      <c r="G134" s="22" t="s">
        <v>345</v>
      </c>
      <c r="H134" s="22" t="s">
        <v>347</v>
      </c>
      <c r="I134" s="22" t="s">
        <v>344</v>
      </c>
      <c r="J134" s="22" t="s">
        <v>8</v>
      </c>
      <c r="K134" s="22" t="s">
        <v>35</v>
      </c>
      <c r="L134" s="22" t="s">
        <v>12</v>
      </c>
      <c r="M134" s="22" t="s">
        <v>12</v>
      </c>
      <c r="N134" s="22" t="s">
        <v>12</v>
      </c>
      <c r="O134" s="22" t="s">
        <v>14</v>
      </c>
      <c r="P134" s="22" t="s">
        <v>8</v>
      </c>
      <c r="Q134" s="22" t="s">
        <v>8</v>
      </c>
      <c r="S134" s="30"/>
      <c r="U134" s="32"/>
      <c r="W134" s="53" t="str">
        <f>IF(ISNUMBER(U134),U134,"")</f>
        <v/>
      </c>
      <c r="Y134" s="29" t="str">
        <f t="shared" si="17"/>
        <v/>
      </c>
      <c r="AA134" s="30" t="str">
        <f t="shared" si="14"/>
        <v/>
      </c>
      <c r="AC134" s="32"/>
      <c r="AE134" s="53"/>
      <c r="AG134" s="32"/>
      <c r="AI134" s="51" t="str">
        <f>IF(ISNUMBER(AG134),AG134,"")</f>
        <v/>
      </c>
      <c r="AK134" s="53" t="str">
        <f t="shared" si="15"/>
        <v/>
      </c>
    </row>
    <row r="135" spans="1:37" ht="12" hidden="1" customHeight="1" outlineLevel="3">
      <c r="A135" s="20" t="s">
        <v>348</v>
      </c>
      <c r="B135" s="21" t="s">
        <v>21</v>
      </c>
      <c r="C135" s="85" t="str">
        <f t="shared" si="16"/>
        <v/>
      </c>
      <c r="D135" s="22" t="s">
        <v>10</v>
      </c>
      <c r="E135" s="22" t="s">
        <v>349</v>
      </c>
      <c r="F135" s="22" t="s">
        <v>17</v>
      </c>
      <c r="G135" s="22" t="s">
        <v>348</v>
      </c>
      <c r="H135" s="22" t="s">
        <v>347</v>
      </c>
      <c r="I135" s="22" t="s">
        <v>344</v>
      </c>
      <c r="J135" s="22" t="s">
        <v>8</v>
      </c>
      <c r="K135" s="22" t="s">
        <v>35</v>
      </c>
      <c r="L135" s="22" t="s">
        <v>12</v>
      </c>
      <c r="M135" s="22" t="s">
        <v>12</v>
      </c>
      <c r="N135" s="22" t="s">
        <v>12</v>
      </c>
      <c r="O135" s="22" t="s">
        <v>14</v>
      </c>
      <c r="P135" s="22" t="s">
        <v>8</v>
      </c>
      <c r="Q135" s="22" t="s">
        <v>8</v>
      </c>
      <c r="S135" s="30"/>
      <c r="U135" s="32"/>
      <c r="W135" s="53" t="str">
        <f>IF(ISNUMBER(U135),U135,"")</f>
        <v/>
      </c>
      <c r="Y135" s="29" t="str">
        <f t="shared" si="17"/>
        <v/>
      </c>
      <c r="AA135" s="30" t="str">
        <f t="shared" si="14"/>
        <v/>
      </c>
      <c r="AC135" s="32"/>
      <c r="AE135" s="53"/>
      <c r="AG135" s="32"/>
      <c r="AI135" s="51" t="str">
        <f>IF(ISNUMBER(AG135),AG135,"")</f>
        <v/>
      </c>
      <c r="AK135" s="53" t="str">
        <f t="shared" si="15"/>
        <v/>
      </c>
    </row>
    <row r="136" spans="1:37" ht="12" hidden="1" customHeight="1" outlineLevel="3">
      <c r="A136" s="20" t="s">
        <v>350</v>
      </c>
      <c r="B136" s="21" t="s">
        <v>21</v>
      </c>
      <c r="C136" s="85" t="str">
        <f t="shared" si="16"/>
        <v/>
      </c>
      <c r="D136" s="22" t="s">
        <v>10</v>
      </c>
      <c r="E136" s="22" t="s">
        <v>351</v>
      </c>
      <c r="F136" s="22" t="s">
        <v>17</v>
      </c>
      <c r="G136" s="22" t="s">
        <v>350</v>
      </c>
      <c r="H136" s="22" t="s">
        <v>347</v>
      </c>
      <c r="I136" s="22" t="s">
        <v>344</v>
      </c>
      <c r="J136" s="22" t="s">
        <v>8</v>
      </c>
      <c r="K136" s="22" t="s">
        <v>35</v>
      </c>
      <c r="L136" s="22" t="s">
        <v>12</v>
      </c>
      <c r="M136" s="22" t="s">
        <v>12</v>
      </c>
      <c r="N136" s="22" t="s">
        <v>12</v>
      </c>
      <c r="O136" s="22" t="s">
        <v>14</v>
      </c>
      <c r="P136" s="22" t="s">
        <v>8</v>
      </c>
      <c r="Q136" s="22" t="s">
        <v>8</v>
      </c>
      <c r="S136" s="30"/>
      <c r="U136" s="32"/>
      <c r="W136" s="53" t="str">
        <f>IF(ISNUMBER(U136),U136,"")</f>
        <v/>
      </c>
      <c r="Y136" s="29" t="str">
        <f t="shared" si="17"/>
        <v/>
      </c>
      <c r="AA136" s="30" t="str">
        <f t="shared" si="14"/>
        <v/>
      </c>
      <c r="AC136" s="32"/>
      <c r="AE136" s="53"/>
      <c r="AG136" s="32"/>
      <c r="AI136" s="51" t="str">
        <f>IF(ISNUMBER(AG136),AG136,"")</f>
        <v/>
      </c>
      <c r="AK136" s="53" t="str">
        <f t="shared" si="15"/>
        <v/>
      </c>
    </row>
    <row r="137" spans="1:37" ht="12" hidden="1" customHeight="1" outlineLevel="3">
      <c r="A137" s="20" t="s">
        <v>352</v>
      </c>
      <c r="B137" s="21" t="s">
        <v>21</v>
      </c>
      <c r="C137" s="85" t="str">
        <f t="shared" si="16"/>
        <v/>
      </c>
      <c r="D137" s="22" t="s">
        <v>10</v>
      </c>
      <c r="E137" s="22" t="s">
        <v>353</v>
      </c>
      <c r="F137" s="22" t="s">
        <v>17</v>
      </c>
      <c r="G137" s="22" t="s">
        <v>352</v>
      </c>
      <c r="H137" s="22" t="s">
        <v>347</v>
      </c>
      <c r="I137" s="22" t="s">
        <v>354</v>
      </c>
      <c r="J137" s="22" t="s">
        <v>8</v>
      </c>
      <c r="K137" s="22" t="s">
        <v>35</v>
      </c>
      <c r="L137" s="22" t="s">
        <v>12</v>
      </c>
      <c r="M137" s="22" t="s">
        <v>12</v>
      </c>
      <c r="N137" s="22" t="s">
        <v>12</v>
      </c>
      <c r="O137" s="22" t="s">
        <v>14</v>
      </c>
      <c r="P137" s="22" t="s">
        <v>8</v>
      </c>
      <c r="Q137" s="22" t="s">
        <v>8</v>
      </c>
      <c r="S137" s="30"/>
      <c r="U137" s="32"/>
      <c r="W137" s="53" t="str">
        <f>IF(ISNUMBER(U137),U137,"")</f>
        <v/>
      </c>
      <c r="Y137" s="29" t="str">
        <f t="shared" si="17"/>
        <v/>
      </c>
      <c r="AA137" s="30" t="str">
        <f t="shared" ref="AA137:AA200" si="26">IF(OR(ISNUMBER(S137),ISNUMBER(Y137)),N(S137)+N(Y137),"")</f>
        <v/>
      </c>
      <c r="AC137" s="32"/>
      <c r="AE137" s="53"/>
      <c r="AG137" s="32"/>
      <c r="AI137" s="51" t="str">
        <f>IF(ISNUMBER(AG137),AG137,"")</f>
        <v/>
      </c>
      <c r="AK137" s="53" t="str">
        <f t="shared" ref="AK137:AK200" si="27">IF(OR(ISNUMBER(AE137),ISNUMBER(AI137)),N(AE137)+N(AI137),"")</f>
        <v/>
      </c>
    </row>
    <row r="138" spans="1:37" ht="12" hidden="1" customHeight="1" outlineLevel="4">
      <c r="A138" s="25" t="s">
        <v>355</v>
      </c>
      <c r="B138" s="21"/>
      <c r="C138" s="85" t="str">
        <f t="shared" ref="C138:C201" si="28">IF(OR(ISNUMBER(S138),ISNUMBER(U138),ISNUMBER(W138),ISNUMBER(Y138),ISNUMBER(AC138),ISNUMBER(AE138),ISNUMBER(AG138),ISNUMBER(AI138),ISNUMBER(AA138),ISNUMBER(AK138)),"x","")</f>
        <v/>
      </c>
      <c r="D138" s="22" t="s">
        <v>10</v>
      </c>
      <c r="E138" s="22" t="s">
        <v>356</v>
      </c>
      <c r="F138" s="22" t="s">
        <v>13</v>
      </c>
      <c r="G138" s="22" t="s">
        <v>355</v>
      </c>
      <c r="H138" s="22" t="s">
        <v>357</v>
      </c>
      <c r="I138" s="22" t="s">
        <v>8</v>
      </c>
      <c r="J138" s="22" t="s">
        <v>8</v>
      </c>
      <c r="K138" s="22" t="s">
        <v>35</v>
      </c>
      <c r="L138" s="22" t="s">
        <v>12</v>
      </c>
      <c r="M138" s="22" t="s">
        <v>12</v>
      </c>
      <c r="N138" s="22" t="s">
        <v>12</v>
      </c>
      <c r="O138" s="22" t="s">
        <v>14</v>
      </c>
      <c r="P138" s="22" t="s">
        <v>8</v>
      </c>
      <c r="Q138" s="22" t="s">
        <v>8</v>
      </c>
      <c r="S138" s="92"/>
      <c r="U138" s="32"/>
      <c r="W138" s="53"/>
      <c r="Y138" s="29"/>
      <c r="AA138" s="92"/>
      <c r="AC138" s="32"/>
      <c r="AE138" s="93"/>
      <c r="AG138" s="32"/>
      <c r="AI138" s="51"/>
      <c r="AK138" s="93"/>
    </row>
    <row r="139" spans="1:37" ht="12" customHeight="1" outlineLevel="2" collapsed="1">
      <c r="A139" s="24" t="s">
        <v>358</v>
      </c>
      <c r="B139" s="21" t="s">
        <v>21</v>
      </c>
      <c r="C139" s="85" t="str">
        <f t="shared" si="28"/>
        <v/>
      </c>
      <c r="D139" s="22" t="s">
        <v>10</v>
      </c>
      <c r="E139" s="22" t="s">
        <v>359</v>
      </c>
      <c r="F139" s="22" t="s">
        <v>17</v>
      </c>
      <c r="G139" s="22" t="s">
        <v>358</v>
      </c>
      <c r="H139" s="22" t="s">
        <v>8</v>
      </c>
      <c r="I139" s="22" t="s">
        <v>8</v>
      </c>
      <c r="J139" s="22" t="s">
        <v>19</v>
      </c>
      <c r="K139" s="22" t="s">
        <v>8</v>
      </c>
      <c r="L139" s="22" t="s">
        <v>12</v>
      </c>
      <c r="M139" s="22" t="s">
        <v>12</v>
      </c>
      <c r="N139" s="22" t="s">
        <v>12</v>
      </c>
      <c r="O139" s="22" t="s">
        <v>14</v>
      </c>
      <c r="P139" s="22" t="s">
        <v>8</v>
      </c>
      <c r="Q139" s="22" t="s">
        <v>8</v>
      </c>
      <c r="S139" s="30"/>
      <c r="U139" s="32"/>
      <c r="W139" s="53" t="str">
        <f>IF(OR(ISNUMBER(W140),ISNUMBER(W166),ISNUMBER(W232),ISNUMBER(W247),ISNUMBER(W253)),N(W140)+N(W166)+N(W232)+N(W247)+N(W253),IF(ISNUMBER(U139),U139,""))</f>
        <v/>
      </c>
      <c r="Y139" s="29" t="str">
        <f t="shared" ref="Y139:Y201" si="29">IF(OR(ISNUMBER(W139),ISNUMBER(AI139)),N(W139)+N(AI139),"")</f>
        <v/>
      </c>
      <c r="AA139" s="30" t="str">
        <f t="shared" si="26"/>
        <v/>
      </c>
      <c r="AC139" s="32"/>
      <c r="AE139" s="30"/>
      <c r="AG139" s="32"/>
      <c r="AI139" s="51" t="str">
        <f>IF(OR(ISNUMBER(AI140),ISNUMBER(AI166),ISNUMBER(AI232),ISNUMBER(AI247),ISNUMBER(AI253)),N(AI140)+N(AI166)+N(AI232)+N(AI247)+N(AI253),IF(ISNUMBER(AG139),AG139,""))</f>
        <v/>
      </c>
      <c r="AK139" s="30" t="str">
        <f t="shared" si="27"/>
        <v/>
      </c>
    </row>
    <row r="140" spans="1:37" ht="12" hidden="1" customHeight="1" outlineLevel="3">
      <c r="A140" s="20" t="s">
        <v>360</v>
      </c>
      <c r="B140" s="21" t="s">
        <v>21</v>
      </c>
      <c r="C140" s="85" t="str">
        <f t="shared" si="28"/>
        <v/>
      </c>
      <c r="D140" s="22" t="s">
        <v>10</v>
      </c>
      <c r="E140" s="22" t="s">
        <v>361</v>
      </c>
      <c r="F140" s="22" t="s">
        <v>17</v>
      </c>
      <c r="G140" s="22" t="s">
        <v>360</v>
      </c>
      <c r="H140" s="22" t="s">
        <v>8</v>
      </c>
      <c r="I140" s="22" t="s">
        <v>8</v>
      </c>
      <c r="J140" s="22" t="s">
        <v>19</v>
      </c>
      <c r="K140" s="22" t="s">
        <v>8</v>
      </c>
      <c r="L140" s="22" t="s">
        <v>12</v>
      </c>
      <c r="M140" s="22" t="s">
        <v>12</v>
      </c>
      <c r="N140" s="22" t="s">
        <v>12</v>
      </c>
      <c r="O140" s="22" t="s">
        <v>14</v>
      </c>
      <c r="P140" s="22" t="s">
        <v>8</v>
      </c>
      <c r="Q140" s="22" t="s">
        <v>8</v>
      </c>
      <c r="S140" s="30"/>
      <c r="U140" s="32"/>
      <c r="W140" s="53" t="str">
        <f>IF(OR(ISNUMBER(W142),ISNUMBER(W146),ISNUMBER(W147),ISNUMBER(W153),ISNUMBER(W154),ISNUMBER(W158),ISNUMBER(W159),ISNUMBER(W161),ISNUMBER(W162),ISNUMBER(W163),ISNUMBER(W164)),N(W142)+N(W146)+N(W147)+N(W153)+N(W154)+N(W158)+N(W159)+N(W161)+N(W162)+N(W163)-N(W164),IF(ISNUMBER(U140),U140,""))</f>
        <v/>
      </c>
      <c r="Y140" s="29" t="str">
        <f t="shared" si="29"/>
        <v/>
      </c>
      <c r="AA140" s="30" t="str">
        <f t="shared" si="26"/>
        <v/>
      </c>
      <c r="AC140" s="32"/>
      <c r="AE140" s="30"/>
      <c r="AG140" s="32"/>
      <c r="AI140" s="51" t="str">
        <f>IF(OR(ISNUMBER(AI142),ISNUMBER(AI146),ISNUMBER(AI147),ISNUMBER(AI153),ISNUMBER(AI154),ISNUMBER(AI158),ISNUMBER(AI159),ISNUMBER(AI161),ISNUMBER(AI162),ISNUMBER(AI163),ISNUMBER(AI164)),N(AI142)+N(AI146)+N(AI147)+N(AI153)+N(AI154)+N(AI158)+N(AI159)+N(AI161)+N(AI162)+N(AI163)-N(AI164),IF(ISNUMBER(AG140),AG140,""))</f>
        <v/>
      </c>
      <c r="AK140" s="30" t="str">
        <f t="shared" si="27"/>
        <v/>
      </c>
    </row>
    <row r="141" spans="1:37" ht="12" hidden="1" customHeight="1" outlineLevel="4">
      <c r="A141" s="25" t="s">
        <v>362</v>
      </c>
      <c r="B141" s="21"/>
      <c r="C141" s="85" t="str">
        <f t="shared" si="28"/>
        <v/>
      </c>
      <c r="D141" s="22" t="s">
        <v>10</v>
      </c>
      <c r="E141" s="22" t="s">
        <v>363</v>
      </c>
      <c r="F141" s="22" t="s">
        <v>17</v>
      </c>
      <c r="G141" s="22" t="s">
        <v>362</v>
      </c>
      <c r="H141" s="22" t="s">
        <v>364</v>
      </c>
      <c r="I141" s="22" t="s">
        <v>8</v>
      </c>
      <c r="J141" s="22" t="s">
        <v>8</v>
      </c>
      <c r="K141" s="22" t="s">
        <v>8</v>
      </c>
      <c r="L141" s="22" t="s">
        <v>12</v>
      </c>
      <c r="M141" s="22" t="s">
        <v>12</v>
      </c>
      <c r="N141" s="22" t="s">
        <v>12</v>
      </c>
      <c r="O141" s="22" t="s">
        <v>14</v>
      </c>
      <c r="P141" s="22" t="s">
        <v>8</v>
      </c>
      <c r="Q141" s="22" t="s">
        <v>8</v>
      </c>
      <c r="S141" s="30"/>
      <c r="U141" s="32"/>
      <c r="W141" s="53" t="str">
        <f>IF(ISNUMBER(U141),U141,"")</f>
        <v/>
      </c>
      <c r="Y141" s="29" t="str">
        <f t="shared" si="29"/>
        <v/>
      </c>
      <c r="AA141" s="30" t="str">
        <f t="shared" si="26"/>
        <v/>
      </c>
      <c r="AC141" s="32"/>
      <c r="AE141" s="53"/>
      <c r="AG141" s="32"/>
      <c r="AI141" s="51" t="str">
        <f>IF(ISNUMBER(AG141),AG141,"")</f>
        <v/>
      </c>
      <c r="AK141" s="53" t="str">
        <f t="shared" si="27"/>
        <v/>
      </c>
    </row>
    <row r="142" spans="1:37" ht="12" hidden="1" customHeight="1" outlineLevel="4">
      <c r="A142" s="25" t="s">
        <v>365</v>
      </c>
      <c r="B142" s="21" t="s">
        <v>21</v>
      </c>
      <c r="C142" s="85" t="str">
        <f t="shared" si="28"/>
        <v/>
      </c>
      <c r="D142" s="22" t="s">
        <v>10</v>
      </c>
      <c r="E142" s="22" t="s">
        <v>366</v>
      </c>
      <c r="F142" s="22" t="s">
        <v>17</v>
      </c>
      <c r="G142" s="22" t="s">
        <v>365</v>
      </c>
      <c r="H142" s="22" t="s">
        <v>8</v>
      </c>
      <c r="I142" s="22" t="s">
        <v>367</v>
      </c>
      <c r="J142" s="22" t="s">
        <v>114</v>
      </c>
      <c r="K142" s="22" t="s">
        <v>8</v>
      </c>
      <c r="L142" s="22" t="s">
        <v>12</v>
      </c>
      <c r="M142" s="22" t="s">
        <v>12</v>
      </c>
      <c r="N142" s="22" t="s">
        <v>12</v>
      </c>
      <c r="O142" s="22" t="s">
        <v>14</v>
      </c>
      <c r="P142" s="22" t="s">
        <v>8</v>
      </c>
      <c r="Q142" s="22" t="s">
        <v>8</v>
      </c>
      <c r="S142" s="30"/>
      <c r="U142" s="32"/>
      <c r="W142" s="53" t="str">
        <f>IF(OR(ISNUMBER(W143),ISNUMBER(W144),ISNUMBER(W145)),N(W143)+N(W144)+N(W145),IF(ISNUMBER(U142),U142,""))</f>
        <v/>
      </c>
      <c r="Y142" s="29" t="str">
        <f t="shared" si="29"/>
        <v/>
      </c>
      <c r="AA142" s="30" t="str">
        <f t="shared" si="26"/>
        <v/>
      </c>
      <c r="AC142" s="32"/>
      <c r="AE142" s="53"/>
      <c r="AG142" s="32"/>
      <c r="AI142" s="51" t="str">
        <f>IF(OR(ISNUMBER(AI143),ISNUMBER(AI144),ISNUMBER(AI145)),N(AI143)+N(AI144)+N(AI145),IF(ISNUMBER(AG142),AG142,""))</f>
        <v/>
      </c>
      <c r="AK142" s="53" t="str">
        <f t="shared" si="27"/>
        <v/>
      </c>
    </row>
    <row r="143" spans="1:37" ht="12" hidden="1" customHeight="1" outlineLevel="5">
      <c r="A143" s="26" t="s">
        <v>368</v>
      </c>
      <c r="B143" s="21" t="s">
        <v>21</v>
      </c>
      <c r="C143" s="85" t="str">
        <f t="shared" si="28"/>
        <v/>
      </c>
      <c r="D143" s="22" t="s">
        <v>10</v>
      </c>
      <c r="E143" s="22" t="s">
        <v>369</v>
      </c>
      <c r="F143" s="22" t="s">
        <v>17</v>
      </c>
      <c r="G143" s="22" t="s">
        <v>368</v>
      </c>
      <c r="H143" s="22" t="s">
        <v>370</v>
      </c>
      <c r="I143" s="22" t="s">
        <v>8</v>
      </c>
      <c r="J143" s="22" t="s">
        <v>8</v>
      </c>
      <c r="K143" s="22" t="s">
        <v>8</v>
      </c>
      <c r="L143" s="22" t="s">
        <v>12</v>
      </c>
      <c r="M143" s="22" t="s">
        <v>12</v>
      </c>
      <c r="N143" s="22" t="s">
        <v>12</v>
      </c>
      <c r="O143" s="22" t="s">
        <v>14</v>
      </c>
      <c r="P143" s="22" t="s">
        <v>8</v>
      </c>
      <c r="Q143" s="22" t="s">
        <v>8</v>
      </c>
      <c r="S143" s="30"/>
      <c r="U143" s="32"/>
      <c r="W143" s="53" t="str">
        <f>IF(ISNUMBER(U143),U143,"")</f>
        <v/>
      </c>
      <c r="Y143" s="29" t="str">
        <f t="shared" si="29"/>
        <v/>
      </c>
      <c r="AA143" s="30" t="str">
        <f t="shared" si="26"/>
        <v/>
      </c>
      <c r="AC143" s="32"/>
      <c r="AE143" s="53"/>
      <c r="AG143" s="32"/>
      <c r="AI143" s="51" t="str">
        <f>IF(ISNUMBER(AG143),AG143,"")</f>
        <v/>
      </c>
      <c r="AK143" s="53" t="str">
        <f t="shared" si="27"/>
        <v/>
      </c>
    </row>
    <row r="144" spans="1:37" ht="12" hidden="1" customHeight="1" outlineLevel="5">
      <c r="A144" s="26" t="s">
        <v>371</v>
      </c>
      <c r="B144" s="21" t="s">
        <v>21</v>
      </c>
      <c r="C144" s="85" t="str">
        <f t="shared" si="28"/>
        <v/>
      </c>
      <c r="D144" s="22" t="s">
        <v>10</v>
      </c>
      <c r="E144" s="22" t="s">
        <v>372</v>
      </c>
      <c r="F144" s="22" t="s">
        <v>17</v>
      </c>
      <c r="G144" s="22" t="s">
        <v>371</v>
      </c>
      <c r="H144" s="22" t="s">
        <v>370</v>
      </c>
      <c r="I144" s="22" t="s">
        <v>8</v>
      </c>
      <c r="J144" s="22" t="s">
        <v>8</v>
      </c>
      <c r="K144" s="22" t="s">
        <v>8</v>
      </c>
      <c r="L144" s="22" t="s">
        <v>12</v>
      </c>
      <c r="M144" s="22" t="s">
        <v>12</v>
      </c>
      <c r="N144" s="22" t="s">
        <v>12</v>
      </c>
      <c r="O144" s="22" t="s">
        <v>14</v>
      </c>
      <c r="P144" s="22" t="s">
        <v>8</v>
      </c>
      <c r="Q144" s="22" t="s">
        <v>8</v>
      </c>
      <c r="S144" s="30"/>
      <c r="U144" s="32"/>
      <c r="W144" s="53" t="str">
        <f>IF(ISNUMBER(U144),U144,"")</f>
        <v/>
      </c>
      <c r="Y144" s="29" t="str">
        <f t="shared" si="29"/>
        <v/>
      </c>
      <c r="AA144" s="30" t="str">
        <f t="shared" si="26"/>
        <v/>
      </c>
      <c r="AC144" s="32"/>
      <c r="AE144" s="53"/>
      <c r="AG144" s="32"/>
      <c r="AI144" s="51" t="str">
        <f>IF(ISNUMBER(AG144),AG144,"")</f>
        <v/>
      </c>
      <c r="AK144" s="53" t="str">
        <f t="shared" si="27"/>
        <v/>
      </c>
    </row>
    <row r="145" spans="1:37" ht="12" hidden="1" customHeight="1" outlineLevel="5">
      <c r="A145" s="26" t="s">
        <v>373</v>
      </c>
      <c r="B145" s="21" t="s">
        <v>21</v>
      </c>
      <c r="C145" s="85" t="str">
        <f t="shared" si="28"/>
        <v/>
      </c>
      <c r="D145" s="22" t="s">
        <v>10</v>
      </c>
      <c r="E145" s="22" t="s">
        <v>374</v>
      </c>
      <c r="F145" s="22" t="s">
        <v>17</v>
      </c>
      <c r="G145" s="22" t="s">
        <v>373</v>
      </c>
      <c r="H145" s="22" t="s">
        <v>370</v>
      </c>
      <c r="I145" s="22" t="s">
        <v>8</v>
      </c>
      <c r="J145" s="22" t="s">
        <v>8</v>
      </c>
      <c r="K145" s="22" t="s">
        <v>8</v>
      </c>
      <c r="L145" s="22" t="s">
        <v>12</v>
      </c>
      <c r="M145" s="22" t="s">
        <v>12</v>
      </c>
      <c r="N145" s="22" t="s">
        <v>12</v>
      </c>
      <c r="O145" s="22" t="s">
        <v>14</v>
      </c>
      <c r="P145" s="22" t="s">
        <v>8</v>
      </c>
      <c r="Q145" s="22" t="s">
        <v>8</v>
      </c>
      <c r="S145" s="30"/>
      <c r="U145" s="32"/>
      <c r="W145" s="53" t="str">
        <f>IF(ISNUMBER(U145),U145,"")</f>
        <v/>
      </c>
      <c r="Y145" s="29" t="str">
        <f t="shared" si="29"/>
        <v/>
      </c>
      <c r="AA145" s="30" t="str">
        <f t="shared" si="26"/>
        <v/>
      </c>
      <c r="AC145" s="32"/>
      <c r="AE145" s="53"/>
      <c r="AG145" s="32"/>
      <c r="AI145" s="51" t="str">
        <f>IF(ISNUMBER(AG145),AG145,"")</f>
        <v/>
      </c>
      <c r="AK145" s="53" t="str">
        <f t="shared" si="27"/>
        <v/>
      </c>
    </row>
    <row r="146" spans="1:37" ht="12" hidden="1" customHeight="1" outlineLevel="4">
      <c r="A146" s="25" t="s">
        <v>375</v>
      </c>
      <c r="B146" s="21" t="s">
        <v>21</v>
      </c>
      <c r="C146" s="85" t="str">
        <f t="shared" si="28"/>
        <v/>
      </c>
      <c r="D146" s="22" t="s">
        <v>10</v>
      </c>
      <c r="E146" s="22" t="s">
        <v>376</v>
      </c>
      <c r="F146" s="22" t="s">
        <v>17</v>
      </c>
      <c r="G146" s="22" t="s">
        <v>375</v>
      </c>
      <c r="H146" s="22" t="s">
        <v>73</v>
      </c>
      <c r="I146" s="22" t="s">
        <v>377</v>
      </c>
      <c r="J146" s="22" t="s">
        <v>23</v>
      </c>
      <c r="K146" s="22" t="s">
        <v>8</v>
      </c>
      <c r="L146" s="22" t="s">
        <v>12</v>
      </c>
      <c r="M146" s="22" t="s">
        <v>12</v>
      </c>
      <c r="N146" s="22" t="s">
        <v>12</v>
      </c>
      <c r="O146" s="22" t="s">
        <v>14</v>
      </c>
      <c r="P146" s="22" t="s">
        <v>8</v>
      </c>
      <c r="Q146" s="22" t="s">
        <v>8</v>
      </c>
      <c r="S146" s="30"/>
      <c r="U146" s="32"/>
      <c r="W146" s="53" t="str">
        <f>IF(ISNUMBER(U146),U146,"")</f>
        <v/>
      </c>
      <c r="Y146" s="29" t="str">
        <f t="shared" si="29"/>
        <v/>
      </c>
      <c r="AA146" s="30" t="str">
        <f t="shared" si="26"/>
        <v/>
      </c>
      <c r="AC146" s="32"/>
      <c r="AE146" s="53"/>
      <c r="AG146" s="32"/>
      <c r="AI146" s="51" t="str">
        <f>IF(ISNUMBER(AG146),AG146,"")</f>
        <v/>
      </c>
      <c r="AK146" s="53" t="str">
        <f t="shared" si="27"/>
        <v/>
      </c>
    </row>
    <row r="147" spans="1:37" ht="12" hidden="1" customHeight="1" outlineLevel="4">
      <c r="A147" s="25" t="s">
        <v>378</v>
      </c>
      <c r="B147" s="21" t="s">
        <v>21</v>
      </c>
      <c r="C147" s="85" t="str">
        <f t="shared" si="28"/>
        <v/>
      </c>
      <c r="D147" s="22" t="s">
        <v>10</v>
      </c>
      <c r="E147" s="22" t="s">
        <v>379</v>
      </c>
      <c r="F147" s="22" t="s">
        <v>17</v>
      </c>
      <c r="G147" s="22" t="s">
        <v>378</v>
      </c>
      <c r="H147" s="22" t="s">
        <v>8</v>
      </c>
      <c r="I147" s="22" t="s">
        <v>380</v>
      </c>
      <c r="J147" s="22" t="s">
        <v>114</v>
      </c>
      <c r="K147" s="22" t="s">
        <v>8</v>
      </c>
      <c r="L147" s="22" t="s">
        <v>12</v>
      </c>
      <c r="M147" s="22" t="s">
        <v>12</v>
      </c>
      <c r="N147" s="22" t="s">
        <v>12</v>
      </c>
      <c r="O147" s="22" t="s">
        <v>14</v>
      </c>
      <c r="P147" s="22" t="s">
        <v>8</v>
      </c>
      <c r="Q147" s="22" t="s">
        <v>8</v>
      </c>
      <c r="S147" s="30"/>
      <c r="U147" s="32"/>
      <c r="W147" s="53" t="str">
        <f>IF(OR(ISNUMBER(W148),ISNUMBER(W149),ISNUMBER(W150),ISNUMBER(W151),ISNUMBER(W152)),N(W148)+N(W149)+N(W150)+N(W151)+N(W152),IF(ISNUMBER(U147),U147,""))</f>
        <v/>
      </c>
      <c r="Y147" s="29" t="str">
        <f t="shared" si="29"/>
        <v/>
      </c>
      <c r="AA147" s="30" t="str">
        <f t="shared" si="26"/>
        <v/>
      </c>
      <c r="AC147" s="32"/>
      <c r="AE147" s="53"/>
      <c r="AG147" s="32"/>
      <c r="AI147" s="51" t="str">
        <f>IF(OR(ISNUMBER(AI148),ISNUMBER(AI149),ISNUMBER(AI150),ISNUMBER(AI151),ISNUMBER(AI152)),N(AI148)+N(AI149)+N(AI150)+N(AI151)+N(AI152),IF(ISNUMBER(AG147),AG147,""))</f>
        <v/>
      </c>
      <c r="AK147" s="53" t="str">
        <f t="shared" si="27"/>
        <v/>
      </c>
    </row>
    <row r="148" spans="1:37" ht="12" hidden="1" customHeight="1" outlineLevel="5">
      <c r="A148" s="26" t="s">
        <v>381</v>
      </c>
      <c r="B148" s="21" t="s">
        <v>21</v>
      </c>
      <c r="C148" s="85" t="str">
        <f t="shared" si="28"/>
        <v/>
      </c>
      <c r="D148" s="22" t="s">
        <v>10</v>
      </c>
      <c r="E148" s="22" t="s">
        <v>382</v>
      </c>
      <c r="F148" s="22" t="s">
        <v>17</v>
      </c>
      <c r="G148" s="22" t="s">
        <v>381</v>
      </c>
      <c r="H148" s="22" t="s">
        <v>370</v>
      </c>
      <c r="I148" s="22" t="s">
        <v>8</v>
      </c>
      <c r="J148" s="22" t="s">
        <v>8</v>
      </c>
      <c r="K148" s="22" t="s">
        <v>8</v>
      </c>
      <c r="L148" s="22" t="s">
        <v>12</v>
      </c>
      <c r="M148" s="22" t="s">
        <v>12</v>
      </c>
      <c r="N148" s="22" t="s">
        <v>12</v>
      </c>
      <c r="O148" s="22" t="s">
        <v>14</v>
      </c>
      <c r="P148" s="22" t="s">
        <v>8</v>
      </c>
      <c r="Q148" s="22" t="s">
        <v>8</v>
      </c>
      <c r="S148" s="30"/>
      <c r="U148" s="32"/>
      <c r="W148" s="53" t="str">
        <f t="shared" ref="W148:W153" si="30">IF(ISNUMBER(U148),U148,"")</f>
        <v/>
      </c>
      <c r="Y148" s="29" t="str">
        <f t="shared" si="29"/>
        <v/>
      </c>
      <c r="AA148" s="30" t="str">
        <f t="shared" si="26"/>
        <v/>
      </c>
      <c r="AC148" s="32"/>
      <c r="AE148" s="53"/>
      <c r="AG148" s="32"/>
      <c r="AI148" s="51" t="str">
        <f t="shared" ref="AI148:AI153" si="31">IF(ISNUMBER(AG148),AG148,"")</f>
        <v/>
      </c>
      <c r="AK148" s="53" t="str">
        <f t="shared" si="27"/>
        <v/>
      </c>
    </row>
    <row r="149" spans="1:37" ht="12" hidden="1" customHeight="1" outlineLevel="5">
      <c r="A149" s="26" t="s">
        <v>383</v>
      </c>
      <c r="B149" s="21" t="s">
        <v>21</v>
      </c>
      <c r="C149" s="85" t="str">
        <f t="shared" si="28"/>
        <v/>
      </c>
      <c r="D149" s="22" t="s">
        <v>10</v>
      </c>
      <c r="E149" s="22" t="s">
        <v>384</v>
      </c>
      <c r="F149" s="22" t="s">
        <v>17</v>
      </c>
      <c r="G149" s="22" t="s">
        <v>383</v>
      </c>
      <c r="H149" s="22" t="s">
        <v>370</v>
      </c>
      <c r="I149" s="22" t="s">
        <v>8</v>
      </c>
      <c r="J149" s="22" t="s">
        <v>8</v>
      </c>
      <c r="K149" s="22" t="s">
        <v>8</v>
      </c>
      <c r="L149" s="22" t="s">
        <v>12</v>
      </c>
      <c r="M149" s="22" t="s">
        <v>12</v>
      </c>
      <c r="N149" s="22" t="s">
        <v>12</v>
      </c>
      <c r="O149" s="22" t="s">
        <v>14</v>
      </c>
      <c r="P149" s="22" t="s">
        <v>8</v>
      </c>
      <c r="Q149" s="22" t="s">
        <v>8</v>
      </c>
      <c r="S149" s="30"/>
      <c r="U149" s="32"/>
      <c r="W149" s="53" t="str">
        <f t="shared" si="30"/>
        <v/>
      </c>
      <c r="Y149" s="29" t="str">
        <f t="shared" si="29"/>
        <v/>
      </c>
      <c r="AA149" s="30" t="str">
        <f t="shared" si="26"/>
        <v/>
      </c>
      <c r="AC149" s="32"/>
      <c r="AE149" s="53"/>
      <c r="AG149" s="32"/>
      <c r="AI149" s="51" t="str">
        <f t="shared" si="31"/>
        <v/>
      </c>
      <c r="AK149" s="53" t="str">
        <f t="shared" si="27"/>
        <v/>
      </c>
    </row>
    <row r="150" spans="1:37" ht="12" hidden="1" customHeight="1" outlineLevel="5">
      <c r="A150" s="26" t="s">
        <v>385</v>
      </c>
      <c r="B150" s="21" t="s">
        <v>21</v>
      </c>
      <c r="C150" s="85" t="str">
        <f t="shared" si="28"/>
        <v/>
      </c>
      <c r="D150" s="22" t="s">
        <v>10</v>
      </c>
      <c r="E150" s="22" t="s">
        <v>386</v>
      </c>
      <c r="F150" s="22" t="s">
        <v>17</v>
      </c>
      <c r="G150" s="22" t="s">
        <v>385</v>
      </c>
      <c r="H150" s="22" t="s">
        <v>370</v>
      </c>
      <c r="I150" s="22" t="s">
        <v>8</v>
      </c>
      <c r="J150" s="22" t="s">
        <v>8</v>
      </c>
      <c r="K150" s="22" t="s">
        <v>8</v>
      </c>
      <c r="L150" s="22" t="s">
        <v>12</v>
      </c>
      <c r="M150" s="22" t="s">
        <v>12</v>
      </c>
      <c r="N150" s="22" t="s">
        <v>12</v>
      </c>
      <c r="O150" s="22" t="s">
        <v>14</v>
      </c>
      <c r="P150" s="22" t="s">
        <v>8</v>
      </c>
      <c r="Q150" s="22" t="s">
        <v>8</v>
      </c>
      <c r="S150" s="30"/>
      <c r="U150" s="32"/>
      <c r="W150" s="53" t="str">
        <f t="shared" si="30"/>
        <v/>
      </c>
      <c r="Y150" s="29" t="str">
        <f t="shared" si="29"/>
        <v/>
      </c>
      <c r="AA150" s="30" t="str">
        <f t="shared" si="26"/>
        <v/>
      </c>
      <c r="AC150" s="32"/>
      <c r="AE150" s="53"/>
      <c r="AG150" s="32"/>
      <c r="AI150" s="51" t="str">
        <f t="shared" si="31"/>
        <v/>
      </c>
      <c r="AK150" s="53" t="str">
        <f t="shared" si="27"/>
        <v/>
      </c>
    </row>
    <row r="151" spans="1:37" ht="12" hidden="1" customHeight="1" outlineLevel="5">
      <c r="A151" s="26" t="s">
        <v>387</v>
      </c>
      <c r="B151" s="21" t="s">
        <v>21</v>
      </c>
      <c r="C151" s="85" t="str">
        <f t="shared" si="28"/>
        <v/>
      </c>
      <c r="D151" s="22" t="s">
        <v>10</v>
      </c>
      <c r="E151" s="22" t="s">
        <v>388</v>
      </c>
      <c r="F151" s="22" t="s">
        <v>17</v>
      </c>
      <c r="G151" s="22" t="s">
        <v>387</v>
      </c>
      <c r="H151" s="22" t="s">
        <v>370</v>
      </c>
      <c r="I151" s="22" t="s">
        <v>8</v>
      </c>
      <c r="J151" s="22" t="s">
        <v>8</v>
      </c>
      <c r="K151" s="22" t="s">
        <v>8</v>
      </c>
      <c r="L151" s="22" t="s">
        <v>12</v>
      </c>
      <c r="M151" s="22" t="s">
        <v>12</v>
      </c>
      <c r="N151" s="22" t="s">
        <v>12</v>
      </c>
      <c r="O151" s="22" t="s">
        <v>14</v>
      </c>
      <c r="P151" s="22" t="s">
        <v>8</v>
      </c>
      <c r="Q151" s="22" t="s">
        <v>8</v>
      </c>
      <c r="S151" s="30"/>
      <c r="U151" s="32"/>
      <c r="W151" s="53" t="str">
        <f t="shared" si="30"/>
        <v/>
      </c>
      <c r="Y151" s="29" t="str">
        <f t="shared" si="29"/>
        <v/>
      </c>
      <c r="AA151" s="30" t="str">
        <f t="shared" si="26"/>
        <v/>
      </c>
      <c r="AC151" s="32"/>
      <c r="AE151" s="53"/>
      <c r="AG151" s="32"/>
      <c r="AI151" s="51" t="str">
        <f t="shared" si="31"/>
        <v/>
      </c>
      <c r="AK151" s="53" t="str">
        <f t="shared" si="27"/>
        <v/>
      </c>
    </row>
    <row r="152" spans="1:37" ht="12" hidden="1" customHeight="1" outlineLevel="5">
      <c r="A152" s="26" t="s">
        <v>389</v>
      </c>
      <c r="B152" s="21" t="s">
        <v>21</v>
      </c>
      <c r="C152" s="85" t="str">
        <f t="shared" si="28"/>
        <v/>
      </c>
      <c r="D152" s="22" t="s">
        <v>10</v>
      </c>
      <c r="E152" s="22" t="s">
        <v>390</v>
      </c>
      <c r="F152" s="22" t="s">
        <v>17</v>
      </c>
      <c r="G152" s="22" t="s">
        <v>389</v>
      </c>
      <c r="H152" s="22" t="s">
        <v>370</v>
      </c>
      <c r="I152" s="22" t="s">
        <v>8</v>
      </c>
      <c r="J152" s="22" t="s">
        <v>8</v>
      </c>
      <c r="K152" s="22" t="s">
        <v>8</v>
      </c>
      <c r="L152" s="22" t="s">
        <v>12</v>
      </c>
      <c r="M152" s="22" t="s">
        <v>12</v>
      </c>
      <c r="N152" s="22" t="s">
        <v>12</v>
      </c>
      <c r="O152" s="22" t="s">
        <v>14</v>
      </c>
      <c r="P152" s="22" t="s">
        <v>8</v>
      </c>
      <c r="Q152" s="22" t="s">
        <v>8</v>
      </c>
      <c r="S152" s="30"/>
      <c r="U152" s="32"/>
      <c r="W152" s="53" t="str">
        <f t="shared" si="30"/>
        <v/>
      </c>
      <c r="Y152" s="29" t="str">
        <f t="shared" si="29"/>
        <v/>
      </c>
      <c r="AA152" s="30" t="str">
        <f t="shared" si="26"/>
        <v/>
      </c>
      <c r="AC152" s="32"/>
      <c r="AE152" s="53"/>
      <c r="AG152" s="32"/>
      <c r="AI152" s="51" t="str">
        <f t="shared" si="31"/>
        <v/>
      </c>
      <c r="AK152" s="53" t="str">
        <f t="shared" si="27"/>
        <v/>
      </c>
    </row>
    <row r="153" spans="1:37" ht="12" hidden="1" customHeight="1" outlineLevel="4">
      <c r="A153" s="25" t="s">
        <v>391</v>
      </c>
      <c r="B153" s="21" t="s">
        <v>21</v>
      </c>
      <c r="C153" s="85" t="str">
        <f t="shared" si="28"/>
        <v/>
      </c>
      <c r="D153" s="22" t="s">
        <v>10</v>
      </c>
      <c r="E153" s="22" t="s">
        <v>392</v>
      </c>
      <c r="F153" s="22" t="s">
        <v>17</v>
      </c>
      <c r="G153" s="22" t="s">
        <v>391</v>
      </c>
      <c r="H153" s="22" t="s">
        <v>73</v>
      </c>
      <c r="I153" s="22" t="s">
        <v>393</v>
      </c>
      <c r="J153" s="22" t="s">
        <v>23</v>
      </c>
      <c r="K153" s="22" t="s">
        <v>8</v>
      </c>
      <c r="L153" s="22" t="s">
        <v>12</v>
      </c>
      <c r="M153" s="22" t="s">
        <v>12</v>
      </c>
      <c r="N153" s="22" t="s">
        <v>12</v>
      </c>
      <c r="O153" s="22" t="s">
        <v>14</v>
      </c>
      <c r="P153" s="22" t="s">
        <v>8</v>
      </c>
      <c r="Q153" s="22" t="s">
        <v>8</v>
      </c>
      <c r="S153" s="30"/>
      <c r="U153" s="32"/>
      <c r="W153" s="53" t="str">
        <f t="shared" si="30"/>
        <v/>
      </c>
      <c r="Y153" s="29" t="str">
        <f t="shared" si="29"/>
        <v/>
      </c>
      <c r="AA153" s="30" t="str">
        <f t="shared" si="26"/>
        <v/>
      </c>
      <c r="AC153" s="32"/>
      <c r="AE153" s="53"/>
      <c r="AG153" s="32"/>
      <c r="AI153" s="51" t="str">
        <f t="shared" si="31"/>
        <v/>
      </c>
      <c r="AK153" s="53" t="str">
        <f t="shared" si="27"/>
        <v/>
      </c>
    </row>
    <row r="154" spans="1:37" ht="12" hidden="1" customHeight="1" outlineLevel="4">
      <c r="A154" s="25" t="s">
        <v>394</v>
      </c>
      <c r="B154" s="21" t="s">
        <v>21</v>
      </c>
      <c r="C154" s="85" t="str">
        <f t="shared" si="28"/>
        <v/>
      </c>
      <c r="D154" s="22" t="s">
        <v>10</v>
      </c>
      <c r="E154" s="22" t="s">
        <v>395</v>
      </c>
      <c r="F154" s="22" t="s">
        <v>17</v>
      </c>
      <c r="G154" s="22" t="s">
        <v>394</v>
      </c>
      <c r="H154" s="22" t="s">
        <v>8</v>
      </c>
      <c r="I154" s="22" t="s">
        <v>396</v>
      </c>
      <c r="J154" s="22" t="s">
        <v>114</v>
      </c>
      <c r="K154" s="22" t="s">
        <v>8</v>
      </c>
      <c r="L154" s="22" t="s">
        <v>12</v>
      </c>
      <c r="M154" s="22" t="s">
        <v>12</v>
      </c>
      <c r="N154" s="22" t="s">
        <v>12</v>
      </c>
      <c r="O154" s="22" t="s">
        <v>14</v>
      </c>
      <c r="P154" s="22" t="s">
        <v>8</v>
      </c>
      <c r="Q154" s="22" t="s">
        <v>8</v>
      </c>
      <c r="S154" s="30"/>
      <c r="U154" s="32"/>
      <c r="W154" s="53" t="str">
        <f>IF(OR(ISNUMBER(W155),ISNUMBER(W156),ISNUMBER(W157)),N(W155)+N(W156)+N(W157),IF(ISNUMBER(U154),U154,""))</f>
        <v/>
      </c>
      <c r="Y154" s="29" t="str">
        <f t="shared" si="29"/>
        <v/>
      </c>
      <c r="AA154" s="30" t="str">
        <f t="shared" si="26"/>
        <v/>
      </c>
      <c r="AC154" s="32"/>
      <c r="AE154" s="30"/>
      <c r="AG154" s="32"/>
      <c r="AI154" s="51" t="str">
        <f>IF(OR(ISNUMBER(AI155),ISNUMBER(AI156),ISNUMBER(AI157)),N(AI155)+N(AI156)+N(AI157),IF(ISNUMBER(AG154),AG154,""))</f>
        <v/>
      </c>
      <c r="AK154" s="30" t="str">
        <f t="shared" si="27"/>
        <v/>
      </c>
    </row>
    <row r="155" spans="1:37" ht="12" hidden="1" customHeight="1" outlineLevel="5">
      <c r="A155" s="26" t="s">
        <v>397</v>
      </c>
      <c r="B155" s="21" t="s">
        <v>21</v>
      </c>
      <c r="C155" s="85" t="str">
        <f t="shared" si="28"/>
        <v/>
      </c>
      <c r="D155" s="22" t="s">
        <v>10</v>
      </c>
      <c r="E155" s="22" t="s">
        <v>398</v>
      </c>
      <c r="F155" s="22" t="s">
        <v>17</v>
      </c>
      <c r="G155" s="22" t="s">
        <v>397</v>
      </c>
      <c r="H155" s="22" t="s">
        <v>399</v>
      </c>
      <c r="I155" s="22" t="s">
        <v>8</v>
      </c>
      <c r="J155" s="22" t="s">
        <v>8</v>
      </c>
      <c r="K155" s="22" t="s">
        <v>8</v>
      </c>
      <c r="L155" s="22" t="s">
        <v>12</v>
      </c>
      <c r="M155" s="22" t="s">
        <v>12</v>
      </c>
      <c r="N155" s="22" t="s">
        <v>12</v>
      </c>
      <c r="O155" s="22" t="s">
        <v>14</v>
      </c>
      <c r="P155" s="22" t="s">
        <v>8</v>
      </c>
      <c r="Q155" s="22" t="s">
        <v>8</v>
      </c>
      <c r="S155" s="30"/>
      <c r="U155" s="32"/>
      <c r="W155" s="53" t="str">
        <f t="shared" ref="W155:W165" si="32">IF(ISNUMBER(U155),U155,"")</f>
        <v/>
      </c>
      <c r="Y155" s="29" t="str">
        <f t="shared" si="29"/>
        <v/>
      </c>
      <c r="AA155" s="30" t="str">
        <f t="shared" si="26"/>
        <v/>
      </c>
      <c r="AC155" s="32"/>
      <c r="AE155" s="53"/>
      <c r="AG155" s="32"/>
      <c r="AI155" s="51" t="str">
        <f t="shared" ref="AI155:AI165" si="33">IF(ISNUMBER(AG155),AG155,"")</f>
        <v/>
      </c>
      <c r="AK155" s="53" t="str">
        <f t="shared" si="27"/>
        <v/>
      </c>
    </row>
    <row r="156" spans="1:37" ht="12" hidden="1" customHeight="1" outlineLevel="5">
      <c r="A156" s="26" t="s">
        <v>400</v>
      </c>
      <c r="B156" s="21" t="s">
        <v>21</v>
      </c>
      <c r="C156" s="85" t="str">
        <f t="shared" si="28"/>
        <v/>
      </c>
      <c r="D156" s="22" t="s">
        <v>10</v>
      </c>
      <c r="E156" s="22" t="s">
        <v>401</v>
      </c>
      <c r="F156" s="22" t="s">
        <v>17</v>
      </c>
      <c r="G156" s="22" t="s">
        <v>400</v>
      </c>
      <c r="H156" s="22" t="s">
        <v>402</v>
      </c>
      <c r="I156" s="22" t="s">
        <v>8</v>
      </c>
      <c r="J156" s="22" t="s">
        <v>8</v>
      </c>
      <c r="K156" s="22" t="s">
        <v>8</v>
      </c>
      <c r="L156" s="22" t="s">
        <v>12</v>
      </c>
      <c r="M156" s="22" t="s">
        <v>12</v>
      </c>
      <c r="N156" s="22" t="s">
        <v>12</v>
      </c>
      <c r="O156" s="22" t="s">
        <v>14</v>
      </c>
      <c r="P156" s="22" t="s">
        <v>8</v>
      </c>
      <c r="Q156" s="22" t="s">
        <v>8</v>
      </c>
      <c r="S156" s="30"/>
      <c r="U156" s="32"/>
      <c r="W156" s="53" t="str">
        <f t="shared" si="32"/>
        <v/>
      </c>
      <c r="Y156" s="29" t="str">
        <f t="shared" si="29"/>
        <v/>
      </c>
      <c r="AA156" s="30" t="str">
        <f t="shared" si="26"/>
        <v/>
      </c>
      <c r="AC156" s="32"/>
      <c r="AE156" s="53"/>
      <c r="AG156" s="32"/>
      <c r="AI156" s="51" t="str">
        <f t="shared" si="33"/>
        <v/>
      </c>
      <c r="AK156" s="53" t="str">
        <f t="shared" si="27"/>
        <v/>
      </c>
    </row>
    <row r="157" spans="1:37" ht="12" hidden="1" customHeight="1" outlineLevel="5">
      <c r="A157" s="26" t="s">
        <v>403</v>
      </c>
      <c r="B157" s="21" t="s">
        <v>21</v>
      </c>
      <c r="C157" s="85" t="str">
        <f t="shared" si="28"/>
        <v/>
      </c>
      <c r="D157" s="22" t="s">
        <v>10</v>
      </c>
      <c r="E157" s="22" t="s">
        <v>404</v>
      </c>
      <c r="F157" s="22" t="s">
        <v>17</v>
      </c>
      <c r="G157" s="22" t="s">
        <v>403</v>
      </c>
      <c r="H157" s="22" t="s">
        <v>370</v>
      </c>
      <c r="I157" s="22" t="s">
        <v>8</v>
      </c>
      <c r="J157" s="22" t="s">
        <v>8</v>
      </c>
      <c r="K157" s="22" t="s">
        <v>8</v>
      </c>
      <c r="L157" s="22" t="s">
        <v>12</v>
      </c>
      <c r="M157" s="22" t="s">
        <v>12</v>
      </c>
      <c r="N157" s="22" t="s">
        <v>12</v>
      </c>
      <c r="O157" s="22" t="s">
        <v>14</v>
      </c>
      <c r="P157" s="22" t="s">
        <v>8</v>
      </c>
      <c r="Q157" s="22" t="s">
        <v>8</v>
      </c>
      <c r="S157" s="30"/>
      <c r="U157" s="32"/>
      <c r="W157" s="53" t="str">
        <f t="shared" si="32"/>
        <v/>
      </c>
      <c r="Y157" s="29" t="str">
        <f t="shared" si="29"/>
        <v/>
      </c>
      <c r="AA157" s="30" t="str">
        <f t="shared" si="26"/>
        <v/>
      </c>
      <c r="AC157" s="32"/>
      <c r="AE157" s="53"/>
      <c r="AG157" s="32"/>
      <c r="AI157" s="51" t="str">
        <f t="shared" si="33"/>
        <v/>
      </c>
      <c r="AK157" s="53" t="str">
        <f t="shared" si="27"/>
        <v/>
      </c>
    </row>
    <row r="158" spans="1:37" ht="12" hidden="1" customHeight="1" outlineLevel="4">
      <c r="A158" s="25" t="s">
        <v>405</v>
      </c>
      <c r="B158" s="21" t="s">
        <v>21</v>
      </c>
      <c r="C158" s="85" t="str">
        <f t="shared" si="28"/>
        <v/>
      </c>
      <c r="D158" s="22" t="s">
        <v>10</v>
      </c>
      <c r="E158" s="22" t="s">
        <v>406</v>
      </c>
      <c r="F158" s="22" t="s">
        <v>17</v>
      </c>
      <c r="G158" s="22" t="s">
        <v>405</v>
      </c>
      <c r="H158" s="22" t="s">
        <v>73</v>
      </c>
      <c r="I158" s="22" t="s">
        <v>407</v>
      </c>
      <c r="J158" s="22" t="s">
        <v>23</v>
      </c>
      <c r="K158" s="22" t="s">
        <v>8</v>
      </c>
      <c r="L158" s="22" t="s">
        <v>12</v>
      </c>
      <c r="M158" s="22" t="s">
        <v>12</v>
      </c>
      <c r="N158" s="22" t="s">
        <v>12</v>
      </c>
      <c r="O158" s="22" t="s">
        <v>14</v>
      </c>
      <c r="P158" s="22" t="s">
        <v>8</v>
      </c>
      <c r="Q158" s="22" t="s">
        <v>8</v>
      </c>
      <c r="S158" s="30"/>
      <c r="U158" s="32"/>
      <c r="W158" s="53" t="str">
        <f t="shared" si="32"/>
        <v/>
      </c>
      <c r="Y158" s="29" t="str">
        <f t="shared" si="29"/>
        <v/>
      </c>
      <c r="AA158" s="30" t="str">
        <f t="shared" si="26"/>
        <v/>
      </c>
      <c r="AC158" s="32"/>
      <c r="AE158" s="53"/>
      <c r="AG158" s="32"/>
      <c r="AI158" s="51" t="str">
        <f t="shared" si="33"/>
        <v/>
      </c>
      <c r="AK158" s="53" t="str">
        <f t="shared" si="27"/>
        <v/>
      </c>
    </row>
    <row r="159" spans="1:37" ht="12" hidden="1" customHeight="1" outlineLevel="4">
      <c r="A159" s="25" t="s">
        <v>408</v>
      </c>
      <c r="B159" s="21" t="s">
        <v>21</v>
      </c>
      <c r="C159" s="85" t="str">
        <f t="shared" si="28"/>
        <v/>
      </c>
      <c r="D159" s="22" t="s">
        <v>10</v>
      </c>
      <c r="E159" s="22" t="s">
        <v>409</v>
      </c>
      <c r="F159" s="22" t="s">
        <v>17</v>
      </c>
      <c r="G159" s="22" t="s">
        <v>408</v>
      </c>
      <c r="H159" s="22" t="s">
        <v>181</v>
      </c>
      <c r="I159" s="22" t="s">
        <v>8</v>
      </c>
      <c r="J159" s="22" t="s">
        <v>23</v>
      </c>
      <c r="K159" s="22" t="s">
        <v>8</v>
      </c>
      <c r="L159" s="22" t="s">
        <v>12</v>
      </c>
      <c r="M159" s="22" t="s">
        <v>12</v>
      </c>
      <c r="N159" s="22" t="s">
        <v>12</v>
      </c>
      <c r="O159" s="22" t="s">
        <v>14</v>
      </c>
      <c r="P159" s="22" t="s">
        <v>8</v>
      </c>
      <c r="Q159" s="22" t="s">
        <v>8</v>
      </c>
      <c r="S159" s="30"/>
      <c r="U159" s="32"/>
      <c r="W159" s="53" t="str">
        <f t="shared" si="32"/>
        <v/>
      </c>
      <c r="Y159" s="29" t="str">
        <f t="shared" si="29"/>
        <v/>
      </c>
      <c r="AA159" s="30" t="str">
        <f t="shared" si="26"/>
        <v/>
      </c>
      <c r="AC159" s="32"/>
      <c r="AE159" s="53"/>
      <c r="AG159" s="32"/>
      <c r="AI159" s="51" t="str">
        <f t="shared" si="33"/>
        <v/>
      </c>
      <c r="AK159" s="53" t="str">
        <f t="shared" si="27"/>
        <v/>
      </c>
    </row>
    <row r="160" spans="1:37" ht="12" hidden="1" customHeight="1" outlineLevel="5">
      <c r="A160" s="26" t="s">
        <v>410</v>
      </c>
      <c r="B160" s="21"/>
      <c r="C160" s="85" t="str">
        <f t="shared" si="28"/>
        <v/>
      </c>
      <c r="D160" s="22" t="s">
        <v>10</v>
      </c>
      <c r="E160" s="22" t="s">
        <v>411</v>
      </c>
      <c r="F160" s="22" t="s">
        <v>17</v>
      </c>
      <c r="G160" s="22" t="s">
        <v>410</v>
      </c>
      <c r="H160" s="22" t="s">
        <v>412</v>
      </c>
      <c r="I160" s="22" t="s">
        <v>8</v>
      </c>
      <c r="J160" s="22" t="s">
        <v>8</v>
      </c>
      <c r="K160" s="22" t="s">
        <v>8</v>
      </c>
      <c r="L160" s="22" t="s">
        <v>12</v>
      </c>
      <c r="M160" s="22" t="s">
        <v>12</v>
      </c>
      <c r="N160" s="22" t="s">
        <v>12</v>
      </c>
      <c r="O160" s="22" t="s">
        <v>14</v>
      </c>
      <c r="P160" s="22" t="s">
        <v>8</v>
      </c>
      <c r="Q160" s="22" t="s">
        <v>8</v>
      </c>
      <c r="S160" s="30"/>
      <c r="U160" s="32"/>
      <c r="W160" s="53" t="str">
        <f t="shared" si="32"/>
        <v/>
      </c>
      <c r="Y160" s="29" t="str">
        <f t="shared" si="29"/>
        <v/>
      </c>
      <c r="AA160" s="30" t="str">
        <f t="shared" si="26"/>
        <v/>
      </c>
      <c r="AC160" s="32"/>
      <c r="AE160" s="53"/>
      <c r="AG160" s="32"/>
      <c r="AI160" s="51" t="str">
        <f t="shared" si="33"/>
        <v/>
      </c>
      <c r="AK160" s="53" t="str">
        <f t="shared" si="27"/>
        <v/>
      </c>
    </row>
    <row r="161" spans="1:37" ht="12" hidden="1" customHeight="1" outlineLevel="4">
      <c r="A161" s="25" t="s">
        <v>413</v>
      </c>
      <c r="B161" s="21" t="s">
        <v>21</v>
      </c>
      <c r="C161" s="85" t="str">
        <f t="shared" si="28"/>
        <v/>
      </c>
      <c r="D161" s="22" t="s">
        <v>10</v>
      </c>
      <c r="E161" s="22" t="s">
        <v>414</v>
      </c>
      <c r="F161" s="22" t="s">
        <v>17</v>
      </c>
      <c r="G161" s="22" t="s">
        <v>413</v>
      </c>
      <c r="H161" s="22" t="s">
        <v>8</v>
      </c>
      <c r="I161" s="22" t="s">
        <v>415</v>
      </c>
      <c r="J161" s="22" t="s">
        <v>114</v>
      </c>
      <c r="K161" s="22" t="s">
        <v>8</v>
      </c>
      <c r="L161" s="22" t="s">
        <v>12</v>
      </c>
      <c r="M161" s="22" t="s">
        <v>12</v>
      </c>
      <c r="N161" s="22" t="s">
        <v>12</v>
      </c>
      <c r="O161" s="22" t="s">
        <v>14</v>
      </c>
      <c r="P161" s="22" t="s">
        <v>8</v>
      </c>
      <c r="Q161" s="22" t="s">
        <v>8</v>
      </c>
      <c r="S161" s="30"/>
      <c r="U161" s="32"/>
      <c r="W161" s="53" t="str">
        <f t="shared" si="32"/>
        <v/>
      </c>
      <c r="Y161" s="29" t="str">
        <f t="shared" si="29"/>
        <v/>
      </c>
      <c r="AA161" s="30" t="str">
        <f t="shared" si="26"/>
        <v/>
      </c>
      <c r="AC161" s="32"/>
      <c r="AE161" s="30"/>
      <c r="AG161" s="32"/>
      <c r="AI161" s="51" t="str">
        <f t="shared" si="33"/>
        <v/>
      </c>
      <c r="AK161" s="30" t="str">
        <f t="shared" si="27"/>
        <v/>
      </c>
    </row>
    <row r="162" spans="1:37" ht="12" hidden="1" customHeight="1" outlineLevel="4">
      <c r="A162" s="25" t="s">
        <v>416</v>
      </c>
      <c r="B162" s="21" t="s">
        <v>21</v>
      </c>
      <c r="C162" s="85" t="str">
        <f t="shared" si="28"/>
        <v/>
      </c>
      <c r="D162" s="22" t="s">
        <v>10</v>
      </c>
      <c r="E162" s="22" t="s">
        <v>417</v>
      </c>
      <c r="F162" s="22" t="s">
        <v>17</v>
      </c>
      <c r="G162" s="22" t="s">
        <v>416</v>
      </c>
      <c r="H162" s="22" t="s">
        <v>73</v>
      </c>
      <c r="I162" s="22" t="s">
        <v>418</v>
      </c>
      <c r="J162" s="22" t="s">
        <v>23</v>
      </c>
      <c r="K162" s="22" t="s">
        <v>8</v>
      </c>
      <c r="L162" s="22" t="s">
        <v>12</v>
      </c>
      <c r="M162" s="22" t="s">
        <v>12</v>
      </c>
      <c r="N162" s="22" t="s">
        <v>12</v>
      </c>
      <c r="O162" s="22" t="s">
        <v>14</v>
      </c>
      <c r="P162" s="22" t="s">
        <v>8</v>
      </c>
      <c r="Q162" s="22" t="s">
        <v>8</v>
      </c>
      <c r="S162" s="30"/>
      <c r="U162" s="32"/>
      <c r="W162" s="53" t="str">
        <f t="shared" si="32"/>
        <v/>
      </c>
      <c r="Y162" s="29" t="str">
        <f t="shared" si="29"/>
        <v/>
      </c>
      <c r="AA162" s="30" t="str">
        <f t="shared" si="26"/>
        <v/>
      </c>
      <c r="AC162" s="32"/>
      <c r="AE162" s="53"/>
      <c r="AG162" s="32"/>
      <c r="AI162" s="51" t="str">
        <f t="shared" si="33"/>
        <v/>
      </c>
      <c r="AK162" s="53" t="str">
        <f t="shared" si="27"/>
        <v/>
      </c>
    </row>
    <row r="163" spans="1:37" ht="12" hidden="1" customHeight="1" outlineLevel="4">
      <c r="A163" s="25" t="s">
        <v>419</v>
      </c>
      <c r="B163" s="21" t="s">
        <v>21</v>
      </c>
      <c r="C163" s="85" t="str">
        <f t="shared" si="28"/>
        <v/>
      </c>
      <c r="D163" s="22" t="s">
        <v>10</v>
      </c>
      <c r="E163" s="22" t="s">
        <v>420</v>
      </c>
      <c r="F163" s="22" t="s">
        <v>17</v>
      </c>
      <c r="G163" s="22" t="s">
        <v>419</v>
      </c>
      <c r="H163" s="22" t="s">
        <v>421</v>
      </c>
      <c r="I163" s="22" t="s">
        <v>8</v>
      </c>
      <c r="J163" s="22" t="s">
        <v>23</v>
      </c>
      <c r="K163" s="22" t="s">
        <v>8</v>
      </c>
      <c r="L163" s="22" t="s">
        <v>12</v>
      </c>
      <c r="M163" s="22" t="s">
        <v>12</v>
      </c>
      <c r="N163" s="22" t="s">
        <v>12</v>
      </c>
      <c r="O163" s="22" t="s">
        <v>14</v>
      </c>
      <c r="P163" s="22" t="s">
        <v>8</v>
      </c>
      <c r="Q163" s="22" t="s">
        <v>8</v>
      </c>
      <c r="S163" s="30"/>
      <c r="U163" s="32"/>
      <c r="W163" s="53" t="str">
        <f t="shared" si="32"/>
        <v/>
      </c>
      <c r="Y163" s="29" t="str">
        <f t="shared" si="29"/>
        <v/>
      </c>
      <c r="AA163" s="30" t="str">
        <f t="shared" si="26"/>
        <v/>
      </c>
      <c r="AC163" s="32"/>
      <c r="AE163" s="53"/>
      <c r="AG163" s="32"/>
      <c r="AI163" s="51" t="str">
        <f t="shared" si="33"/>
        <v/>
      </c>
      <c r="AK163" s="53" t="str">
        <f t="shared" si="27"/>
        <v/>
      </c>
    </row>
    <row r="164" spans="1:37" ht="12" hidden="1" customHeight="1" outlineLevel="4">
      <c r="A164" s="25" t="s">
        <v>422</v>
      </c>
      <c r="B164" s="21" t="s">
        <v>423</v>
      </c>
      <c r="C164" s="85" t="str">
        <f t="shared" si="28"/>
        <v/>
      </c>
      <c r="D164" s="22" t="s">
        <v>10</v>
      </c>
      <c r="E164" s="22" t="s">
        <v>424</v>
      </c>
      <c r="F164" s="22" t="s">
        <v>17</v>
      </c>
      <c r="G164" s="22" t="s">
        <v>422</v>
      </c>
      <c r="H164" s="22" t="s">
        <v>425</v>
      </c>
      <c r="I164" s="22" t="s">
        <v>8</v>
      </c>
      <c r="J164" s="22" t="s">
        <v>23</v>
      </c>
      <c r="K164" s="22" t="s">
        <v>8</v>
      </c>
      <c r="L164" s="22" t="s">
        <v>12</v>
      </c>
      <c r="M164" s="22" t="s">
        <v>12</v>
      </c>
      <c r="N164" s="22" t="s">
        <v>12</v>
      </c>
      <c r="O164" s="22" t="s">
        <v>14</v>
      </c>
      <c r="P164" s="22" t="s">
        <v>8</v>
      </c>
      <c r="Q164" s="22" t="s">
        <v>8</v>
      </c>
      <c r="S164" s="30"/>
      <c r="U164" s="32"/>
      <c r="W164" s="53" t="str">
        <f t="shared" si="32"/>
        <v/>
      </c>
      <c r="Y164" s="29" t="str">
        <f t="shared" si="29"/>
        <v/>
      </c>
      <c r="AA164" s="30" t="str">
        <f t="shared" si="26"/>
        <v/>
      </c>
      <c r="AC164" s="32"/>
      <c r="AE164" s="53"/>
      <c r="AG164" s="32"/>
      <c r="AI164" s="51" t="str">
        <f t="shared" si="33"/>
        <v/>
      </c>
      <c r="AK164" s="53" t="str">
        <f t="shared" si="27"/>
        <v/>
      </c>
    </row>
    <row r="165" spans="1:37" ht="12" hidden="1" customHeight="1" outlineLevel="5">
      <c r="A165" s="26" t="s">
        <v>426</v>
      </c>
      <c r="B165" s="21"/>
      <c r="C165" s="85" t="str">
        <f t="shared" si="28"/>
        <v/>
      </c>
      <c r="D165" s="22" t="s">
        <v>10</v>
      </c>
      <c r="E165" s="22" t="s">
        <v>427</v>
      </c>
      <c r="F165" s="22" t="s">
        <v>17</v>
      </c>
      <c r="G165" s="22" t="s">
        <v>426</v>
      </c>
      <c r="H165" s="22" t="s">
        <v>428</v>
      </c>
      <c r="I165" s="22" t="s">
        <v>8</v>
      </c>
      <c r="J165" s="22" t="s">
        <v>8</v>
      </c>
      <c r="K165" s="22" t="s">
        <v>8</v>
      </c>
      <c r="L165" s="22" t="s">
        <v>12</v>
      </c>
      <c r="M165" s="22" t="s">
        <v>12</v>
      </c>
      <c r="N165" s="22" t="s">
        <v>12</v>
      </c>
      <c r="O165" s="22" t="s">
        <v>14</v>
      </c>
      <c r="P165" s="22" t="s">
        <v>8</v>
      </c>
      <c r="Q165" s="22" t="s">
        <v>8</v>
      </c>
      <c r="S165" s="30"/>
      <c r="U165" s="32"/>
      <c r="W165" s="53" t="str">
        <f t="shared" si="32"/>
        <v/>
      </c>
      <c r="Y165" s="29" t="str">
        <f t="shared" si="29"/>
        <v/>
      </c>
      <c r="AA165" s="30" t="str">
        <f t="shared" si="26"/>
        <v/>
      </c>
      <c r="AC165" s="32"/>
      <c r="AE165" s="53"/>
      <c r="AG165" s="32"/>
      <c r="AI165" s="51" t="str">
        <f t="shared" si="33"/>
        <v/>
      </c>
      <c r="AK165" s="53" t="str">
        <f t="shared" si="27"/>
        <v/>
      </c>
    </row>
    <row r="166" spans="1:37" ht="12" hidden="1" customHeight="1" outlineLevel="3">
      <c r="A166" s="20" t="s">
        <v>429</v>
      </c>
      <c r="B166" s="21" t="s">
        <v>21</v>
      </c>
      <c r="C166" s="85" t="str">
        <f t="shared" si="28"/>
        <v/>
      </c>
      <c r="D166" s="22" t="s">
        <v>10</v>
      </c>
      <c r="E166" s="22" t="s">
        <v>430</v>
      </c>
      <c r="F166" s="22" t="s">
        <v>17</v>
      </c>
      <c r="G166" s="22" t="s">
        <v>429</v>
      </c>
      <c r="H166" s="22" t="s">
        <v>8</v>
      </c>
      <c r="I166" s="22" t="s">
        <v>8</v>
      </c>
      <c r="J166" s="22" t="s">
        <v>19</v>
      </c>
      <c r="K166" s="22" t="s">
        <v>8</v>
      </c>
      <c r="L166" s="22" t="s">
        <v>12</v>
      </c>
      <c r="M166" s="22" t="s">
        <v>12</v>
      </c>
      <c r="N166" s="22" t="s">
        <v>12</v>
      </c>
      <c r="O166" s="22" t="s">
        <v>14</v>
      </c>
      <c r="P166" s="22" t="s">
        <v>8</v>
      </c>
      <c r="Q166" s="22" t="s">
        <v>8</v>
      </c>
      <c r="S166" s="30"/>
      <c r="U166" s="32"/>
      <c r="W166" s="53" t="str">
        <f>IF(OR(ISNUMBER(W170),ISNUMBER(W175),ISNUMBER(W176),ISNUMBER(W179),ISNUMBER(W189),ISNUMBER(W192),ISNUMBER(W198),ISNUMBER(W199),ISNUMBER(W207),ISNUMBER(W208),ISNUMBER(W209),ISNUMBER(W210),ISNUMBER(W211),ISNUMBER(W231)),N(W170)+N(W175)+N(W176)+N(W179)+N(W189)+N(W192)+N(W198)+N(W199)+N(W207)+N(W208)+N(W209)+N(W210)+N(W211)+N(W231),IF(ISNUMBER(U166),U166,""))</f>
        <v/>
      </c>
      <c r="Y166" s="29" t="str">
        <f t="shared" si="29"/>
        <v/>
      </c>
      <c r="AA166" s="30" t="str">
        <f t="shared" si="26"/>
        <v/>
      </c>
      <c r="AC166" s="32"/>
      <c r="AE166" s="30"/>
      <c r="AG166" s="32"/>
      <c r="AI166" s="51" t="str">
        <f>IF(OR(ISNUMBER(AI170),ISNUMBER(AI175),ISNUMBER(AI176),ISNUMBER(AI179),ISNUMBER(AI189),ISNUMBER(AI192),ISNUMBER(AI198),ISNUMBER(AI199),ISNUMBER(AI207),ISNUMBER(AI208),ISNUMBER(AI209),ISNUMBER(AI210),ISNUMBER(AI211),ISNUMBER(AI231)),N(AI170)+N(AI175)+N(AI176)+N(AI179)+N(AI189)+N(AI192)+N(AI198)+N(AI199)+N(AI207)+N(AI208)+N(AI209)+N(AI210)+N(AI211)+N(AI231),IF(ISNUMBER(AG166),AG166,""))</f>
        <v/>
      </c>
      <c r="AK166" s="30" t="str">
        <f t="shared" si="27"/>
        <v/>
      </c>
    </row>
    <row r="167" spans="1:37" ht="12" hidden="1" customHeight="1" outlineLevel="4">
      <c r="A167" s="25" t="s">
        <v>431</v>
      </c>
      <c r="B167" s="21"/>
      <c r="C167" s="85" t="str">
        <f t="shared" si="28"/>
        <v/>
      </c>
      <c r="D167" s="22" t="s">
        <v>10</v>
      </c>
      <c r="E167" s="22" t="s">
        <v>432</v>
      </c>
      <c r="F167" s="22" t="s">
        <v>17</v>
      </c>
      <c r="G167" s="22" t="s">
        <v>431</v>
      </c>
      <c r="H167" s="22" t="s">
        <v>433</v>
      </c>
      <c r="I167" s="22" t="s">
        <v>8</v>
      </c>
      <c r="J167" s="22" t="s">
        <v>8</v>
      </c>
      <c r="K167" s="22" t="s">
        <v>8</v>
      </c>
      <c r="L167" s="22" t="s">
        <v>12</v>
      </c>
      <c r="M167" s="22" t="s">
        <v>12</v>
      </c>
      <c r="N167" s="22" t="s">
        <v>12</v>
      </c>
      <c r="O167" s="22" t="s">
        <v>14</v>
      </c>
      <c r="P167" s="22" t="s">
        <v>8</v>
      </c>
      <c r="Q167" s="22" t="s">
        <v>8</v>
      </c>
      <c r="S167" s="30"/>
      <c r="U167" s="32"/>
      <c r="W167" s="53" t="str">
        <f>IF(ISNUMBER(U167),U167,"")</f>
        <v/>
      </c>
      <c r="Y167" s="29" t="str">
        <f t="shared" si="29"/>
        <v/>
      </c>
      <c r="AA167" s="30" t="str">
        <f t="shared" si="26"/>
        <v/>
      </c>
      <c r="AC167" s="32"/>
      <c r="AE167" s="53"/>
      <c r="AG167" s="32"/>
      <c r="AI167" s="51" t="str">
        <f>IF(ISNUMBER(AG167),AG167,"")</f>
        <v/>
      </c>
      <c r="AK167" s="53" t="str">
        <f t="shared" si="27"/>
        <v/>
      </c>
    </row>
    <row r="168" spans="1:37" ht="12" hidden="1" customHeight="1" outlineLevel="4">
      <c r="A168" s="25" t="s">
        <v>434</v>
      </c>
      <c r="B168" s="21"/>
      <c r="C168" s="85" t="str">
        <f t="shared" si="28"/>
        <v/>
      </c>
      <c r="D168" s="22" t="s">
        <v>10</v>
      </c>
      <c r="E168" s="22" t="s">
        <v>435</v>
      </c>
      <c r="F168" s="22" t="s">
        <v>17</v>
      </c>
      <c r="G168" s="22" t="s">
        <v>434</v>
      </c>
      <c r="H168" s="22" t="s">
        <v>8</v>
      </c>
      <c r="I168" s="22" t="s">
        <v>436</v>
      </c>
      <c r="J168" s="22" t="s">
        <v>8</v>
      </c>
      <c r="K168" s="22" t="s">
        <v>8</v>
      </c>
      <c r="L168" s="22" t="s">
        <v>12</v>
      </c>
      <c r="M168" s="22" t="s">
        <v>12</v>
      </c>
      <c r="N168" s="22" t="s">
        <v>12</v>
      </c>
      <c r="O168" s="22" t="s">
        <v>14</v>
      </c>
      <c r="P168" s="22" t="s">
        <v>8</v>
      </c>
      <c r="Q168" s="22" t="s">
        <v>8</v>
      </c>
      <c r="S168" s="30"/>
      <c r="U168" s="32"/>
      <c r="W168" s="53" t="str">
        <f>IF(ISNUMBER(U168),U168,"")</f>
        <v/>
      </c>
      <c r="Y168" s="29" t="str">
        <f t="shared" si="29"/>
        <v/>
      </c>
      <c r="AA168" s="30" t="str">
        <f t="shared" si="26"/>
        <v/>
      </c>
      <c r="AC168" s="32"/>
      <c r="AE168" s="53"/>
      <c r="AG168" s="32"/>
      <c r="AI168" s="51" t="str">
        <f>IF(ISNUMBER(AG168),AG168,"")</f>
        <v/>
      </c>
      <c r="AK168" s="53" t="str">
        <f t="shared" si="27"/>
        <v/>
      </c>
    </row>
    <row r="169" spans="1:37" ht="12" hidden="1" customHeight="1" outlineLevel="4">
      <c r="A169" s="25" t="s">
        <v>437</v>
      </c>
      <c r="B169" s="21"/>
      <c r="C169" s="85" t="str">
        <f t="shared" si="28"/>
        <v/>
      </c>
      <c r="D169" s="22" t="s">
        <v>10</v>
      </c>
      <c r="E169" s="22" t="s">
        <v>438</v>
      </c>
      <c r="F169" s="22" t="s">
        <v>17</v>
      </c>
      <c r="G169" s="22" t="s">
        <v>437</v>
      </c>
      <c r="H169" s="22" t="s">
        <v>8</v>
      </c>
      <c r="I169" s="22" t="s">
        <v>439</v>
      </c>
      <c r="J169" s="22" t="s">
        <v>8</v>
      </c>
      <c r="K169" s="22" t="s">
        <v>8</v>
      </c>
      <c r="L169" s="22" t="s">
        <v>12</v>
      </c>
      <c r="M169" s="22" t="s">
        <v>12</v>
      </c>
      <c r="N169" s="22" t="s">
        <v>12</v>
      </c>
      <c r="O169" s="22" t="s">
        <v>14</v>
      </c>
      <c r="P169" s="22" t="s">
        <v>8</v>
      </c>
      <c r="Q169" s="22" t="s">
        <v>8</v>
      </c>
      <c r="S169" s="30"/>
      <c r="U169" s="32"/>
      <c r="W169" s="53" t="str">
        <f>IF(ISNUMBER(U169),U169,"")</f>
        <v/>
      </c>
      <c r="Y169" s="29" t="str">
        <f t="shared" si="29"/>
        <v/>
      </c>
      <c r="AA169" s="30" t="str">
        <f t="shared" si="26"/>
        <v/>
      </c>
      <c r="AC169" s="32"/>
      <c r="AE169" s="53"/>
      <c r="AG169" s="32"/>
      <c r="AI169" s="51" t="str">
        <f>IF(ISNUMBER(AG169),AG169,"")</f>
        <v/>
      </c>
      <c r="AK169" s="53" t="str">
        <f t="shared" si="27"/>
        <v/>
      </c>
    </row>
    <row r="170" spans="1:37" ht="12" hidden="1" customHeight="1" outlineLevel="4">
      <c r="A170" s="25" t="s">
        <v>440</v>
      </c>
      <c r="B170" s="21" t="s">
        <v>21</v>
      </c>
      <c r="C170" s="85" t="str">
        <f t="shared" si="28"/>
        <v/>
      </c>
      <c r="D170" s="22" t="s">
        <v>10</v>
      </c>
      <c r="E170" s="22" t="s">
        <v>441</v>
      </c>
      <c r="F170" s="22" t="s">
        <v>17</v>
      </c>
      <c r="G170" s="22" t="s">
        <v>440</v>
      </c>
      <c r="H170" s="22" t="s">
        <v>8</v>
      </c>
      <c r="I170" s="22" t="s">
        <v>8</v>
      </c>
      <c r="J170" s="22" t="s">
        <v>114</v>
      </c>
      <c r="K170" s="22" t="s">
        <v>8</v>
      </c>
      <c r="L170" s="22" t="s">
        <v>12</v>
      </c>
      <c r="M170" s="22" t="s">
        <v>12</v>
      </c>
      <c r="N170" s="22" t="s">
        <v>12</v>
      </c>
      <c r="O170" s="22" t="s">
        <v>14</v>
      </c>
      <c r="P170" s="22" t="s">
        <v>8</v>
      </c>
      <c r="Q170" s="22" t="s">
        <v>8</v>
      </c>
      <c r="S170" s="30"/>
      <c r="U170" s="32"/>
      <c r="W170" s="53" t="str">
        <f>IF(OR(ISNUMBER(W171),ISNUMBER(W172)),N(W171)+N(W172),IF(ISNUMBER(U170),U170,""))</f>
        <v/>
      </c>
      <c r="Y170" s="29" t="str">
        <f t="shared" si="29"/>
        <v/>
      </c>
      <c r="AA170" s="30" t="str">
        <f t="shared" si="26"/>
        <v/>
      </c>
      <c r="AC170" s="32"/>
      <c r="AE170" s="30"/>
      <c r="AG170" s="32"/>
      <c r="AI170" s="51" t="str">
        <f>IF(OR(ISNUMBER(AI171),ISNUMBER(AI172)),N(AI171)+N(AI172),IF(ISNUMBER(AG170),AG170,""))</f>
        <v/>
      </c>
      <c r="AK170" s="30" t="str">
        <f t="shared" si="27"/>
        <v/>
      </c>
    </row>
    <row r="171" spans="1:37" ht="12" hidden="1" customHeight="1" outlineLevel="5">
      <c r="A171" s="26" t="s">
        <v>442</v>
      </c>
      <c r="B171" s="21" t="s">
        <v>21</v>
      </c>
      <c r="C171" s="85" t="str">
        <f t="shared" si="28"/>
        <v/>
      </c>
      <c r="D171" s="22" t="s">
        <v>10</v>
      </c>
      <c r="E171" s="22" t="s">
        <v>443</v>
      </c>
      <c r="F171" s="22" t="s">
        <v>17</v>
      </c>
      <c r="G171" s="22" t="s">
        <v>442</v>
      </c>
      <c r="H171" s="22" t="s">
        <v>370</v>
      </c>
      <c r="I171" s="22" t="s">
        <v>8</v>
      </c>
      <c r="J171" s="22" t="s">
        <v>8</v>
      </c>
      <c r="K171" s="22" t="s">
        <v>8</v>
      </c>
      <c r="L171" s="22" t="s">
        <v>12</v>
      </c>
      <c r="M171" s="22" t="s">
        <v>12</v>
      </c>
      <c r="N171" s="22" t="s">
        <v>12</v>
      </c>
      <c r="O171" s="22" t="s">
        <v>14</v>
      </c>
      <c r="P171" s="22" t="s">
        <v>8</v>
      </c>
      <c r="Q171" s="22" t="s">
        <v>8</v>
      </c>
      <c r="S171" s="30"/>
      <c r="U171" s="32"/>
      <c r="W171" s="53" t="str">
        <f>IF(ISNUMBER(U171),U171,"")</f>
        <v/>
      </c>
      <c r="Y171" s="29" t="str">
        <f t="shared" si="29"/>
        <v/>
      </c>
      <c r="AA171" s="30" t="str">
        <f t="shared" si="26"/>
        <v/>
      </c>
      <c r="AC171" s="32"/>
      <c r="AE171" s="53"/>
      <c r="AG171" s="32"/>
      <c r="AI171" s="51" t="str">
        <f>IF(ISNUMBER(AG171),AG171,"")</f>
        <v/>
      </c>
      <c r="AK171" s="53" t="str">
        <f t="shared" si="27"/>
        <v/>
      </c>
    </row>
    <row r="172" spans="1:37" ht="12" hidden="1" customHeight="1" outlineLevel="5">
      <c r="A172" s="26" t="s">
        <v>444</v>
      </c>
      <c r="B172" s="21" t="s">
        <v>21</v>
      </c>
      <c r="C172" s="85" t="str">
        <f t="shared" si="28"/>
        <v/>
      </c>
      <c r="D172" s="22" t="s">
        <v>10</v>
      </c>
      <c r="E172" s="22" t="s">
        <v>445</v>
      </c>
      <c r="F172" s="22" t="s">
        <v>17</v>
      </c>
      <c r="G172" s="22" t="s">
        <v>444</v>
      </c>
      <c r="H172" s="22" t="s">
        <v>8</v>
      </c>
      <c r="I172" s="22" t="s">
        <v>8</v>
      </c>
      <c r="J172" s="22" t="s">
        <v>8</v>
      </c>
      <c r="K172" s="22" t="s">
        <v>8</v>
      </c>
      <c r="L172" s="22" t="s">
        <v>12</v>
      </c>
      <c r="M172" s="22" t="s">
        <v>12</v>
      </c>
      <c r="N172" s="22" t="s">
        <v>12</v>
      </c>
      <c r="O172" s="22" t="s">
        <v>14</v>
      </c>
      <c r="P172" s="22" t="s">
        <v>8</v>
      </c>
      <c r="Q172" s="22" t="s">
        <v>8</v>
      </c>
      <c r="S172" s="30"/>
      <c r="U172" s="32"/>
      <c r="W172" s="53" t="str">
        <f>IF(ISNUMBER(U172),U172,"")</f>
        <v/>
      </c>
      <c r="Y172" s="29" t="str">
        <f t="shared" si="29"/>
        <v/>
      </c>
      <c r="AA172" s="30" t="str">
        <f t="shared" si="26"/>
        <v/>
      </c>
      <c r="AC172" s="32"/>
      <c r="AE172" s="53"/>
      <c r="AG172" s="32"/>
      <c r="AI172" s="51" t="str">
        <f>IF(ISNUMBER(AG172),AG172,"")</f>
        <v/>
      </c>
      <c r="AK172" s="53" t="str">
        <f t="shared" si="27"/>
        <v/>
      </c>
    </row>
    <row r="173" spans="1:37" ht="12" hidden="1" customHeight="1" outlineLevel="5">
      <c r="A173" s="26" t="s">
        <v>446</v>
      </c>
      <c r="B173" s="21"/>
      <c r="C173" s="85" t="str">
        <f t="shared" si="28"/>
        <v/>
      </c>
      <c r="D173" s="22" t="s">
        <v>10</v>
      </c>
      <c r="E173" s="22" t="s">
        <v>447</v>
      </c>
      <c r="F173" s="22" t="s">
        <v>17</v>
      </c>
      <c r="G173" s="22" t="s">
        <v>446</v>
      </c>
      <c r="H173" s="22" t="s">
        <v>370</v>
      </c>
      <c r="I173" s="22" t="s">
        <v>8</v>
      </c>
      <c r="J173" s="22" t="s">
        <v>8</v>
      </c>
      <c r="K173" s="22" t="s">
        <v>8</v>
      </c>
      <c r="L173" s="22" t="s">
        <v>12</v>
      </c>
      <c r="M173" s="22" t="s">
        <v>12</v>
      </c>
      <c r="N173" s="22" t="s">
        <v>12</v>
      </c>
      <c r="O173" s="22" t="s">
        <v>14</v>
      </c>
      <c r="P173" s="22" t="s">
        <v>8</v>
      </c>
      <c r="Q173" s="22" t="s">
        <v>8</v>
      </c>
      <c r="S173" s="30"/>
      <c r="U173" s="32"/>
      <c r="W173" s="53" t="str">
        <f>IF(ISNUMBER(U173),U173,"")</f>
        <v/>
      </c>
      <c r="Y173" s="29" t="str">
        <f t="shared" si="29"/>
        <v/>
      </c>
      <c r="AA173" s="30" t="str">
        <f t="shared" si="26"/>
        <v/>
      </c>
      <c r="AC173" s="32"/>
      <c r="AE173" s="53"/>
      <c r="AG173" s="32"/>
      <c r="AI173" s="51" t="str">
        <f>IF(ISNUMBER(AG173),AG173,"")</f>
        <v/>
      </c>
      <c r="AK173" s="53" t="str">
        <f t="shared" si="27"/>
        <v/>
      </c>
    </row>
    <row r="174" spans="1:37" ht="12" hidden="1" customHeight="1" outlineLevel="5">
      <c r="A174" s="26" t="s">
        <v>448</v>
      </c>
      <c r="B174" s="21"/>
      <c r="C174" s="85" t="str">
        <f t="shared" si="28"/>
        <v/>
      </c>
      <c r="D174" s="22" t="s">
        <v>10</v>
      </c>
      <c r="E174" s="22" t="s">
        <v>449</v>
      </c>
      <c r="F174" s="22" t="s">
        <v>17</v>
      </c>
      <c r="G174" s="22" t="s">
        <v>448</v>
      </c>
      <c r="H174" s="22" t="s">
        <v>450</v>
      </c>
      <c r="I174" s="22" t="s">
        <v>8</v>
      </c>
      <c r="J174" s="22" t="s">
        <v>8</v>
      </c>
      <c r="K174" s="22" t="s">
        <v>8</v>
      </c>
      <c r="L174" s="22" t="s">
        <v>12</v>
      </c>
      <c r="M174" s="22" t="s">
        <v>12</v>
      </c>
      <c r="N174" s="22" t="s">
        <v>12</v>
      </c>
      <c r="O174" s="22" t="s">
        <v>14</v>
      </c>
      <c r="P174" s="22" t="s">
        <v>8</v>
      </c>
      <c r="Q174" s="22" t="s">
        <v>8</v>
      </c>
      <c r="S174" s="30"/>
      <c r="U174" s="32"/>
      <c r="W174" s="53" t="str">
        <f>IF(ISNUMBER(U174),U174,"")</f>
        <v/>
      </c>
      <c r="Y174" s="29" t="str">
        <f t="shared" si="29"/>
        <v/>
      </c>
      <c r="AA174" s="30" t="str">
        <f t="shared" si="26"/>
        <v/>
      </c>
      <c r="AC174" s="32"/>
      <c r="AE174" s="53"/>
      <c r="AG174" s="32"/>
      <c r="AI174" s="51" t="str">
        <f>IF(ISNUMBER(AG174),AG174,"")</f>
        <v/>
      </c>
      <c r="AK174" s="53" t="str">
        <f t="shared" si="27"/>
        <v/>
      </c>
    </row>
    <row r="175" spans="1:37" ht="12" hidden="1" customHeight="1" outlineLevel="4">
      <c r="A175" s="25" t="s">
        <v>451</v>
      </c>
      <c r="B175" s="21" t="s">
        <v>21</v>
      </c>
      <c r="C175" s="85" t="str">
        <f t="shared" si="28"/>
        <v/>
      </c>
      <c r="D175" s="22" t="s">
        <v>10</v>
      </c>
      <c r="E175" s="22" t="s">
        <v>452</v>
      </c>
      <c r="F175" s="22" t="s">
        <v>17</v>
      </c>
      <c r="G175" s="22" t="s">
        <v>451</v>
      </c>
      <c r="H175" s="22" t="s">
        <v>73</v>
      </c>
      <c r="I175" s="22" t="s">
        <v>453</v>
      </c>
      <c r="J175" s="22" t="s">
        <v>23</v>
      </c>
      <c r="K175" s="22" t="s">
        <v>8</v>
      </c>
      <c r="L175" s="22" t="s">
        <v>12</v>
      </c>
      <c r="M175" s="22" t="s">
        <v>12</v>
      </c>
      <c r="N175" s="22" t="s">
        <v>12</v>
      </c>
      <c r="O175" s="22" t="s">
        <v>14</v>
      </c>
      <c r="P175" s="22" t="s">
        <v>8</v>
      </c>
      <c r="Q175" s="22" t="s">
        <v>8</v>
      </c>
      <c r="S175" s="30"/>
      <c r="U175" s="32"/>
      <c r="W175" s="53" t="str">
        <f>IF(ISNUMBER(U175),U175,"")</f>
        <v/>
      </c>
      <c r="Y175" s="29" t="str">
        <f t="shared" si="29"/>
        <v/>
      </c>
      <c r="AA175" s="30" t="str">
        <f t="shared" si="26"/>
        <v/>
      </c>
      <c r="AC175" s="32"/>
      <c r="AE175" s="53"/>
      <c r="AG175" s="32"/>
      <c r="AI175" s="51" t="str">
        <f>IF(ISNUMBER(AG175),AG175,"")</f>
        <v/>
      </c>
      <c r="AK175" s="53" t="str">
        <f t="shared" si="27"/>
        <v/>
      </c>
    </row>
    <row r="176" spans="1:37" ht="12" hidden="1" customHeight="1" outlineLevel="4">
      <c r="A176" s="25" t="s">
        <v>454</v>
      </c>
      <c r="B176" s="21" t="s">
        <v>21</v>
      </c>
      <c r="C176" s="85" t="str">
        <f t="shared" si="28"/>
        <v/>
      </c>
      <c r="D176" s="22" t="s">
        <v>10</v>
      </c>
      <c r="E176" s="22" t="s">
        <v>455</v>
      </c>
      <c r="F176" s="22" t="s">
        <v>17</v>
      </c>
      <c r="G176" s="22" t="s">
        <v>454</v>
      </c>
      <c r="H176" s="22" t="s">
        <v>456</v>
      </c>
      <c r="I176" s="22" t="s">
        <v>8</v>
      </c>
      <c r="J176" s="22" t="s">
        <v>23</v>
      </c>
      <c r="K176" s="22" t="s">
        <v>8</v>
      </c>
      <c r="L176" s="22" t="s">
        <v>12</v>
      </c>
      <c r="M176" s="22" t="s">
        <v>12</v>
      </c>
      <c r="N176" s="22" t="s">
        <v>12</v>
      </c>
      <c r="O176" s="22" t="s">
        <v>14</v>
      </c>
      <c r="P176" s="22" t="s">
        <v>8</v>
      </c>
      <c r="Q176" s="22" t="s">
        <v>8</v>
      </c>
      <c r="S176" s="30"/>
      <c r="U176" s="32"/>
      <c r="W176" s="53" t="str">
        <f>IF(OR(ISNUMBER(W177),ISNUMBER(W178)),N(W177)+N(W178),IF(ISNUMBER(U176),U176,""))</f>
        <v/>
      </c>
      <c r="Y176" s="29" t="str">
        <f t="shared" si="29"/>
        <v/>
      </c>
      <c r="AA176" s="30" t="str">
        <f t="shared" si="26"/>
        <v/>
      </c>
      <c r="AC176" s="32"/>
      <c r="AE176" s="53"/>
      <c r="AG176" s="32"/>
      <c r="AI176" s="51" t="str">
        <f>IF(OR(ISNUMBER(AI177),ISNUMBER(AI178)),N(AI177)+N(AI178),IF(ISNUMBER(AG176),AG176,""))</f>
        <v/>
      </c>
      <c r="AK176" s="53" t="str">
        <f t="shared" si="27"/>
        <v/>
      </c>
    </row>
    <row r="177" spans="1:37" ht="12" hidden="1" customHeight="1" outlineLevel="5">
      <c r="A177" s="26" t="s">
        <v>457</v>
      </c>
      <c r="B177" s="21" t="s">
        <v>21</v>
      </c>
      <c r="C177" s="85" t="str">
        <f t="shared" si="28"/>
        <v/>
      </c>
      <c r="D177" s="22" t="s">
        <v>10</v>
      </c>
      <c r="E177" s="22" t="s">
        <v>458</v>
      </c>
      <c r="F177" s="22" t="s">
        <v>17</v>
      </c>
      <c r="G177" s="22" t="s">
        <v>457</v>
      </c>
      <c r="H177" s="22" t="s">
        <v>456</v>
      </c>
      <c r="I177" s="22" t="s">
        <v>8</v>
      </c>
      <c r="J177" s="22" t="s">
        <v>8</v>
      </c>
      <c r="K177" s="22" t="s">
        <v>8</v>
      </c>
      <c r="L177" s="22" t="s">
        <v>12</v>
      </c>
      <c r="M177" s="22" t="s">
        <v>12</v>
      </c>
      <c r="N177" s="22" t="s">
        <v>12</v>
      </c>
      <c r="O177" s="22" t="s">
        <v>14</v>
      </c>
      <c r="P177" s="22" t="s">
        <v>8</v>
      </c>
      <c r="Q177" s="22" t="s">
        <v>8</v>
      </c>
      <c r="S177" s="30"/>
      <c r="U177" s="32"/>
      <c r="W177" s="53" t="str">
        <f>IF(ISNUMBER(U177),U177,"")</f>
        <v/>
      </c>
      <c r="Y177" s="29" t="str">
        <f t="shared" si="29"/>
        <v/>
      </c>
      <c r="AA177" s="30" t="str">
        <f t="shared" si="26"/>
        <v/>
      </c>
      <c r="AC177" s="32"/>
      <c r="AE177" s="53"/>
      <c r="AG177" s="32"/>
      <c r="AI177" s="51" t="str">
        <f>IF(ISNUMBER(AG177),AG177,"")</f>
        <v/>
      </c>
      <c r="AK177" s="53" t="str">
        <f t="shared" si="27"/>
        <v/>
      </c>
    </row>
    <row r="178" spans="1:37" ht="12" hidden="1" customHeight="1" outlineLevel="5">
      <c r="A178" s="26" t="s">
        <v>459</v>
      </c>
      <c r="B178" s="21" t="s">
        <v>21</v>
      </c>
      <c r="C178" s="85" t="str">
        <f t="shared" si="28"/>
        <v/>
      </c>
      <c r="D178" s="22" t="s">
        <v>10</v>
      </c>
      <c r="E178" s="22" t="s">
        <v>460</v>
      </c>
      <c r="F178" s="22" t="s">
        <v>17</v>
      </c>
      <c r="G178" s="22" t="s">
        <v>459</v>
      </c>
      <c r="H178" s="22" t="s">
        <v>456</v>
      </c>
      <c r="I178" s="22" t="s">
        <v>8</v>
      </c>
      <c r="J178" s="22" t="s">
        <v>8</v>
      </c>
      <c r="K178" s="22" t="s">
        <v>8</v>
      </c>
      <c r="L178" s="22" t="s">
        <v>12</v>
      </c>
      <c r="M178" s="22" t="s">
        <v>12</v>
      </c>
      <c r="N178" s="22" t="s">
        <v>12</v>
      </c>
      <c r="O178" s="22" t="s">
        <v>14</v>
      </c>
      <c r="P178" s="22" t="s">
        <v>8</v>
      </c>
      <c r="Q178" s="22" t="s">
        <v>8</v>
      </c>
      <c r="S178" s="30"/>
      <c r="U178" s="32"/>
      <c r="W178" s="53" t="str">
        <f>IF(ISNUMBER(U178),U178,"")</f>
        <v/>
      </c>
      <c r="Y178" s="29" t="str">
        <f t="shared" si="29"/>
        <v/>
      </c>
      <c r="AA178" s="30" t="str">
        <f t="shared" si="26"/>
        <v/>
      </c>
      <c r="AC178" s="32"/>
      <c r="AE178" s="53"/>
      <c r="AG178" s="32"/>
      <c r="AI178" s="51" t="str">
        <f>IF(ISNUMBER(AG178),AG178,"")</f>
        <v/>
      </c>
      <c r="AK178" s="53" t="str">
        <f t="shared" si="27"/>
        <v/>
      </c>
    </row>
    <row r="179" spans="1:37" ht="12" hidden="1" customHeight="1" outlineLevel="4">
      <c r="A179" s="25" t="s">
        <v>461</v>
      </c>
      <c r="B179" s="21" t="s">
        <v>21</v>
      </c>
      <c r="C179" s="85" t="str">
        <f t="shared" si="28"/>
        <v/>
      </c>
      <c r="D179" s="22" t="s">
        <v>10</v>
      </c>
      <c r="E179" s="22" t="s">
        <v>462</v>
      </c>
      <c r="F179" s="22" t="s">
        <v>17</v>
      </c>
      <c r="G179" s="22" t="s">
        <v>461</v>
      </c>
      <c r="H179" s="22" t="s">
        <v>463</v>
      </c>
      <c r="I179" s="22" t="s">
        <v>464</v>
      </c>
      <c r="J179" s="22" t="s">
        <v>19</v>
      </c>
      <c r="K179" s="22" t="s">
        <v>8</v>
      </c>
      <c r="L179" s="22" t="s">
        <v>12</v>
      </c>
      <c r="M179" s="22" t="s">
        <v>12</v>
      </c>
      <c r="N179" s="22" t="s">
        <v>12</v>
      </c>
      <c r="O179" s="22" t="s">
        <v>14</v>
      </c>
      <c r="P179" s="22" t="s">
        <v>8</v>
      </c>
      <c r="Q179" s="22" t="s">
        <v>8</v>
      </c>
      <c r="S179" s="30"/>
      <c r="U179" s="32"/>
      <c r="W179" s="53" t="str">
        <f>IF(OR(ISNUMBER(W184),ISNUMBER(W185),ISNUMBER(W186),ISNUMBER(W187),ISNUMBER(W188)),N(W184)+N(W185)+N(W186)+N(W187)+N(W188),IF(ISNUMBER(U179),U179,""))</f>
        <v/>
      </c>
      <c r="Y179" s="29" t="str">
        <f t="shared" si="29"/>
        <v/>
      </c>
      <c r="AA179" s="30" t="str">
        <f t="shared" si="26"/>
        <v/>
      </c>
      <c r="AC179" s="32"/>
      <c r="AE179" s="53"/>
      <c r="AG179" s="32"/>
      <c r="AI179" s="51" t="str">
        <f>IF(OR(ISNUMBER(AI184),ISNUMBER(AI185),ISNUMBER(AI186),ISNUMBER(AI187),ISNUMBER(AI188)),N(AI184)+N(AI185)+N(AI186)+N(AI187)+N(AI188),IF(ISNUMBER(AG179),AG179,""))</f>
        <v/>
      </c>
      <c r="AK179" s="53" t="str">
        <f t="shared" si="27"/>
        <v/>
      </c>
    </row>
    <row r="180" spans="1:37" ht="12" hidden="1" customHeight="1" outlineLevel="5">
      <c r="A180" s="26" t="s">
        <v>465</v>
      </c>
      <c r="B180" s="21"/>
      <c r="C180" s="85" t="str">
        <f t="shared" si="28"/>
        <v/>
      </c>
      <c r="D180" s="22" t="s">
        <v>10</v>
      </c>
      <c r="E180" s="22" t="s">
        <v>466</v>
      </c>
      <c r="F180" s="22" t="s">
        <v>17</v>
      </c>
      <c r="G180" s="22" t="s">
        <v>465</v>
      </c>
      <c r="H180" s="22" t="s">
        <v>370</v>
      </c>
      <c r="I180" s="22" t="s">
        <v>8</v>
      </c>
      <c r="J180" s="22" t="s">
        <v>8</v>
      </c>
      <c r="K180" s="22" t="s">
        <v>8</v>
      </c>
      <c r="L180" s="22" t="s">
        <v>12</v>
      </c>
      <c r="M180" s="22" t="s">
        <v>12</v>
      </c>
      <c r="N180" s="22" t="s">
        <v>8</v>
      </c>
      <c r="O180" s="22" t="s">
        <v>14</v>
      </c>
      <c r="P180" s="22" t="s">
        <v>8</v>
      </c>
      <c r="Q180" s="22" t="s">
        <v>8</v>
      </c>
      <c r="S180" s="30"/>
      <c r="U180" s="32"/>
      <c r="W180" s="53" t="str">
        <f t="shared" ref="W180:W188" si="34">IF(ISNUMBER(U180),U180,"")</f>
        <v/>
      </c>
      <c r="Y180" s="29" t="str">
        <f t="shared" si="29"/>
        <v/>
      </c>
      <c r="AA180" s="30" t="str">
        <f t="shared" si="26"/>
        <v/>
      </c>
      <c r="AC180" s="32"/>
      <c r="AE180" s="53"/>
      <c r="AG180" s="32"/>
      <c r="AI180" s="51" t="str">
        <f t="shared" ref="AI180:AI188" si="35">IF(ISNUMBER(AG180),AG180,"")</f>
        <v/>
      </c>
      <c r="AK180" s="53" t="str">
        <f t="shared" si="27"/>
        <v/>
      </c>
    </row>
    <row r="181" spans="1:37" ht="12" hidden="1" customHeight="1" outlineLevel="5">
      <c r="A181" s="26" t="s">
        <v>467</v>
      </c>
      <c r="B181" s="21"/>
      <c r="C181" s="85" t="str">
        <f t="shared" si="28"/>
        <v/>
      </c>
      <c r="D181" s="22" t="s">
        <v>10</v>
      </c>
      <c r="E181" s="22" t="s">
        <v>468</v>
      </c>
      <c r="F181" s="22" t="s">
        <v>17</v>
      </c>
      <c r="G181" s="22" t="s">
        <v>467</v>
      </c>
      <c r="H181" s="22" t="s">
        <v>8</v>
      </c>
      <c r="I181" s="22" t="s">
        <v>8</v>
      </c>
      <c r="J181" s="22" t="s">
        <v>8</v>
      </c>
      <c r="K181" s="22" t="s">
        <v>8</v>
      </c>
      <c r="L181" s="22" t="s">
        <v>12</v>
      </c>
      <c r="M181" s="22" t="s">
        <v>12</v>
      </c>
      <c r="N181" s="22" t="s">
        <v>8</v>
      </c>
      <c r="O181" s="22" t="s">
        <v>14</v>
      </c>
      <c r="P181" s="22" t="s">
        <v>8</v>
      </c>
      <c r="Q181" s="22" t="s">
        <v>8</v>
      </c>
      <c r="S181" s="30"/>
      <c r="U181" s="32"/>
      <c r="W181" s="53" t="str">
        <f t="shared" si="34"/>
        <v/>
      </c>
      <c r="Y181" s="29" t="str">
        <f t="shared" si="29"/>
        <v/>
      </c>
      <c r="AA181" s="30" t="str">
        <f t="shared" si="26"/>
        <v/>
      </c>
      <c r="AC181" s="32"/>
      <c r="AE181" s="53"/>
      <c r="AG181" s="32"/>
      <c r="AI181" s="51" t="str">
        <f t="shared" si="35"/>
        <v/>
      </c>
      <c r="AK181" s="53" t="str">
        <f t="shared" si="27"/>
        <v/>
      </c>
    </row>
    <row r="182" spans="1:37" ht="12" hidden="1" customHeight="1" outlineLevel="5">
      <c r="A182" s="26" t="s">
        <v>469</v>
      </c>
      <c r="B182" s="21"/>
      <c r="C182" s="85" t="str">
        <f t="shared" si="28"/>
        <v/>
      </c>
      <c r="D182" s="22" t="s">
        <v>10</v>
      </c>
      <c r="E182" s="22" t="s">
        <v>470</v>
      </c>
      <c r="F182" s="22" t="s">
        <v>17</v>
      </c>
      <c r="G182" s="22" t="s">
        <v>469</v>
      </c>
      <c r="H182" s="22" t="s">
        <v>370</v>
      </c>
      <c r="I182" s="22" t="s">
        <v>8</v>
      </c>
      <c r="J182" s="22" t="s">
        <v>8</v>
      </c>
      <c r="K182" s="22" t="s">
        <v>8</v>
      </c>
      <c r="L182" s="22" t="s">
        <v>12</v>
      </c>
      <c r="M182" s="22" t="s">
        <v>12</v>
      </c>
      <c r="N182" s="22" t="s">
        <v>8</v>
      </c>
      <c r="O182" s="22" t="s">
        <v>14</v>
      </c>
      <c r="P182" s="22" t="s">
        <v>8</v>
      </c>
      <c r="Q182" s="22" t="s">
        <v>8</v>
      </c>
      <c r="S182" s="30"/>
      <c r="U182" s="32"/>
      <c r="W182" s="53" t="str">
        <f t="shared" si="34"/>
        <v/>
      </c>
      <c r="Y182" s="29" t="str">
        <f t="shared" si="29"/>
        <v/>
      </c>
      <c r="AA182" s="30" t="str">
        <f t="shared" si="26"/>
        <v/>
      </c>
      <c r="AC182" s="32"/>
      <c r="AE182" s="53"/>
      <c r="AG182" s="32"/>
      <c r="AI182" s="51" t="str">
        <f t="shared" si="35"/>
        <v/>
      </c>
      <c r="AK182" s="53" t="str">
        <f t="shared" si="27"/>
        <v/>
      </c>
    </row>
    <row r="183" spans="1:37" ht="12" hidden="1" customHeight="1" outlineLevel="5">
      <c r="A183" s="26" t="s">
        <v>471</v>
      </c>
      <c r="B183" s="21"/>
      <c r="C183" s="85" t="str">
        <f t="shared" si="28"/>
        <v/>
      </c>
      <c r="D183" s="22" t="s">
        <v>10</v>
      </c>
      <c r="E183" s="22" t="s">
        <v>472</v>
      </c>
      <c r="F183" s="22" t="s">
        <v>17</v>
      </c>
      <c r="G183" s="22" t="s">
        <v>471</v>
      </c>
      <c r="H183" s="22" t="s">
        <v>8</v>
      </c>
      <c r="I183" s="22" t="s">
        <v>8</v>
      </c>
      <c r="J183" s="22" t="s">
        <v>8</v>
      </c>
      <c r="K183" s="22" t="s">
        <v>8</v>
      </c>
      <c r="L183" s="22" t="s">
        <v>12</v>
      </c>
      <c r="M183" s="22" t="s">
        <v>12</v>
      </c>
      <c r="N183" s="22" t="s">
        <v>8</v>
      </c>
      <c r="O183" s="22" t="s">
        <v>14</v>
      </c>
      <c r="P183" s="22" t="s">
        <v>8</v>
      </c>
      <c r="Q183" s="22" t="s">
        <v>8</v>
      </c>
      <c r="S183" s="30"/>
      <c r="U183" s="32"/>
      <c r="W183" s="53" t="str">
        <f t="shared" si="34"/>
        <v/>
      </c>
      <c r="Y183" s="29" t="str">
        <f t="shared" si="29"/>
        <v/>
      </c>
      <c r="AA183" s="30" t="str">
        <f t="shared" si="26"/>
        <v/>
      </c>
      <c r="AC183" s="32"/>
      <c r="AE183" s="53"/>
      <c r="AG183" s="32"/>
      <c r="AI183" s="51" t="str">
        <f t="shared" si="35"/>
        <v/>
      </c>
      <c r="AK183" s="53" t="str">
        <f t="shared" si="27"/>
        <v/>
      </c>
    </row>
    <row r="184" spans="1:37" ht="12" hidden="1" customHeight="1" outlineLevel="5">
      <c r="A184" s="26" t="s">
        <v>473</v>
      </c>
      <c r="B184" s="21" t="s">
        <v>21</v>
      </c>
      <c r="C184" s="85" t="str">
        <f t="shared" si="28"/>
        <v/>
      </c>
      <c r="D184" s="22" t="s">
        <v>10</v>
      </c>
      <c r="E184" s="22" t="s">
        <v>474</v>
      </c>
      <c r="F184" s="22" t="s">
        <v>17</v>
      </c>
      <c r="G184" s="22" t="s">
        <v>473</v>
      </c>
      <c r="H184" s="22" t="s">
        <v>8</v>
      </c>
      <c r="I184" s="22" t="s">
        <v>475</v>
      </c>
      <c r="J184" s="22" t="s">
        <v>59</v>
      </c>
      <c r="K184" s="22" t="s">
        <v>8</v>
      </c>
      <c r="L184" s="22" t="s">
        <v>12</v>
      </c>
      <c r="M184" s="22" t="s">
        <v>8</v>
      </c>
      <c r="N184" s="22" t="s">
        <v>8</v>
      </c>
      <c r="O184" s="22" t="s">
        <v>14</v>
      </c>
      <c r="P184" s="22" t="s">
        <v>8</v>
      </c>
      <c r="Q184" s="22" t="s">
        <v>8</v>
      </c>
      <c r="S184" s="30"/>
      <c r="U184" s="32"/>
      <c r="W184" s="53" t="str">
        <f t="shared" si="34"/>
        <v/>
      </c>
      <c r="Y184" s="29" t="str">
        <f t="shared" si="29"/>
        <v/>
      </c>
      <c r="AA184" s="30" t="str">
        <f t="shared" si="26"/>
        <v/>
      </c>
      <c r="AC184" s="32"/>
      <c r="AE184" s="53"/>
      <c r="AG184" s="32"/>
      <c r="AI184" s="51" t="str">
        <f t="shared" si="35"/>
        <v/>
      </c>
      <c r="AK184" s="53" t="str">
        <f t="shared" si="27"/>
        <v/>
      </c>
    </row>
    <row r="185" spans="1:37" ht="12" hidden="1" customHeight="1" outlineLevel="5">
      <c r="A185" s="26" t="s">
        <v>476</v>
      </c>
      <c r="B185" s="21" t="s">
        <v>21</v>
      </c>
      <c r="C185" s="85" t="str">
        <f t="shared" si="28"/>
        <v/>
      </c>
      <c r="D185" s="22" t="s">
        <v>10</v>
      </c>
      <c r="E185" s="22" t="s">
        <v>477</v>
      </c>
      <c r="F185" s="22" t="s">
        <v>17</v>
      </c>
      <c r="G185" s="22" t="s">
        <v>476</v>
      </c>
      <c r="H185" s="22" t="s">
        <v>478</v>
      </c>
      <c r="I185" s="22" t="s">
        <v>475</v>
      </c>
      <c r="J185" s="22" t="s">
        <v>114</v>
      </c>
      <c r="K185" s="22" t="s">
        <v>8</v>
      </c>
      <c r="L185" s="22" t="s">
        <v>8</v>
      </c>
      <c r="M185" s="22" t="s">
        <v>12</v>
      </c>
      <c r="N185" s="22" t="s">
        <v>8</v>
      </c>
      <c r="O185" s="22" t="s">
        <v>14</v>
      </c>
      <c r="P185" s="22" t="s">
        <v>8</v>
      </c>
      <c r="Q185" s="22" t="s">
        <v>8</v>
      </c>
      <c r="S185" s="30"/>
      <c r="U185" s="32"/>
      <c r="W185" s="53" t="str">
        <f t="shared" si="34"/>
        <v/>
      </c>
      <c r="Y185" s="29" t="str">
        <f t="shared" si="29"/>
        <v/>
      </c>
      <c r="AA185" s="30" t="str">
        <f t="shared" si="26"/>
        <v/>
      </c>
      <c r="AC185" s="32"/>
      <c r="AE185" s="53"/>
      <c r="AG185" s="32"/>
      <c r="AI185" s="51" t="str">
        <f t="shared" si="35"/>
        <v/>
      </c>
      <c r="AK185" s="53" t="str">
        <f t="shared" si="27"/>
        <v/>
      </c>
    </row>
    <row r="186" spans="1:37" ht="12" hidden="1" customHeight="1" outlineLevel="5">
      <c r="A186" s="26" t="s">
        <v>479</v>
      </c>
      <c r="B186" s="21" t="s">
        <v>21</v>
      </c>
      <c r="C186" s="85" t="str">
        <f t="shared" si="28"/>
        <v/>
      </c>
      <c r="D186" s="22" t="s">
        <v>10</v>
      </c>
      <c r="E186" s="22" t="s">
        <v>480</v>
      </c>
      <c r="F186" s="22" t="s">
        <v>17</v>
      </c>
      <c r="G186" s="22" t="s">
        <v>479</v>
      </c>
      <c r="H186" s="22" t="s">
        <v>481</v>
      </c>
      <c r="I186" s="22" t="s">
        <v>475</v>
      </c>
      <c r="J186" s="22" t="s">
        <v>114</v>
      </c>
      <c r="K186" s="22" t="s">
        <v>8</v>
      </c>
      <c r="L186" s="22" t="s">
        <v>12</v>
      </c>
      <c r="M186" s="22" t="s">
        <v>12</v>
      </c>
      <c r="N186" s="22" t="s">
        <v>12</v>
      </c>
      <c r="O186" s="22" t="s">
        <v>14</v>
      </c>
      <c r="P186" s="22" t="s">
        <v>8</v>
      </c>
      <c r="Q186" s="22" t="s">
        <v>8</v>
      </c>
      <c r="S186" s="30"/>
      <c r="U186" s="32"/>
      <c r="W186" s="53" t="str">
        <f t="shared" si="34"/>
        <v/>
      </c>
      <c r="Y186" s="29" t="str">
        <f t="shared" si="29"/>
        <v/>
      </c>
      <c r="AA186" s="30" t="str">
        <f t="shared" si="26"/>
        <v/>
      </c>
      <c r="AC186" s="32"/>
      <c r="AE186" s="53"/>
      <c r="AG186" s="32"/>
      <c r="AI186" s="51" t="str">
        <f t="shared" si="35"/>
        <v/>
      </c>
      <c r="AK186" s="53" t="str">
        <f t="shared" si="27"/>
        <v/>
      </c>
    </row>
    <row r="187" spans="1:37" ht="12" hidden="1" customHeight="1" outlineLevel="5">
      <c r="A187" s="26" t="s">
        <v>482</v>
      </c>
      <c r="B187" s="21" t="s">
        <v>21</v>
      </c>
      <c r="C187" s="85" t="str">
        <f t="shared" si="28"/>
        <v/>
      </c>
      <c r="D187" s="22" t="s">
        <v>10</v>
      </c>
      <c r="E187" s="22" t="s">
        <v>483</v>
      </c>
      <c r="F187" s="22" t="s">
        <v>17</v>
      </c>
      <c r="G187" s="22" t="s">
        <v>482</v>
      </c>
      <c r="H187" s="22" t="s">
        <v>481</v>
      </c>
      <c r="I187" s="22" t="s">
        <v>475</v>
      </c>
      <c r="J187" s="22" t="s">
        <v>114</v>
      </c>
      <c r="K187" s="22" t="s">
        <v>8</v>
      </c>
      <c r="L187" s="22" t="s">
        <v>12</v>
      </c>
      <c r="M187" s="22" t="s">
        <v>12</v>
      </c>
      <c r="N187" s="22" t="s">
        <v>12</v>
      </c>
      <c r="O187" s="22" t="s">
        <v>14</v>
      </c>
      <c r="P187" s="22" t="s">
        <v>8</v>
      </c>
      <c r="Q187" s="22" t="s">
        <v>8</v>
      </c>
      <c r="S187" s="30"/>
      <c r="U187" s="32"/>
      <c r="W187" s="53" t="str">
        <f t="shared" si="34"/>
        <v/>
      </c>
      <c r="Y187" s="29" t="str">
        <f t="shared" si="29"/>
        <v/>
      </c>
      <c r="AA187" s="30" t="str">
        <f t="shared" si="26"/>
        <v/>
      </c>
      <c r="AC187" s="32"/>
      <c r="AE187" s="53"/>
      <c r="AG187" s="32"/>
      <c r="AI187" s="51" t="str">
        <f t="shared" si="35"/>
        <v/>
      </c>
      <c r="AK187" s="53" t="str">
        <f t="shared" si="27"/>
        <v/>
      </c>
    </row>
    <row r="188" spans="1:37" ht="12" hidden="1" customHeight="1" outlineLevel="5">
      <c r="A188" s="26" t="s">
        <v>484</v>
      </c>
      <c r="B188" s="21" t="s">
        <v>21</v>
      </c>
      <c r="C188" s="85" t="str">
        <f t="shared" si="28"/>
        <v/>
      </c>
      <c r="D188" s="22" t="s">
        <v>10</v>
      </c>
      <c r="E188" s="22" t="s">
        <v>485</v>
      </c>
      <c r="F188" s="22" t="s">
        <v>17</v>
      </c>
      <c r="G188" s="22" t="s">
        <v>484</v>
      </c>
      <c r="H188" s="22" t="s">
        <v>120</v>
      </c>
      <c r="I188" s="22" t="s">
        <v>8</v>
      </c>
      <c r="J188" s="22" t="s">
        <v>23</v>
      </c>
      <c r="K188" s="22" t="s">
        <v>8</v>
      </c>
      <c r="L188" s="22" t="s">
        <v>12</v>
      </c>
      <c r="M188" s="22" t="s">
        <v>12</v>
      </c>
      <c r="N188" s="22" t="s">
        <v>12</v>
      </c>
      <c r="O188" s="22" t="s">
        <v>14</v>
      </c>
      <c r="P188" s="22" t="s">
        <v>8</v>
      </c>
      <c r="Q188" s="22" t="s">
        <v>8</v>
      </c>
      <c r="S188" s="30"/>
      <c r="U188" s="32"/>
      <c r="W188" s="53" t="str">
        <f t="shared" si="34"/>
        <v/>
      </c>
      <c r="Y188" s="29" t="str">
        <f t="shared" si="29"/>
        <v/>
      </c>
      <c r="AA188" s="30" t="str">
        <f t="shared" si="26"/>
        <v/>
      </c>
      <c r="AC188" s="32"/>
      <c r="AE188" s="53"/>
      <c r="AG188" s="32"/>
      <c r="AI188" s="51" t="str">
        <f t="shared" si="35"/>
        <v/>
      </c>
      <c r="AK188" s="53" t="str">
        <f t="shared" si="27"/>
        <v/>
      </c>
    </row>
    <row r="189" spans="1:37" ht="12" hidden="1" customHeight="1" outlineLevel="4">
      <c r="A189" s="25" t="s">
        <v>486</v>
      </c>
      <c r="B189" s="21" t="s">
        <v>21</v>
      </c>
      <c r="C189" s="85" t="str">
        <f t="shared" si="28"/>
        <v/>
      </c>
      <c r="D189" s="22" t="s">
        <v>10</v>
      </c>
      <c r="E189" s="22" t="s">
        <v>487</v>
      </c>
      <c r="F189" s="22" t="s">
        <v>17</v>
      </c>
      <c r="G189" s="22" t="s">
        <v>486</v>
      </c>
      <c r="H189" s="22" t="s">
        <v>8</v>
      </c>
      <c r="I189" s="22" t="s">
        <v>8</v>
      </c>
      <c r="J189" s="22" t="s">
        <v>19</v>
      </c>
      <c r="K189" s="22" t="s">
        <v>8</v>
      </c>
      <c r="L189" s="22" t="s">
        <v>8</v>
      </c>
      <c r="M189" s="22" t="s">
        <v>12</v>
      </c>
      <c r="N189" s="22" t="s">
        <v>8</v>
      </c>
      <c r="O189" s="22" t="s">
        <v>14</v>
      </c>
      <c r="P189" s="22" t="s">
        <v>8</v>
      </c>
      <c r="Q189" s="22" t="s">
        <v>8</v>
      </c>
      <c r="S189" s="30"/>
      <c r="U189" s="32"/>
      <c r="W189" s="53" t="str">
        <f>IF(OR(ISNUMBER(W190),ISNUMBER(W191)),N(W190)+N(W191),IF(ISNUMBER(U189),U189,""))</f>
        <v/>
      </c>
      <c r="Y189" s="29" t="str">
        <f t="shared" si="29"/>
        <v/>
      </c>
      <c r="AA189" s="30" t="str">
        <f t="shared" si="26"/>
        <v/>
      </c>
      <c r="AC189" s="32"/>
      <c r="AE189" s="53"/>
      <c r="AG189" s="32"/>
      <c r="AI189" s="51" t="str">
        <f>IF(OR(ISNUMBER(AI190),ISNUMBER(AI191)),N(AI190)+N(AI191),IF(ISNUMBER(AG189),AG189,""))</f>
        <v/>
      </c>
      <c r="AK189" s="53" t="str">
        <f t="shared" si="27"/>
        <v/>
      </c>
    </row>
    <row r="190" spans="1:37" ht="12" hidden="1" customHeight="1" outlineLevel="5">
      <c r="A190" s="26" t="s">
        <v>488</v>
      </c>
      <c r="B190" s="21" t="s">
        <v>21</v>
      </c>
      <c r="C190" s="85" t="str">
        <f t="shared" si="28"/>
        <v/>
      </c>
      <c r="D190" s="22" t="s">
        <v>10</v>
      </c>
      <c r="E190" s="22" t="s">
        <v>489</v>
      </c>
      <c r="F190" s="22" t="s">
        <v>17</v>
      </c>
      <c r="G190" s="22" t="s">
        <v>488</v>
      </c>
      <c r="H190" s="22" t="s">
        <v>490</v>
      </c>
      <c r="I190" s="22" t="s">
        <v>491</v>
      </c>
      <c r="J190" s="22" t="s">
        <v>114</v>
      </c>
      <c r="K190" s="22" t="s">
        <v>8</v>
      </c>
      <c r="L190" s="22" t="s">
        <v>8</v>
      </c>
      <c r="M190" s="22" t="s">
        <v>12</v>
      </c>
      <c r="N190" s="22" t="s">
        <v>8</v>
      </c>
      <c r="O190" s="22" t="s">
        <v>14</v>
      </c>
      <c r="P190" s="22" t="s">
        <v>8</v>
      </c>
      <c r="Q190" s="22" t="s">
        <v>8</v>
      </c>
      <c r="S190" s="30"/>
      <c r="U190" s="32"/>
      <c r="W190" s="53" t="str">
        <f>IF(ISNUMBER(U190),U190,"")</f>
        <v/>
      </c>
      <c r="Y190" s="29" t="str">
        <f t="shared" si="29"/>
        <v/>
      </c>
      <c r="AA190" s="30" t="str">
        <f t="shared" si="26"/>
        <v/>
      </c>
      <c r="AC190" s="32"/>
      <c r="AE190" s="53"/>
      <c r="AG190" s="32"/>
      <c r="AI190" s="51" t="str">
        <f>IF(ISNUMBER(AG190),AG190,"")</f>
        <v/>
      </c>
      <c r="AK190" s="53" t="str">
        <f t="shared" si="27"/>
        <v/>
      </c>
    </row>
    <row r="191" spans="1:37" ht="12" hidden="1" customHeight="1" outlineLevel="5">
      <c r="A191" s="26" t="s">
        <v>492</v>
      </c>
      <c r="B191" s="21" t="s">
        <v>21</v>
      </c>
      <c r="C191" s="85" t="str">
        <f t="shared" si="28"/>
        <v/>
      </c>
      <c r="D191" s="22" t="s">
        <v>10</v>
      </c>
      <c r="E191" s="22" t="s">
        <v>493</v>
      </c>
      <c r="F191" s="22" t="s">
        <v>17</v>
      </c>
      <c r="G191" s="22" t="s">
        <v>492</v>
      </c>
      <c r="H191" s="22" t="s">
        <v>490</v>
      </c>
      <c r="I191" s="22" t="s">
        <v>494</v>
      </c>
      <c r="J191" s="22" t="s">
        <v>59</v>
      </c>
      <c r="K191" s="22" t="s">
        <v>8</v>
      </c>
      <c r="L191" s="22" t="s">
        <v>8</v>
      </c>
      <c r="M191" s="22" t="s">
        <v>12</v>
      </c>
      <c r="N191" s="22" t="s">
        <v>8</v>
      </c>
      <c r="O191" s="22" t="s">
        <v>14</v>
      </c>
      <c r="P191" s="22" t="s">
        <v>8</v>
      </c>
      <c r="Q191" s="22" t="s">
        <v>8</v>
      </c>
      <c r="S191" s="30"/>
      <c r="U191" s="32"/>
      <c r="W191" s="53" t="str">
        <f>IF(ISNUMBER(U191),U191,"")</f>
        <v/>
      </c>
      <c r="Y191" s="29" t="str">
        <f t="shared" si="29"/>
        <v/>
      </c>
      <c r="AA191" s="30" t="str">
        <f t="shared" si="26"/>
        <v/>
      </c>
      <c r="AC191" s="32"/>
      <c r="AE191" s="53"/>
      <c r="AG191" s="32"/>
      <c r="AI191" s="51" t="str">
        <f>IF(ISNUMBER(AG191),AG191,"")</f>
        <v/>
      </c>
      <c r="AK191" s="53" t="str">
        <f t="shared" si="27"/>
        <v/>
      </c>
    </row>
    <row r="192" spans="1:37" ht="12" hidden="1" customHeight="1" outlineLevel="4">
      <c r="A192" s="25" t="s">
        <v>495</v>
      </c>
      <c r="B192" s="21" t="s">
        <v>21</v>
      </c>
      <c r="C192" s="85" t="str">
        <f t="shared" si="28"/>
        <v/>
      </c>
      <c r="D192" s="22" t="s">
        <v>10</v>
      </c>
      <c r="E192" s="22" t="s">
        <v>496</v>
      </c>
      <c r="F192" s="22" t="s">
        <v>17</v>
      </c>
      <c r="G192" s="22" t="s">
        <v>495</v>
      </c>
      <c r="H192" s="22" t="s">
        <v>497</v>
      </c>
      <c r="I192" s="22" t="s">
        <v>8</v>
      </c>
      <c r="J192" s="22" t="s">
        <v>59</v>
      </c>
      <c r="K192" s="22" t="s">
        <v>8</v>
      </c>
      <c r="L192" s="22" t="s">
        <v>12</v>
      </c>
      <c r="M192" s="22" t="s">
        <v>12</v>
      </c>
      <c r="N192" s="22" t="s">
        <v>12</v>
      </c>
      <c r="O192" s="22" t="s">
        <v>14</v>
      </c>
      <c r="P192" s="22" t="s">
        <v>8</v>
      </c>
      <c r="Q192" s="22" t="s">
        <v>8</v>
      </c>
      <c r="S192" s="30"/>
      <c r="U192" s="32"/>
      <c r="W192" s="53" t="str">
        <f>IF(OR(ISNUMBER(W193),ISNUMBER(W194)),N(W193)+N(W194),IF(ISNUMBER(U192),U192,""))</f>
        <v/>
      </c>
      <c r="Y192" s="29" t="str">
        <f t="shared" si="29"/>
        <v/>
      </c>
      <c r="AA192" s="30" t="str">
        <f t="shared" si="26"/>
        <v/>
      </c>
      <c r="AC192" s="32"/>
      <c r="AE192" s="30"/>
      <c r="AG192" s="32"/>
      <c r="AI192" s="51" t="str">
        <f>IF(OR(ISNUMBER(AI193),ISNUMBER(AI194)),N(AI193)+N(AI194),IF(ISNUMBER(AG192),AG192,""))</f>
        <v/>
      </c>
      <c r="AK192" s="30" t="str">
        <f t="shared" si="27"/>
        <v/>
      </c>
    </row>
    <row r="193" spans="1:37" ht="12" hidden="1" customHeight="1" outlineLevel="5">
      <c r="A193" s="26" t="s">
        <v>498</v>
      </c>
      <c r="B193" s="21" t="s">
        <v>21</v>
      </c>
      <c r="C193" s="85" t="str">
        <f t="shared" si="28"/>
        <v/>
      </c>
      <c r="D193" s="22" t="s">
        <v>10</v>
      </c>
      <c r="E193" s="22" t="s">
        <v>499</v>
      </c>
      <c r="F193" s="22" t="s">
        <v>17</v>
      </c>
      <c r="G193" s="22" t="s">
        <v>498</v>
      </c>
      <c r="H193" s="22" t="s">
        <v>370</v>
      </c>
      <c r="I193" s="22" t="s">
        <v>8</v>
      </c>
      <c r="J193" s="22" t="s">
        <v>8</v>
      </c>
      <c r="K193" s="22" t="s">
        <v>8</v>
      </c>
      <c r="L193" s="22" t="s">
        <v>12</v>
      </c>
      <c r="M193" s="22" t="s">
        <v>12</v>
      </c>
      <c r="N193" s="22" t="s">
        <v>12</v>
      </c>
      <c r="O193" s="22" t="s">
        <v>14</v>
      </c>
      <c r="P193" s="22" t="s">
        <v>8</v>
      </c>
      <c r="Q193" s="22" t="s">
        <v>8</v>
      </c>
      <c r="S193" s="30"/>
      <c r="U193" s="32"/>
      <c r="W193" s="53" t="str">
        <f t="shared" ref="W193:W198" si="36">IF(ISNUMBER(U193),U193,"")</f>
        <v/>
      </c>
      <c r="Y193" s="29" t="str">
        <f t="shared" si="29"/>
        <v/>
      </c>
      <c r="AA193" s="30" t="str">
        <f t="shared" si="26"/>
        <v/>
      </c>
      <c r="AC193" s="32"/>
      <c r="AE193" s="53"/>
      <c r="AG193" s="32"/>
      <c r="AI193" s="51" t="str">
        <f t="shared" ref="AI193:AI198" si="37">IF(ISNUMBER(AG193),AG193,"")</f>
        <v/>
      </c>
      <c r="AK193" s="53" t="str">
        <f t="shared" si="27"/>
        <v/>
      </c>
    </row>
    <row r="194" spans="1:37" ht="12" hidden="1" customHeight="1" outlineLevel="5">
      <c r="A194" s="26" t="s">
        <v>500</v>
      </c>
      <c r="B194" s="21" t="s">
        <v>21</v>
      </c>
      <c r="C194" s="85" t="str">
        <f t="shared" si="28"/>
        <v/>
      </c>
      <c r="D194" s="22" t="s">
        <v>10</v>
      </c>
      <c r="E194" s="22" t="s">
        <v>501</v>
      </c>
      <c r="F194" s="22" t="s">
        <v>17</v>
      </c>
      <c r="G194" s="22" t="s">
        <v>500</v>
      </c>
      <c r="H194" s="22" t="s">
        <v>8</v>
      </c>
      <c r="I194" s="22" t="s">
        <v>8</v>
      </c>
      <c r="J194" s="22" t="s">
        <v>8</v>
      </c>
      <c r="K194" s="22" t="s">
        <v>8</v>
      </c>
      <c r="L194" s="22" t="s">
        <v>12</v>
      </c>
      <c r="M194" s="22" t="s">
        <v>12</v>
      </c>
      <c r="N194" s="22" t="s">
        <v>12</v>
      </c>
      <c r="O194" s="22" t="s">
        <v>14</v>
      </c>
      <c r="P194" s="22" t="s">
        <v>8</v>
      </c>
      <c r="Q194" s="22" t="s">
        <v>8</v>
      </c>
      <c r="S194" s="30"/>
      <c r="U194" s="32"/>
      <c r="W194" s="53" t="str">
        <f t="shared" si="36"/>
        <v/>
      </c>
      <c r="Y194" s="29" t="str">
        <f t="shared" si="29"/>
        <v/>
      </c>
      <c r="AA194" s="30" t="str">
        <f t="shared" si="26"/>
        <v/>
      </c>
      <c r="AC194" s="32"/>
      <c r="AE194" s="53"/>
      <c r="AG194" s="32"/>
      <c r="AI194" s="51" t="str">
        <f t="shared" si="37"/>
        <v/>
      </c>
      <c r="AK194" s="53" t="str">
        <f t="shared" si="27"/>
        <v/>
      </c>
    </row>
    <row r="195" spans="1:37" ht="12" hidden="1" customHeight="1" outlineLevel="5">
      <c r="A195" s="26" t="s">
        <v>502</v>
      </c>
      <c r="B195" s="21"/>
      <c r="C195" s="85" t="str">
        <f t="shared" si="28"/>
        <v/>
      </c>
      <c r="D195" s="22" t="s">
        <v>10</v>
      </c>
      <c r="E195" s="22" t="s">
        <v>503</v>
      </c>
      <c r="F195" s="22" t="s">
        <v>17</v>
      </c>
      <c r="G195" s="22" t="s">
        <v>502</v>
      </c>
      <c r="H195" s="22" t="s">
        <v>504</v>
      </c>
      <c r="I195" s="22" t="s">
        <v>8</v>
      </c>
      <c r="J195" s="22" t="s">
        <v>8</v>
      </c>
      <c r="K195" s="22" t="s">
        <v>8</v>
      </c>
      <c r="L195" s="22" t="s">
        <v>12</v>
      </c>
      <c r="M195" s="22" t="s">
        <v>12</v>
      </c>
      <c r="N195" s="22" t="s">
        <v>12</v>
      </c>
      <c r="O195" s="22" t="s">
        <v>14</v>
      </c>
      <c r="P195" s="22" t="s">
        <v>8</v>
      </c>
      <c r="Q195" s="22" t="s">
        <v>8</v>
      </c>
      <c r="S195" s="30"/>
      <c r="U195" s="32"/>
      <c r="W195" s="53" t="str">
        <f t="shared" si="36"/>
        <v/>
      </c>
      <c r="Y195" s="29" t="str">
        <f t="shared" si="29"/>
        <v/>
      </c>
      <c r="AA195" s="30" t="str">
        <f t="shared" si="26"/>
        <v/>
      </c>
      <c r="AC195" s="32"/>
      <c r="AE195" s="53"/>
      <c r="AG195" s="32"/>
      <c r="AI195" s="51" t="str">
        <f t="shared" si="37"/>
        <v/>
      </c>
      <c r="AK195" s="53" t="str">
        <f t="shared" si="27"/>
        <v/>
      </c>
    </row>
    <row r="196" spans="1:37" ht="12" hidden="1" customHeight="1" outlineLevel="5">
      <c r="A196" s="26" t="s">
        <v>505</v>
      </c>
      <c r="B196" s="21"/>
      <c r="C196" s="85" t="str">
        <f t="shared" si="28"/>
        <v/>
      </c>
      <c r="D196" s="22" t="s">
        <v>10</v>
      </c>
      <c r="E196" s="22" t="s">
        <v>506</v>
      </c>
      <c r="F196" s="22" t="s">
        <v>17</v>
      </c>
      <c r="G196" s="22" t="s">
        <v>505</v>
      </c>
      <c r="H196" s="22" t="s">
        <v>507</v>
      </c>
      <c r="I196" s="22" t="s">
        <v>8</v>
      </c>
      <c r="J196" s="22" t="s">
        <v>8</v>
      </c>
      <c r="K196" s="22" t="s">
        <v>8</v>
      </c>
      <c r="L196" s="22" t="s">
        <v>12</v>
      </c>
      <c r="M196" s="22" t="s">
        <v>12</v>
      </c>
      <c r="N196" s="22" t="s">
        <v>8</v>
      </c>
      <c r="O196" s="22" t="s">
        <v>14</v>
      </c>
      <c r="P196" s="22" t="s">
        <v>8</v>
      </c>
      <c r="Q196" s="22" t="s">
        <v>8</v>
      </c>
      <c r="S196" s="30"/>
      <c r="U196" s="32"/>
      <c r="W196" s="53" t="str">
        <f t="shared" si="36"/>
        <v/>
      </c>
      <c r="Y196" s="29" t="str">
        <f t="shared" si="29"/>
        <v/>
      </c>
      <c r="AA196" s="30" t="str">
        <f t="shared" si="26"/>
        <v/>
      </c>
      <c r="AC196" s="32"/>
      <c r="AE196" s="53"/>
      <c r="AG196" s="32"/>
      <c r="AI196" s="51" t="str">
        <f t="shared" si="37"/>
        <v/>
      </c>
      <c r="AK196" s="53" t="str">
        <f t="shared" si="27"/>
        <v/>
      </c>
    </row>
    <row r="197" spans="1:37" ht="12" hidden="1" customHeight="1" outlineLevel="5">
      <c r="A197" s="26" t="s">
        <v>508</v>
      </c>
      <c r="B197" s="21"/>
      <c r="C197" s="85" t="str">
        <f t="shared" si="28"/>
        <v/>
      </c>
      <c r="D197" s="22" t="s">
        <v>10</v>
      </c>
      <c r="E197" s="22" t="s">
        <v>509</v>
      </c>
      <c r="F197" s="22" t="s">
        <v>17</v>
      </c>
      <c r="G197" s="22" t="s">
        <v>508</v>
      </c>
      <c r="H197" s="22" t="s">
        <v>370</v>
      </c>
      <c r="I197" s="22" t="s">
        <v>8</v>
      </c>
      <c r="J197" s="22" t="s">
        <v>8</v>
      </c>
      <c r="K197" s="22" t="s">
        <v>8</v>
      </c>
      <c r="L197" s="22" t="s">
        <v>12</v>
      </c>
      <c r="M197" s="22" t="s">
        <v>12</v>
      </c>
      <c r="N197" s="22" t="s">
        <v>12</v>
      </c>
      <c r="O197" s="22" t="s">
        <v>14</v>
      </c>
      <c r="P197" s="22" t="s">
        <v>8</v>
      </c>
      <c r="Q197" s="22" t="s">
        <v>8</v>
      </c>
      <c r="S197" s="30"/>
      <c r="U197" s="32"/>
      <c r="W197" s="53" t="str">
        <f t="shared" si="36"/>
        <v/>
      </c>
      <c r="Y197" s="29" t="str">
        <f t="shared" si="29"/>
        <v/>
      </c>
      <c r="AA197" s="30" t="str">
        <f t="shared" si="26"/>
        <v/>
      </c>
      <c r="AC197" s="32"/>
      <c r="AE197" s="53"/>
      <c r="AG197" s="32"/>
      <c r="AI197" s="51" t="str">
        <f t="shared" si="37"/>
        <v/>
      </c>
      <c r="AK197" s="53" t="str">
        <f t="shared" si="27"/>
        <v/>
      </c>
    </row>
    <row r="198" spans="1:37" ht="12" hidden="1" customHeight="1" outlineLevel="4">
      <c r="A198" s="25" t="s">
        <v>510</v>
      </c>
      <c r="B198" s="21" t="s">
        <v>21</v>
      </c>
      <c r="C198" s="85" t="str">
        <f t="shared" si="28"/>
        <v/>
      </c>
      <c r="D198" s="22" t="s">
        <v>10</v>
      </c>
      <c r="E198" s="22" t="s">
        <v>511</v>
      </c>
      <c r="F198" s="22" t="s">
        <v>17</v>
      </c>
      <c r="G198" s="22" t="s">
        <v>510</v>
      </c>
      <c r="H198" s="22" t="s">
        <v>73</v>
      </c>
      <c r="I198" s="22" t="s">
        <v>512</v>
      </c>
      <c r="J198" s="22" t="s">
        <v>23</v>
      </c>
      <c r="K198" s="22" t="s">
        <v>8</v>
      </c>
      <c r="L198" s="22" t="s">
        <v>12</v>
      </c>
      <c r="M198" s="22" t="s">
        <v>12</v>
      </c>
      <c r="N198" s="22" t="s">
        <v>12</v>
      </c>
      <c r="O198" s="22" t="s">
        <v>14</v>
      </c>
      <c r="P198" s="22" t="s">
        <v>8</v>
      </c>
      <c r="Q198" s="22" t="s">
        <v>8</v>
      </c>
      <c r="S198" s="30"/>
      <c r="U198" s="32"/>
      <c r="W198" s="53" t="str">
        <f t="shared" si="36"/>
        <v/>
      </c>
      <c r="Y198" s="29" t="str">
        <f t="shared" si="29"/>
        <v/>
      </c>
      <c r="AA198" s="30" t="str">
        <f t="shared" si="26"/>
        <v/>
      </c>
      <c r="AC198" s="32"/>
      <c r="AE198" s="53"/>
      <c r="AG198" s="32"/>
      <c r="AI198" s="51" t="str">
        <f t="shared" si="37"/>
        <v/>
      </c>
      <c r="AK198" s="53" t="str">
        <f t="shared" si="27"/>
        <v/>
      </c>
    </row>
    <row r="199" spans="1:37" ht="12" hidden="1" customHeight="1" outlineLevel="4">
      <c r="A199" s="25" t="s">
        <v>513</v>
      </c>
      <c r="B199" s="21" t="s">
        <v>21</v>
      </c>
      <c r="C199" s="85" t="str">
        <f t="shared" si="28"/>
        <v/>
      </c>
      <c r="D199" s="22" t="s">
        <v>10</v>
      </c>
      <c r="E199" s="22" t="s">
        <v>514</v>
      </c>
      <c r="F199" s="22" t="s">
        <v>17</v>
      </c>
      <c r="G199" s="22" t="s">
        <v>513</v>
      </c>
      <c r="H199" s="22" t="s">
        <v>515</v>
      </c>
      <c r="I199" s="22" t="s">
        <v>516</v>
      </c>
      <c r="J199" s="22" t="s">
        <v>59</v>
      </c>
      <c r="K199" s="22" t="s">
        <v>8</v>
      </c>
      <c r="L199" s="22" t="s">
        <v>12</v>
      </c>
      <c r="M199" s="22" t="s">
        <v>12</v>
      </c>
      <c r="N199" s="22" t="s">
        <v>12</v>
      </c>
      <c r="O199" s="22" t="s">
        <v>14</v>
      </c>
      <c r="P199" s="22" t="s">
        <v>8</v>
      </c>
      <c r="Q199" s="22" t="s">
        <v>8</v>
      </c>
      <c r="S199" s="30"/>
      <c r="U199" s="32"/>
      <c r="W199" s="53" t="str">
        <f>IF(OR(ISNUMBER(W200),ISNUMBER(W201)),N(W200)+N(W201),IF(ISNUMBER(U199),U199,""))</f>
        <v/>
      </c>
      <c r="Y199" s="29" t="str">
        <f t="shared" si="29"/>
        <v/>
      </c>
      <c r="AA199" s="30" t="str">
        <f t="shared" si="26"/>
        <v/>
      </c>
      <c r="AC199" s="32"/>
      <c r="AE199" s="53"/>
      <c r="AG199" s="32"/>
      <c r="AI199" s="51" t="str">
        <f>IF(OR(ISNUMBER(AI200),ISNUMBER(AI201)),N(AI200)+N(AI201),IF(ISNUMBER(AG199),AG199,""))</f>
        <v/>
      </c>
      <c r="AK199" s="53" t="str">
        <f t="shared" si="27"/>
        <v/>
      </c>
    </row>
    <row r="200" spans="1:37" ht="12" hidden="1" customHeight="1" outlineLevel="5">
      <c r="A200" s="26" t="s">
        <v>517</v>
      </c>
      <c r="B200" s="21" t="s">
        <v>21</v>
      </c>
      <c r="C200" s="85" t="str">
        <f t="shared" si="28"/>
        <v/>
      </c>
      <c r="D200" s="22" t="s">
        <v>10</v>
      </c>
      <c r="E200" s="22" t="s">
        <v>518</v>
      </c>
      <c r="F200" s="22" t="s">
        <v>17</v>
      </c>
      <c r="G200" s="22" t="s">
        <v>517</v>
      </c>
      <c r="H200" s="22" t="s">
        <v>370</v>
      </c>
      <c r="I200" s="22" t="s">
        <v>8</v>
      </c>
      <c r="J200" s="22" t="s">
        <v>8</v>
      </c>
      <c r="K200" s="22" t="s">
        <v>8</v>
      </c>
      <c r="L200" s="22" t="s">
        <v>12</v>
      </c>
      <c r="M200" s="22" t="s">
        <v>12</v>
      </c>
      <c r="N200" s="22" t="s">
        <v>12</v>
      </c>
      <c r="O200" s="22" t="s">
        <v>14</v>
      </c>
      <c r="P200" s="22" t="s">
        <v>8</v>
      </c>
      <c r="Q200" s="22" t="s">
        <v>8</v>
      </c>
      <c r="S200" s="30"/>
      <c r="U200" s="32"/>
      <c r="W200" s="53" t="str">
        <f t="shared" ref="W200:W210" si="38">IF(ISNUMBER(U200),U200,"")</f>
        <v/>
      </c>
      <c r="Y200" s="29" t="str">
        <f t="shared" si="29"/>
        <v/>
      </c>
      <c r="AA200" s="30" t="str">
        <f t="shared" si="26"/>
        <v/>
      </c>
      <c r="AC200" s="32"/>
      <c r="AE200" s="53"/>
      <c r="AG200" s="32"/>
      <c r="AI200" s="51" t="str">
        <f t="shared" ref="AI200:AI210" si="39">IF(ISNUMBER(AG200),AG200,"")</f>
        <v/>
      </c>
      <c r="AK200" s="53" t="str">
        <f t="shared" si="27"/>
        <v/>
      </c>
    </row>
    <row r="201" spans="1:37" ht="12" hidden="1" customHeight="1" outlineLevel="5">
      <c r="A201" s="26" t="s">
        <v>519</v>
      </c>
      <c r="B201" s="21" t="s">
        <v>21</v>
      </c>
      <c r="C201" s="85" t="str">
        <f t="shared" si="28"/>
        <v/>
      </c>
      <c r="D201" s="22" t="s">
        <v>10</v>
      </c>
      <c r="E201" s="22" t="s">
        <v>520</v>
      </c>
      <c r="F201" s="22" t="s">
        <v>17</v>
      </c>
      <c r="G201" s="22" t="s">
        <v>519</v>
      </c>
      <c r="H201" s="22" t="s">
        <v>8</v>
      </c>
      <c r="I201" s="22" t="s">
        <v>8</v>
      </c>
      <c r="J201" s="22" t="s">
        <v>8</v>
      </c>
      <c r="K201" s="22" t="s">
        <v>8</v>
      </c>
      <c r="L201" s="22" t="s">
        <v>12</v>
      </c>
      <c r="M201" s="22" t="s">
        <v>12</v>
      </c>
      <c r="N201" s="22" t="s">
        <v>12</v>
      </c>
      <c r="O201" s="22" t="s">
        <v>14</v>
      </c>
      <c r="P201" s="22" t="s">
        <v>8</v>
      </c>
      <c r="Q201" s="22" t="s">
        <v>8</v>
      </c>
      <c r="S201" s="30"/>
      <c r="U201" s="32"/>
      <c r="W201" s="53" t="str">
        <f t="shared" si="38"/>
        <v/>
      </c>
      <c r="Y201" s="29" t="str">
        <f t="shared" si="29"/>
        <v/>
      </c>
      <c r="AA201" s="30" t="str">
        <f t="shared" ref="AA201:AA264" si="40">IF(OR(ISNUMBER(S201),ISNUMBER(Y201)),N(S201)+N(Y201),"")</f>
        <v/>
      </c>
      <c r="AC201" s="32"/>
      <c r="AE201" s="53"/>
      <c r="AG201" s="32"/>
      <c r="AI201" s="51" t="str">
        <f t="shared" si="39"/>
        <v/>
      </c>
      <c r="AK201" s="53" t="str">
        <f t="shared" ref="AK201:AK264" si="41">IF(OR(ISNUMBER(AE201),ISNUMBER(AI201)),N(AE201)+N(AI201),"")</f>
        <v/>
      </c>
    </row>
    <row r="202" spans="1:37" ht="12" hidden="1" customHeight="1" outlineLevel="5">
      <c r="A202" s="26" t="s">
        <v>521</v>
      </c>
      <c r="B202" s="21"/>
      <c r="C202" s="85" t="str">
        <f t="shared" ref="C202:C265" si="42">IF(OR(ISNUMBER(S202),ISNUMBER(U202),ISNUMBER(W202),ISNUMBER(Y202),ISNUMBER(AC202),ISNUMBER(AE202),ISNUMBER(AG202),ISNUMBER(AI202),ISNUMBER(AA202),ISNUMBER(AK202)),"x","")</f>
        <v/>
      </c>
      <c r="D202" s="22" t="s">
        <v>10</v>
      </c>
      <c r="E202" s="22" t="s">
        <v>522</v>
      </c>
      <c r="F202" s="22" t="s">
        <v>17</v>
      </c>
      <c r="G202" s="22" t="s">
        <v>521</v>
      </c>
      <c r="H202" s="22" t="s">
        <v>504</v>
      </c>
      <c r="I202" s="22" t="s">
        <v>8</v>
      </c>
      <c r="J202" s="22" t="s">
        <v>8</v>
      </c>
      <c r="K202" s="22" t="s">
        <v>8</v>
      </c>
      <c r="L202" s="22" t="s">
        <v>12</v>
      </c>
      <c r="M202" s="22" t="s">
        <v>12</v>
      </c>
      <c r="N202" s="22" t="s">
        <v>12</v>
      </c>
      <c r="O202" s="22" t="s">
        <v>14</v>
      </c>
      <c r="P202" s="22" t="s">
        <v>8</v>
      </c>
      <c r="Q202" s="22" t="s">
        <v>8</v>
      </c>
      <c r="S202" s="30"/>
      <c r="U202" s="32"/>
      <c r="W202" s="53" t="str">
        <f t="shared" si="38"/>
        <v/>
      </c>
      <c r="Y202" s="29" t="str">
        <f t="shared" ref="Y202:Y265" si="43">IF(OR(ISNUMBER(W202),ISNUMBER(AI202)),N(W202)+N(AI202),"")</f>
        <v/>
      </c>
      <c r="AA202" s="30" t="str">
        <f t="shared" si="40"/>
        <v/>
      </c>
      <c r="AC202" s="32"/>
      <c r="AE202" s="53"/>
      <c r="AG202" s="32"/>
      <c r="AI202" s="51" t="str">
        <f t="shared" si="39"/>
        <v/>
      </c>
      <c r="AK202" s="53" t="str">
        <f t="shared" si="41"/>
        <v/>
      </c>
    </row>
    <row r="203" spans="1:37" ht="12" hidden="1" customHeight="1" outlineLevel="5">
      <c r="A203" s="26" t="s">
        <v>523</v>
      </c>
      <c r="B203" s="21"/>
      <c r="C203" s="85" t="str">
        <f t="shared" si="42"/>
        <v/>
      </c>
      <c r="D203" s="22" t="s">
        <v>10</v>
      </c>
      <c r="E203" s="22" t="s">
        <v>524</v>
      </c>
      <c r="F203" s="22" t="s">
        <v>17</v>
      </c>
      <c r="G203" s="22" t="s">
        <v>523</v>
      </c>
      <c r="H203" s="22" t="s">
        <v>370</v>
      </c>
      <c r="I203" s="22" t="s">
        <v>8</v>
      </c>
      <c r="J203" s="22" t="s">
        <v>8</v>
      </c>
      <c r="K203" s="22" t="s">
        <v>8</v>
      </c>
      <c r="L203" s="22" t="s">
        <v>12</v>
      </c>
      <c r="M203" s="22" t="s">
        <v>12</v>
      </c>
      <c r="N203" s="22" t="s">
        <v>12</v>
      </c>
      <c r="O203" s="22" t="s">
        <v>14</v>
      </c>
      <c r="P203" s="22" t="s">
        <v>8</v>
      </c>
      <c r="Q203" s="22" t="s">
        <v>8</v>
      </c>
      <c r="S203" s="30"/>
      <c r="U203" s="32"/>
      <c r="W203" s="53" t="str">
        <f t="shared" si="38"/>
        <v/>
      </c>
      <c r="Y203" s="29" t="str">
        <f t="shared" si="43"/>
        <v/>
      </c>
      <c r="AA203" s="30" t="str">
        <f t="shared" si="40"/>
        <v/>
      </c>
      <c r="AC203" s="32"/>
      <c r="AE203" s="53"/>
      <c r="AG203" s="32"/>
      <c r="AI203" s="51" t="str">
        <f t="shared" si="39"/>
        <v/>
      </c>
      <c r="AK203" s="53" t="str">
        <f t="shared" si="41"/>
        <v/>
      </c>
    </row>
    <row r="204" spans="1:37" ht="12" hidden="1" customHeight="1" outlineLevel="5">
      <c r="A204" s="26" t="s">
        <v>525</v>
      </c>
      <c r="B204" s="21"/>
      <c r="C204" s="85" t="str">
        <f t="shared" si="42"/>
        <v/>
      </c>
      <c r="D204" s="22" t="s">
        <v>10</v>
      </c>
      <c r="E204" s="22" t="s">
        <v>526</v>
      </c>
      <c r="F204" s="22" t="s">
        <v>17</v>
      </c>
      <c r="G204" s="22" t="s">
        <v>525</v>
      </c>
      <c r="H204" s="22" t="s">
        <v>370</v>
      </c>
      <c r="I204" s="22" t="s">
        <v>8</v>
      </c>
      <c r="J204" s="22" t="s">
        <v>8</v>
      </c>
      <c r="K204" s="22" t="s">
        <v>8</v>
      </c>
      <c r="L204" s="22" t="s">
        <v>12</v>
      </c>
      <c r="M204" s="22" t="s">
        <v>12</v>
      </c>
      <c r="N204" s="22" t="s">
        <v>12</v>
      </c>
      <c r="O204" s="22" t="s">
        <v>14</v>
      </c>
      <c r="P204" s="22" t="s">
        <v>8</v>
      </c>
      <c r="Q204" s="22" t="s">
        <v>8</v>
      </c>
      <c r="S204" s="30"/>
      <c r="U204" s="32"/>
      <c r="W204" s="53" t="str">
        <f t="shared" si="38"/>
        <v/>
      </c>
      <c r="Y204" s="29" t="str">
        <f t="shared" si="43"/>
        <v/>
      </c>
      <c r="AA204" s="30" t="str">
        <f t="shared" si="40"/>
        <v/>
      </c>
      <c r="AC204" s="32"/>
      <c r="AE204" s="53"/>
      <c r="AG204" s="32"/>
      <c r="AI204" s="51" t="str">
        <f t="shared" si="39"/>
        <v/>
      </c>
      <c r="AK204" s="53" t="str">
        <f t="shared" si="41"/>
        <v/>
      </c>
    </row>
    <row r="205" spans="1:37" ht="12" hidden="1" customHeight="1" outlineLevel="5">
      <c r="A205" s="26" t="s">
        <v>527</v>
      </c>
      <c r="B205" s="21"/>
      <c r="C205" s="85" t="str">
        <f t="shared" si="42"/>
        <v/>
      </c>
      <c r="D205" s="22" t="s">
        <v>10</v>
      </c>
      <c r="E205" s="22" t="s">
        <v>528</v>
      </c>
      <c r="F205" s="22" t="s">
        <v>17</v>
      </c>
      <c r="G205" s="22" t="s">
        <v>527</v>
      </c>
      <c r="H205" s="22" t="s">
        <v>529</v>
      </c>
      <c r="I205" s="22" t="s">
        <v>8</v>
      </c>
      <c r="J205" s="22" t="s">
        <v>8</v>
      </c>
      <c r="K205" s="22" t="s">
        <v>8</v>
      </c>
      <c r="L205" s="22" t="s">
        <v>12</v>
      </c>
      <c r="M205" s="22" t="s">
        <v>12</v>
      </c>
      <c r="N205" s="22" t="s">
        <v>12</v>
      </c>
      <c r="O205" s="22" t="s">
        <v>14</v>
      </c>
      <c r="P205" s="22" t="s">
        <v>8</v>
      </c>
      <c r="Q205" s="22" t="s">
        <v>8</v>
      </c>
      <c r="S205" s="30"/>
      <c r="U205" s="32"/>
      <c r="W205" s="53" t="str">
        <f t="shared" si="38"/>
        <v/>
      </c>
      <c r="Y205" s="29" t="str">
        <f t="shared" si="43"/>
        <v/>
      </c>
      <c r="AA205" s="30" t="str">
        <f t="shared" si="40"/>
        <v/>
      </c>
      <c r="AC205" s="32"/>
      <c r="AE205" s="53"/>
      <c r="AG205" s="32"/>
      <c r="AI205" s="51" t="str">
        <f t="shared" si="39"/>
        <v/>
      </c>
      <c r="AK205" s="53" t="str">
        <f t="shared" si="41"/>
        <v/>
      </c>
    </row>
    <row r="206" spans="1:37" ht="12" hidden="1" customHeight="1" outlineLevel="5">
      <c r="A206" s="26" t="s">
        <v>530</v>
      </c>
      <c r="B206" s="21"/>
      <c r="C206" s="85" t="str">
        <f t="shared" si="42"/>
        <v/>
      </c>
      <c r="D206" s="22" t="s">
        <v>10</v>
      </c>
      <c r="E206" s="22" t="s">
        <v>531</v>
      </c>
      <c r="F206" s="22" t="s">
        <v>17</v>
      </c>
      <c r="G206" s="22" t="s">
        <v>530</v>
      </c>
      <c r="H206" s="22" t="s">
        <v>532</v>
      </c>
      <c r="I206" s="22" t="s">
        <v>8</v>
      </c>
      <c r="J206" s="22" t="s">
        <v>8</v>
      </c>
      <c r="K206" s="22" t="s">
        <v>8</v>
      </c>
      <c r="L206" s="22" t="s">
        <v>12</v>
      </c>
      <c r="M206" s="22" t="s">
        <v>12</v>
      </c>
      <c r="N206" s="22" t="s">
        <v>12</v>
      </c>
      <c r="O206" s="22" t="s">
        <v>14</v>
      </c>
      <c r="P206" s="22" t="s">
        <v>8</v>
      </c>
      <c r="Q206" s="22" t="s">
        <v>8</v>
      </c>
      <c r="S206" s="30"/>
      <c r="U206" s="32"/>
      <c r="W206" s="53" t="str">
        <f t="shared" si="38"/>
        <v/>
      </c>
      <c r="Y206" s="29" t="str">
        <f t="shared" si="43"/>
        <v/>
      </c>
      <c r="AA206" s="30" t="str">
        <f t="shared" si="40"/>
        <v/>
      </c>
      <c r="AC206" s="32"/>
      <c r="AE206" s="53"/>
      <c r="AG206" s="32"/>
      <c r="AI206" s="51" t="str">
        <f t="shared" si="39"/>
        <v/>
      </c>
      <c r="AK206" s="53" t="str">
        <f t="shared" si="41"/>
        <v/>
      </c>
    </row>
    <row r="207" spans="1:37" ht="12" hidden="1" customHeight="1" outlineLevel="4">
      <c r="A207" s="25" t="s">
        <v>533</v>
      </c>
      <c r="B207" s="21" t="s">
        <v>21</v>
      </c>
      <c r="C207" s="85" t="str">
        <f t="shared" si="42"/>
        <v/>
      </c>
      <c r="D207" s="22" t="s">
        <v>10</v>
      </c>
      <c r="E207" s="22" t="s">
        <v>534</v>
      </c>
      <c r="F207" s="22" t="s">
        <v>17</v>
      </c>
      <c r="G207" s="22" t="s">
        <v>533</v>
      </c>
      <c r="H207" s="22" t="s">
        <v>73</v>
      </c>
      <c r="I207" s="22" t="s">
        <v>535</v>
      </c>
      <c r="J207" s="22" t="s">
        <v>23</v>
      </c>
      <c r="K207" s="22" t="s">
        <v>8</v>
      </c>
      <c r="L207" s="22" t="s">
        <v>12</v>
      </c>
      <c r="M207" s="22" t="s">
        <v>12</v>
      </c>
      <c r="N207" s="22" t="s">
        <v>12</v>
      </c>
      <c r="O207" s="22" t="s">
        <v>14</v>
      </c>
      <c r="P207" s="22" t="s">
        <v>8</v>
      </c>
      <c r="Q207" s="22" t="s">
        <v>8</v>
      </c>
      <c r="S207" s="30"/>
      <c r="U207" s="32"/>
      <c r="W207" s="53" t="str">
        <f t="shared" si="38"/>
        <v/>
      </c>
      <c r="Y207" s="29" t="str">
        <f t="shared" si="43"/>
        <v/>
      </c>
      <c r="AA207" s="30" t="str">
        <f t="shared" si="40"/>
        <v/>
      </c>
      <c r="AC207" s="32"/>
      <c r="AE207" s="53"/>
      <c r="AG207" s="32"/>
      <c r="AI207" s="51" t="str">
        <f t="shared" si="39"/>
        <v/>
      </c>
      <c r="AK207" s="53" t="str">
        <f t="shared" si="41"/>
        <v/>
      </c>
    </row>
    <row r="208" spans="1:37" ht="12" hidden="1" customHeight="1" outlineLevel="4">
      <c r="A208" s="25" t="s">
        <v>536</v>
      </c>
      <c r="B208" s="21" t="s">
        <v>21</v>
      </c>
      <c r="C208" s="85" t="str">
        <f t="shared" si="42"/>
        <v/>
      </c>
      <c r="D208" s="22" t="s">
        <v>10</v>
      </c>
      <c r="E208" s="22" t="s">
        <v>537</v>
      </c>
      <c r="F208" s="22" t="s">
        <v>17</v>
      </c>
      <c r="G208" s="22" t="s">
        <v>536</v>
      </c>
      <c r="H208" s="22" t="s">
        <v>8</v>
      </c>
      <c r="I208" s="22" t="s">
        <v>8</v>
      </c>
      <c r="J208" s="22" t="s">
        <v>23</v>
      </c>
      <c r="K208" s="22" t="s">
        <v>8</v>
      </c>
      <c r="L208" s="22" t="s">
        <v>12</v>
      </c>
      <c r="M208" s="22" t="s">
        <v>8</v>
      </c>
      <c r="N208" s="22" t="s">
        <v>8</v>
      </c>
      <c r="O208" s="22" t="s">
        <v>14</v>
      </c>
      <c r="P208" s="22" t="s">
        <v>8</v>
      </c>
      <c r="Q208" s="22" t="s">
        <v>8</v>
      </c>
      <c r="S208" s="30"/>
      <c r="U208" s="32"/>
      <c r="W208" s="53" t="str">
        <f t="shared" si="38"/>
        <v/>
      </c>
      <c r="Y208" s="29" t="str">
        <f t="shared" si="43"/>
        <v/>
      </c>
      <c r="AA208" s="30" t="str">
        <f t="shared" si="40"/>
        <v/>
      </c>
      <c r="AC208" s="32"/>
      <c r="AE208" s="53"/>
      <c r="AG208" s="32"/>
      <c r="AI208" s="51" t="str">
        <f t="shared" si="39"/>
        <v/>
      </c>
      <c r="AK208" s="53" t="str">
        <f t="shared" si="41"/>
        <v/>
      </c>
    </row>
    <row r="209" spans="1:37" ht="12" hidden="1" customHeight="1" outlineLevel="4">
      <c r="A209" s="25" t="s">
        <v>538</v>
      </c>
      <c r="B209" s="21" t="s">
        <v>21</v>
      </c>
      <c r="C209" s="85" t="str">
        <f t="shared" si="42"/>
        <v/>
      </c>
      <c r="D209" s="22" t="s">
        <v>10</v>
      </c>
      <c r="E209" s="22" t="s">
        <v>539</v>
      </c>
      <c r="F209" s="22" t="s">
        <v>17</v>
      </c>
      <c r="G209" s="22" t="s">
        <v>538</v>
      </c>
      <c r="H209" s="22" t="s">
        <v>8</v>
      </c>
      <c r="I209" s="22" t="s">
        <v>8</v>
      </c>
      <c r="J209" s="22" t="s">
        <v>23</v>
      </c>
      <c r="K209" s="22" t="s">
        <v>8</v>
      </c>
      <c r="L209" s="22" t="s">
        <v>8</v>
      </c>
      <c r="M209" s="22" t="s">
        <v>12</v>
      </c>
      <c r="N209" s="22" t="s">
        <v>8</v>
      </c>
      <c r="O209" s="22" t="s">
        <v>14</v>
      </c>
      <c r="P209" s="22" t="s">
        <v>8</v>
      </c>
      <c r="Q209" s="22" t="s">
        <v>8</v>
      </c>
      <c r="S209" s="30"/>
      <c r="U209" s="32"/>
      <c r="W209" s="53" t="str">
        <f t="shared" si="38"/>
        <v/>
      </c>
      <c r="Y209" s="29" t="str">
        <f t="shared" si="43"/>
        <v/>
      </c>
      <c r="AA209" s="30" t="str">
        <f t="shared" si="40"/>
        <v/>
      </c>
      <c r="AC209" s="32"/>
      <c r="AE209" s="53"/>
      <c r="AG209" s="32"/>
      <c r="AI209" s="51" t="str">
        <f t="shared" si="39"/>
        <v/>
      </c>
      <c r="AK209" s="53" t="str">
        <f t="shared" si="41"/>
        <v/>
      </c>
    </row>
    <row r="210" spans="1:37" ht="12" hidden="1" customHeight="1" outlineLevel="4">
      <c r="A210" s="25" t="s">
        <v>540</v>
      </c>
      <c r="B210" s="21" t="s">
        <v>21</v>
      </c>
      <c r="C210" s="85" t="str">
        <f t="shared" si="42"/>
        <v/>
      </c>
      <c r="D210" s="22" t="s">
        <v>10</v>
      </c>
      <c r="E210" s="22" t="s">
        <v>541</v>
      </c>
      <c r="F210" s="22" t="s">
        <v>17</v>
      </c>
      <c r="G210" s="22" t="s">
        <v>540</v>
      </c>
      <c r="H210" s="22" t="s">
        <v>8</v>
      </c>
      <c r="I210" s="22" t="s">
        <v>8</v>
      </c>
      <c r="J210" s="22" t="s">
        <v>23</v>
      </c>
      <c r="K210" s="22" t="s">
        <v>8</v>
      </c>
      <c r="L210" s="22" t="s">
        <v>8</v>
      </c>
      <c r="M210" s="22" t="s">
        <v>12</v>
      </c>
      <c r="N210" s="22" t="s">
        <v>8</v>
      </c>
      <c r="O210" s="22" t="s">
        <v>14</v>
      </c>
      <c r="P210" s="22" t="s">
        <v>8</v>
      </c>
      <c r="Q210" s="22" t="s">
        <v>8</v>
      </c>
      <c r="S210" s="30"/>
      <c r="U210" s="32"/>
      <c r="W210" s="53" t="str">
        <f t="shared" si="38"/>
        <v/>
      </c>
      <c r="Y210" s="29" t="str">
        <f t="shared" si="43"/>
        <v/>
      </c>
      <c r="AA210" s="30" t="str">
        <f t="shared" si="40"/>
        <v/>
      </c>
      <c r="AC210" s="32"/>
      <c r="AE210" s="53"/>
      <c r="AG210" s="32"/>
      <c r="AI210" s="51" t="str">
        <f t="shared" si="39"/>
        <v/>
      </c>
      <c r="AK210" s="53" t="str">
        <f t="shared" si="41"/>
        <v/>
      </c>
    </row>
    <row r="211" spans="1:37" ht="12" hidden="1" customHeight="1" outlineLevel="4">
      <c r="A211" s="25" t="s">
        <v>542</v>
      </c>
      <c r="B211" s="21" t="s">
        <v>21</v>
      </c>
      <c r="C211" s="85" t="str">
        <f t="shared" si="42"/>
        <v/>
      </c>
      <c r="D211" s="22" t="s">
        <v>10</v>
      </c>
      <c r="E211" s="22" t="s">
        <v>543</v>
      </c>
      <c r="F211" s="22" t="s">
        <v>17</v>
      </c>
      <c r="G211" s="22" t="s">
        <v>542</v>
      </c>
      <c r="H211" s="22" t="s">
        <v>8</v>
      </c>
      <c r="I211" s="22" t="s">
        <v>8</v>
      </c>
      <c r="J211" s="22" t="s">
        <v>19</v>
      </c>
      <c r="K211" s="22" t="s">
        <v>8</v>
      </c>
      <c r="L211" s="22" t="s">
        <v>12</v>
      </c>
      <c r="M211" s="22" t="s">
        <v>12</v>
      </c>
      <c r="N211" s="22" t="s">
        <v>12</v>
      </c>
      <c r="O211" s="22" t="s">
        <v>14</v>
      </c>
      <c r="P211" s="22" t="s">
        <v>8</v>
      </c>
      <c r="Q211" s="22" t="s">
        <v>8</v>
      </c>
      <c r="S211" s="30"/>
      <c r="U211" s="32"/>
      <c r="W211" s="53" t="str">
        <f>IF(OR(ISNUMBER(W214),ISNUMBER(W215),ISNUMBER(W216),ISNUMBER(W217),ISNUMBER(W218),ISNUMBER(W219),ISNUMBER(W220),ISNUMBER(W221),ISNUMBER(W222),ISNUMBER(W223),ISNUMBER(W224),ISNUMBER(W225),ISNUMBER(W226),ISNUMBER(W227),ISNUMBER(W228),ISNUMBER(W229),ISNUMBER(W230)),N(W214)+N(W215)+N(W216)+N(W217)+N(W218)+N(W219)+N(W220)+N(W221)+N(W222)+N(W223)+N(W224)+N(W225)+N(W226)+N(W227)+N(W228)+N(W229)+N(W230),IF(ISNUMBER(U211),U211,""))</f>
        <v/>
      </c>
      <c r="Y211" s="29" t="str">
        <f t="shared" si="43"/>
        <v/>
      </c>
      <c r="AA211" s="30" t="str">
        <f t="shared" si="40"/>
        <v/>
      </c>
      <c r="AC211" s="32"/>
      <c r="AE211" s="30"/>
      <c r="AG211" s="32"/>
      <c r="AI211" s="51" t="str">
        <f>IF(OR(ISNUMBER(AI214),ISNUMBER(AI215),ISNUMBER(AI216),ISNUMBER(AI217),ISNUMBER(AI218),ISNUMBER(AI219),ISNUMBER(AI220),ISNUMBER(AI221),ISNUMBER(AI222),ISNUMBER(AI223),ISNUMBER(AI224),ISNUMBER(AI225),ISNUMBER(AI226),ISNUMBER(AI227),ISNUMBER(AI228),ISNUMBER(AI229),ISNUMBER(AI230)),N(AI214)+N(AI215)+N(AI216)+N(AI217)+N(AI218)+N(AI219)+N(AI220)+N(AI221)+N(AI222)+N(AI223)+N(AI224)+N(AI225)+N(AI226)+N(AI227)+N(AI228)+N(AI229)+N(AI230),IF(ISNUMBER(AG211),AG211,""))</f>
        <v/>
      </c>
      <c r="AK211" s="30" t="str">
        <f t="shared" si="41"/>
        <v/>
      </c>
    </row>
    <row r="212" spans="1:37" ht="12" hidden="1" customHeight="1" outlineLevel="5">
      <c r="A212" s="26" t="s">
        <v>544</v>
      </c>
      <c r="B212" s="21"/>
      <c r="C212" s="85" t="str">
        <f t="shared" si="42"/>
        <v/>
      </c>
      <c r="D212" s="22" t="s">
        <v>10</v>
      </c>
      <c r="E212" s="22" t="s">
        <v>545</v>
      </c>
      <c r="F212" s="22" t="s">
        <v>17</v>
      </c>
      <c r="G212" s="22" t="s">
        <v>544</v>
      </c>
      <c r="H212" s="22" t="s">
        <v>370</v>
      </c>
      <c r="I212" s="22" t="s">
        <v>8</v>
      </c>
      <c r="J212" s="22" t="s">
        <v>8</v>
      </c>
      <c r="K212" s="22" t="s">
        <v>8</v>
      </c>
      <c r="L212" s="22" t="s">
        <v>12</v>
      </c>
      <c r="M212" s="22" t="s">
        <v>12</v>
      </c>
      <c r="N212" s="22" t="s">
        <v>12</v>
      </c>
      <c r="O212" s="22" t="s">
        <v>14</v>
      </c>
      <c r="P212" s="22" t="s">
        <v>8</v>
      </c>
      <c r="Q212" s="22" t="s">
        <v>8</v>
      </c>
      <c r="S212" s="30"/>
      <c r="U212" s="32"/>
      <c r="W212" s="53" t="str">
        <f t="shared" ref="W212:W231" si="44">IF(ISNUMBER(U212),U212,"")</f>
        <v/>
      </c>
      <c r="Y212" s="29" t="str">
        <f t="shared" si="43"/>
        <v/>
      </c>
      <c r="AA212" s="30" t="str">
        <f t="shared" si="40"/>
        <v/>
      </c>
      <c r="AC212" s="32"/>
      <c r="AE212" s="53"/>
      <c r="AG212" s="32"/>
      <c r="AI212" s="51" t="str">
        <f t="shared" ref="AI212:AI231" si="45">IF(ISNUMBER(AG212),AG212,"")</f>
        <v/>
      </c>
      <c r="AK212" s="53" t="str">
        <f t="shared" si="41"/>
        <v/>
      </c>
    </row>
    <row r="213" spans="1:37" ht="12" hidden="1" customHeight="1" outlineLevel="5">
      <c r="A213" s="26" t="s">
        <v>546</v>
      </c>
      <c r="B213" s="21"/>
      <c r="C213" s="85" t="str">
        <f t="shared" si="42"/>
        <v/>
      </c>
      <c r="D213" s="22" t="s">
        <v>10</v>
      </c>
      <c r="E213" s="22" t="s">
        <v>547</v>
      </c>
      <c r="F213" s="22" t="s">
        <v>17</v>
      </c>
      <c r="G213" s="22" t="s">
        <v>546</v>
      </c>
      <c r="H213" s="22" t="s">
        <v>8</v>
      </c>
      <c r="I213" s="22" t="s">
        <v>8</v>
      </c>
      <c r="J213" s="22" t="s">
        <v>8</v>
      </c>
      <c r="K213" s="22" t="s">
        <v>8</v>
      </c>
      <c r="L213" s="22" t="s">
        <v>12</v>
      </c>
      <c r="M213" s="22" t="s">
        <v>12</v>
      </c>
      <c r="N213" s="22" t="s">
        <v>12</v>
      </c>
      <c r="O213" s="22" t="s">
        <v>14</v>
      </c>
      <c r="P213" s="22" t="s">
        <v>8</v>
      </c>
      <c r="Q213" s="22" t="s">
        <v>8</v>
      </c>
      <c r="S213" s="30"/>
      <c r="U213" s="32"/>
      <c r="W213" s="53" t="str">
        <f t="shared" si="44"/>
        <v/>
      </c>
      <c r="Y213" s="29" t="str">
        <f t="shared" si="43"/>
        <v/>
      </c>
      <c r="AA213" s="30" t="str">
        <f t="shared" si="40"/>
        <v/>
      </c>
      <c r="AC213" s="32"/>
      <c r="AE213" s="53"/>
      <c r="AG213" s="32"/>
      <c r="AI213" s="51" t="str">
        <f t="shared" si="45"/>
        <v/>
      </c>
      <c r="AK213" s="53" t="str">
        <f t="shared" si="41"/>
        <v/>
      </c>
    </row>
    <row r="214" spans="1:37" ht="12" hidden="1" customHeight="1" outlineLevel="5">
      <c r="A214" s="26" t="s">
        <v>331</v>
      </c>
      <c r="B214" s="21" t="s">
        <v>21</v>
      </c>
      <c r="C214" s="85" t="str">
        <f t="shared" si="42"/>
        <v/>
      </c>
      <c r="D214" s="22" t="s">
        <v>10</v>
      </c>
      <c r="E214" s="22" t="s">
        <v>548</v>
      </c>
      <c r="F214" s="22" t="s">
        <v>17</v>
      </c>
      <c r="G214" s="22" t="s">
        <v>331</v>
      </c>
      <c r="H214" s="22" t="s">
        <v>370</v>
      </c>
      <c r="I214" s="22" t="s">
        <v>8</v>
      </c>
      <c r="J214" s="22" t="s">
        <v>23</v>
      </c>
      <c r="K214" s="22" t="s">
        <v>8</v>
      </c>
      <c r="L214" s="22" t="s">
        <v>12</v>
      </c>
      <c r="M214" s="22" t="s">
        <v>12</v>
      </c>
      <c r="N214" s="22" t="s">
        <v>12</v>
      </c>
      <c r="O214" s="22" t="s">
        <v>14</v>
      </c>
      <c r="P214" s="22" t="s">
        <v>8</v>
      </c>
      <c r="Q214" s="22" t="s">
        <v>8</v>
      </c>
      <c r="S214" s="30"/>
      <c r="U214" s="32"/>
      <c r="W214" s="53" t="str">
        <f t="shared" si="44"/>
        <v/>
      </c>
      <c r="Y214" s="29" t="str">
        <f t="shared" si="43"/>
        <v/>
      </c>
      <c r="AA214" s="30" t="str">
        <f t="shared" si="40"/>
        <v/>
      </c>
      <c r="AC214" s="32"/>
      <c r="AE214" s="53"/>
      <c r="AG214" s="32"/>
      <c r="AI214" s="51" t="str">
        <f t="shared" si="45"/>
        <v/>
      </c>
      <c r="AK214" s="53" t="str">
        <f t="shared" si="41"/>
        <v/>
      </c>
    </row>
    <row r="215" spans="1:37" ht="12" hidden="1" customHeight="1" outlineLevel="5">
      <c r="A215" s="26" t="s">
        <v>549</v>
      </c>
      <c r="B215" s="21" t="s">
        <v>21</v>
      </c>
      <c r="C215" s="85" t="str">
        <f t="shared" si="42"/>
        <v/>
      </c>
      <c r="D215" s="22" t="s">
        <v>10</v>
      </c>
      <c r="E215" s="22" t="s">
        <v>550</v>
      </c>
      <c r="F215" s="22" t="s">
        <v>17</v>
      </c>
      <c r="G215" s="22" t="s">
        <v>549</v>
      </c>
      <c r="H215" s="22" t="s">
        <v>370</v>
      </c>
      <c r="I215" s="22" t="s">
        <v>8</v>
      </c>
      <c r="J215" s="22" t="s">
        <v>23</v>
      </c>
      <c r="K215" s="22" t="s">
        <v>8</v>
      </c>
      <c r="L215" s="22" t="s">
        <v>12</v>
      </c>
      <c r="M215" s="22" t="s">
        <v>12</v>
      </c>
      <c r="N215" s="22" t="s">
        <v>12</v>
      </c>
      <c r="O215" s="22" t="s">
        <v>14</v>
      </c>
      <c r="P215" s="22" t="s">
        <v>8</v>
      </c>
      <c r="Q215" s="22" t="s">
        <v>8</v>
      </c>
      <c r="S215" s="30"/>
      <c r="U215" s="32"/>
      <c r="W215" s="53" t="str">
        <f t="shared" si="44"/>
        <v/>
      </c>
      <c r="Y215" s="29" t="str">
        <f t="shared" si="43"/>
        <v/>
      </c>
      <c r="AA215" s="30" t="str">
        <f t="shared" si="40"/>
        <v/>
      </c>
      <c r="AC215" s="32"/>
      <c r="AE215" s="53"/>
      <c r="AG215" s="32"/>
      <c r="AI215" s="51" t="str">
        <f t="shared" si="45"/>
        <v/>
      </c>
      <c r="AK215" s="53" t="str">
        <f t="shared" si="41"/>
        <v/>
      </c>
    </row>
    <row r="216" spans="1:37" ht="12" hidden="1" customHeight="1" outlineLevel="5">
      <c r="A216" s="26" t="s">
        <v>551</v>
      </c>
      <c r="B216" s="21" t="s">
        <v>21</v>
      </c>
      <c r="C216" s="85" t="str">
        <f t="shared" si="42"/>
        <v/>
      </c>
      <c r="D216" s="22" t="s">
        <v>10</v>
      </c>
      <c r="E216" s="22" t="s">
        <v>552</v>
      </c>
      <c r="F216" s="22" t="s">
        <v>17</v>
      </c>
      <c r="G216" s="22" t="s">
        <v>551</v>
      </c>
      <c r="H216" s="22" t="s">
        <v>370</v>
      </c>
      <c r="I216" s="22" t="s">
        <v>8</v>
      </c>
      <c r="J216" s="22" t="s">
        <v>23</v>
      </c>
      <c r="K216" s="22" t="s">
        <v>8</v>
      </c>
      <c r="L216" s="22" t="s">
        <v>12</v>
      </c>
      <c r="M216" s="22" t="s">
        <v>12</v>
      </c>
      <c r="N216" s="22" t="s">
        <v>12</v>
      </c>
      <c r="O216" s="22" t="s">
        <v>14</v>
      </c>
      <c r="P216" s="22" t="s">
        <v>8</v>
      </c>
      <c r="Q216" s="22" t="s">
        <v>8</v>
      </c>
      <c r="S216" s="30"/>
      <c r="U216" s="32"/>
      <c r="W216" s="53" t="str">
        <f t="shared" si="44"/>
        <v/>
      </c>
      <c r="Y216" s="29" t="str">
        <f t="shared" si="43"/>
        <v/>
      </c>
      <c r="AA216" s="30" t="str">
        <f t="shared" si="40"/>
        <v/>
      </c>
      <c r="AC216" s="32"/>
      <c r="AE216" s="53"/>
      <c r="AG216" s="32"/>
      <c r="AI216" s="51" t="str">
        <f t="shared" si="45"/>
        <v/>
      </c>
      <c r="AK216" s="53" t="str">
        <f t="shared" si="41"/>
        <v/>
      </c>
    </row>
    <row r="217" spans="1:37" ht="12" hidden="1" customHeight="1" outlineLevel="5">
      <c r="A217" s="26" t="s">
        <v>553</v>
      </c>
      <c r="B217" s="21" t="s">
        <v>21</v>
      </c>
      <c r="C217" s="85" t="str">
        <f t="shared" si="42"/>
        <v/>
      </c>
      <c r="D217" s="22" t="s">
        <v>10</v>
      </c>
      <c r="E217" s="22" t="s">
        <v>554</v>
      </c>
      <c r="F217" s="22" t="s">
        <v>17</v>
      </c>
      <c r="G217" s="22" t="s">
        <v>553</v>
      </c>
      <c r="H217" s="22" t="s">
        <v>478</v>
      </c>
      <c r="I217" s="22" t="s">
        <v>555</v>
      </c>
      <c r="J217" s="22" t="s">
        <v>114</v>
      </c>
      <c r="K217" s="22" t="s">
        <v>8</v>
      </c>
      <c r="L217" s="22" t="s">
        <v>12</v>
      </c>
      <c r="M217" s="22" t="s">
        <v>12</v>
      </c>
      <c r="N217" s="22" t="s">
        <v>12</v>
      </c>
      <c r="O217" s="22" t="s">
        <v>14</v>
      </c>
      <c r="P217" s="22" t="s">
        <v>8</v>
      </c>
      <c r="Q217" s="22" t="s">
        <v>8</v>
      </c>
      <c r="S217" s="30"/>
      <c r="U217" s="32"/>
      <c r="W217" s="53" t="str">
        <f t="shared" si="44"/>
        <v/>
      </c>
      <c r="Y217" s="29" t="str">
        <f t="shared" si="43"/>
        <v/>
      </c>
      <c r="AA217" s="30" t="str">
        <f t="shared" si="40"/>
        <v/>
      </c>
      <c r="AC217" s="32"/>
      <c r="AE217" s="53"/>
      <c r="AG217" s="32"/>
      <c r="AI217" s="51" t="str">
        <f t="shared" si="45"/>
        <v/>
      </c>
      <c r="AK217" s="53" t="str">
        <f t="shared" si="41"/>
        <v/>
      </c>
    </row>
    <row r="218" spans="1:37" ht="12" hidden="1" customHeight="1" outlineLevel="5">
      <c r="A218" s="26" t="s">
        <v>556</v>
      </c>
      <c r="B218" s="21" t="s">
        <v>21</v>
      </c>
      <c r="C218" s="85" t="str">
        <f t="shared" si="42"/>
        <v/>
      </c>
      <c r="D218" s="22" t="s">
        <v>10</v>
      </c>
      <c r="E218" s="22" t="s">
        <v>557</v>
      </c>
      <c r="F218" s="22" t="s">
        <v>17</v>
      </c>
      <c r="G218" s="22" t="s">
        <v>556</v>
      </c>
      <c r="H218" s="22" t="s">
        <v>370</v>
      </c>
      <c r="I218" s="22" t="s">
        <v>558</v>
      </c>
      <c r="J218" s="22" t="s">
        <v>23</v>
      </c>
      <c r="K218" s="22" t="s">
        <v>8</v>
      </c>
      <c r="L218" s="22" t="s">
        <v>12</v>
      </c>
      <c r="M218" s="22" t="s">
        <v>12</v>
      </c>
      <c r="N218" s="22" t="s">
        <v>12</v>
      </c>
      <c r="O218" s="22" t="s">
        <v>14</v>
      </c>
      <c r="P218" s="22" t="s">
        <v>8</v>
      </c>
      <c r="Q218" s="22" t="s">
        <v>8</v>
      </c>
      <c r="S218" s="30"/>
      <c r="U218" s="32"/>
      <c r="W218" s="53" t="str">
        <f t="shared" si="44"/>
        <v/>
      </c>
      <c r="Y218" s="29" t="str">
        <f t="shared" si="43"/>
        <v/>
      </c>
      <c r="AA218" s="30" t="str">
        <f t="shared" si="40"/>
        <v/>
      </c>
      <c r="AC218" s="32"/>
      <c r="AE218" s="53"/>
      <c r="AG218" s="32"/>
      <c r="AI218" s="51" t="str">
        <f t="shared" si="45"/>
        <v/>
      </c>
      <c r="AK218" s="53" t="str">
        <f t="shared" si="41"/>
        <v/>
      </c>
    </row>
    <row r="219" spans="1:37" ht="12" hidden="1" customHeight="1" outlineLevel="5">
      <c r="A219" s="26" t="s">
        <v>559</v>
      </c>
      <c r="B219" s="21" t="s">
        <v>21</v>
      </c>
      <c r="C219" s="85" t="str">
        <f t="shared" si="42"/>
        <v/>
      </c>
      <c r="D219" s="22" t="s">
        <v>10</v>
      </c>
      <c r="E219" s="22" t="s">
        <v>560</v>
      </c>
      <c r="F219" s="22" t="s">
        <v>17</v>
      </c>
      <c r="G219" s="22" t="s">
        <v>559</v>
      </c>
      <c r="H219" s="22" t="s">
        <v>227</v>
      </c>
      <c r="I219" s="22" t="s">
        <v>561</v>
      </c>
      <c r="J219" s="22" t="s">
        <v>23</v>
      </c>
      <c r="K219" s="22" t="s">
        <v>8</v>
      </c>
      <c r="L219" s="22" t="s">
        <v>12</v>
      </c>
      <c r="M219" s="22" t="s">
        <v>8</v>
      </c>
      <c r="N219" s="22" t="s">
        <v>8</v>
      </c>
      <c r="O219" s="22" t="s">
        <v>14</v>
      </c>
      <c r="P219" s="22" t="s">
        <v>8</v>
      </c>
      <c r="Q219" s="22" t="s">
        <v>8</v>
      </c>
      <c r="S219" s="30"/>
      <c r="U219" s="32"/>
      <c r="W219" s="53" t="str">
        <f t="shared" si="44"/>
        <v/>
      </c>
      <c r="Y219" s="29" t="str">
        <f t="shared" si="43"/>
        <v/>
      </c>
      <c r="AA219" s="30" t="str">
        <f t="shared" si="40"/>
        <v/>
      </c>
      <c r="AC219" s="32"/>
      <c r="AE219" s="53"/>
      <c r="AG219" s="32"/>
      <c r="AI219" s="51" t="str">
        <f t="shared" si="45"/>
        <v/>
      </c>
      <c r="AK219" s="53" t="str">
        <f t="shared" si="41"/>
        <v/>
      </c>
    </row>
    <row r="220" spans="1:37" ht="12" hidden="1" customHeight="1" outlineLevel="5">
      <c r="A220" s="26" t="s">
        <v>562</v>
      </c>
      <c r="B220" s="21" t="s">
        <v>21</v>
      </c>
      <c r="C220" s="85" t="str">
        <f t="shared" si="42"/>
        <v/>
      </c>
      <c r="D220" s="22" t="s">
        <v>10</v>
      </c>
      <c r="E220" s="22" t="s">
        <v>563</v>
      </c>
      <c r="F220" s="22" t="s">
        <v>17</v>
      </c>
      <c r="G220" s="22" t="s">
        <v>562</v>
      </c>
      <c r="H220" s="22" t="s">
        <v>227</v>
      </c>
      <c r="I220" s="22" t="s">
        <v>564</v>
      </c>
      <c r="J220" s="22" t="s">
        <v>23</v>
      </c>
      <c r="K220" s="22" t="s">
        <v>8</v>
      </c>
      <c r="L220" s="22" t="s">
        <v>12</v>
      </c>
      <c r="M220" s="22" t="s">
        <v>12</v>
      </c>
      <c r="N220" s="22" t="s">
        <v>12</v>
      </c>
      <c r="O220" s="22" t="s">
        <v>14</v>
      </c>
      <c r="P220" s="22" t="s">
        <v>8</v>
      </c>
      <c r="Q220" s="22" t="s">
        <v>8</v>
      </c>
      <c r="S220" s="30"/>
      <c r="U220" s="32"/>
      <c r="W220" s="53" t="str">
        <f t="shared" si="44"/>
        <v/>
      </c>
      <c r="Y220" s="29" t="str">
        <f t="shared" si="43"/>
        <v/>
      </c>
      <c r="AA220" s="30" t="str">
        <f t="shared" si="40"/>
        <v/>
      </c>
      <c r="AC220" s="32"/>
      <c r="AE220" s="53"/>
      <c r="AG220" s="32"/>
      <c r="AI220" s="51" t="str">
        <f t="shared" si="45"/>
        <v/>
      </c>
      <c r="AK220" s="53" t="str">
        <f t="shared" si="41"/>
        <v/>
      </c>
    </row>
    <row r="221" spans="1:37" ht="12" hidden="1" customHeight="1" outlineLevel="5">
      <c r="A221" s="26" t="s">
        <v>565</v>
      </c>
      <c r="B221" s="21" t="s">
        <v>21</v>
      </c>
      <c r="C221" s="85" t="str">
        <f t="shared" si="42"/>
        <v/>
      </c>
      <c r="D221" s="22" t="s">
        <v>10</v>
      </c>
      <c r="E221" s="22" t="s">
        <v>566</v>
      </c>
      <c r="F221" s="22" t="s">
        <v>17</v>
      </c>
      <c r="G221" s="22" t="s">
        <v>565</v>
      </c>
      <c r="H221" s="22" t="s">
        <v>567</v>
      </c>
      <c r="I221" s="22" t="s">
        <v>558</v>
      </c>
      <c r="J221" s="22" t="s">
        <v>23</v>
      </c>
      <c r="K221" s="22" t="s">
        <v>8</v>
      </c>
      <c r="L221" s="22" t="s">
        <v>12</v>
      </c>
      <c r="M221" s="22" t="s">
        <v>12</v>
      </c>
      <c r="N221" s="22" t="s">
        <v>12</v>
      </c>
      <c r="O221" s="22" t="s">
        <v>14</v>
      </c>
      <c r="P221" s="22" t="s">
        <v>8</v>
      </c>
      <c r="Q221" s="22" t="s">
        <v>8</v>
      </c>
      <c r="S221" s="30"/>
      <c r="U221" s="32"/>
      <c r="W221" s="53" t="str">
        <f t="shared" si="44"/>
        <v/>
      </c>
      <c r="Y221" s="29" t="str">
        <f t="shared" si="43"/>
        <v/>
      </c>
      <c r="AA221" s="30" t="str">
        <f t="shared" si="40"/>
        <v/>
      </c>
      <c r="AC221" s="32"/>
      <c r="AE221" s="53"/>
      <c r="AG221" s="32"/>
      <c r="AI221" s="51" t="str">
        <f t="shared" si="45"/>
        <v/>
      </c>
      <c r="AK221" s="53" t="str">
        <f t="shared" si="41"/>
        <v/>
      </c>
    </row>
    <row r="222" spans="1:37" ht="12" hidden="1" customHeight="1" outlineLevel="5">
      <c r="A222" s="26" t="s">
        <v>568</v>
      </c>
      <c r="B222" s="21" t="s">
        <v>21</v>
      </c>
      <c r="C222" s="85" t="str">
        <f t="shared" si="42"/>
        <v/>
      </c>
      <c r="D222" s="22" t="s">
        <v>10</v>
      </c>
      <c r="E222" s="22" t="s">
        <v>569</v>
      </c>
      <c r="F222" s="22" t="s">
        <v>17</v>
      </c>
      <c r="G222" s="22" t="s">
        <v>568</v>
      </c>
      <c r="H222" s="22" t="s">
        <v>227</v>
      </c>
      <c r="I222" s="22" t="s">
        <v>558</v>
      </c>
      <c r="J222" s="22" t="s">
        <v>23</v>
      </c>
      <c r="K222" s="22" t="s">
        <v>8</v>
      </c>
      <c r="L222" s="22" t="s">
        <v>12</v>
      </c>
      <c r="M222" s="22" t="s">
        <v>12</v>
      </c>
      <c r="N222" s="22" t="s">
        <v>12</v>
      </c>
      <c r="O222" s="22" t="s">
        <v>14</v>
      </c>
      <c r="P222" s="22" t="s">
        <v>8</v>
      </c>
      <c r="Q222" s="22" t="s">
        <v>8</v>
      </c>
      <c r="S222" s="30"/>
      <c r="U222" s="32"/>
      <c r="W222" s="53" t="str">
        <f t="shared" si="44"/>
        <v/>
      </c>
      <c r="Y222" s="29" t="str">
        <f t="shared" si="43"/>
        <v/>
      </c>
      <c r="AA222" s="30" t="str">
        <f t="shared" si="40"/>
        <v/>
      </c>
      <c r="AC222" s="32"/>
      <c r="AE222" s="53"/>
      <c r="AG222" s="32"/>
      <c r="AI222" s="51" t="str">
        <f t="shared" si="45"/>
        <v/>
      </c>
      <c r="AK222" s="53" t="str">
        <f t="shared" si="41"/>
        <v/>
      </c>
    </row>
    <row r="223" spans="1:37" ht="12" hidden="1" customHeight="1" outlineLevel="5">
      <c r="A223" s="26" t="s">
        <v>570</v>
      </c>
      <c r="B223" s="21" t="s">
        <v>21</v>
      </c>
      <c r="C223" s="85" t="str">
        <f t="shared" si="42"/>
        <v/>
      </c>
      <c r="D223" s="22" t="s">
        <v>10</v>
      </c>
      <c r="E223" s="22" t="s">
        <v>571</v>
      </c>
      <c r="F223" s="22" t="s">
        <v>17</v>
      </c>
      <c r="G223" s="22" t="s">
        <v>570</v>
      </c>
      <c r="H223" s="22" t="s">
        <v>8</v>
      </c>
      <c r="I223" s="22" t="s">
        <v>558</v>
      </c>
      <c r="J223" s="22" t="s">
        <v>23</v>
      </c>
      <c r="K223" s="22" t="s">
        <v>8</v>
      </c>
      <c r="L223" s="22" t="s">
        <v>12</v>
      </c>
      <c r="M223" s="22" t="s">
        <v>8</v>
      </c>
      <c r="N223" s="22" t="s">
        <v>8</v>
      </c>
      <c r="O223" s="22" t="s">
        <v>14</v>
      </c>
      <c r="P223" s="22" t="s">
        <v>8</v>
      </c>
      <c r="Q223" s="22" t="s">
        <v>8</v>
      </c>
      <c r="S223" s="30"/>
      <c r="U223" s="32"/>
      <c r="W223" s="53" t="str">
        <f t="shared" si="44"/>
        <v/>
      </c>
      <c r="Y223" s="29" t="str">
        <f t="shared" si="43"/>
        <v/>
      </c>
      <c r="AA223" s="30" t="str">
        <f t="shared" si="40"/>
        <v/>
      </c>
      <c r="AC223" s="32"/>
      <c r="AE223" s="53"/>
      <c r="AG223" s="32"/>
      <c r="AI223" s="51" t="str">
        <f t="shared" si="45"/>
        <v/>
      </c>
      <c r="AK223" s="53" t="str">
        <f t="shared" si="41"/>
        <v/>
      </c>
    </row>
    <row r="224" spans="1:37" ht="12" hidden="1" customHeight="1" outlineLevel="5">
      <c r="A224" s="26" t="s">
        <v>572</v>
      </c>
      <c r="B224" s="21" t="s">
        <v>21</v>
      </c>
      <c r="C224" s="85" t="str">
        <f t="shared" si="42"/>
        <v/>
      </c>
      <c r="D224" s="22" t="s">
        <v>10</v>
      </c>
      <c r="E224" s="22" t="s">
        <v>573</v>
      </c>
      <c r="F224" s="22" t="s">
        <v>17</v>
      </c>
      <c r="G224" s="22" t="s">
        <v>572</v>
      </c>
      <c r="H224" s="22" t="s">
        <v>227</v>
      </c>
      <c r="I224" s="22" t="s">
        <v>558</v>
      </c>
      <c r="J224" s="22" t="s">
        <v>23</v>
      </c>
      <c r="K224" s="22" t="s">
        <v>8</v>
      </c>
      <c r="L224" s="22" t="s">
        <v>12</v>
      </c>
      <c r="M224" s="22" t="s">
        <v>12</v>
      </c>
      <c r="N224" s="22" t="s">
        <v>12</v>
      </c>
      <c r="O224" s="22" t="s">
        <v>14</v>
      </c>
      <c r="P224" s="22" t="s">
        <v>8</v>
      </c>
      <c r="Q224" s="22" t="s">
        <v>8</v>
      </c>
      <c r="S224" s="30"/>
      <c r="U224" s="32"/>
      <c r="W224" s="53" t="str">
        <f t="shared" si="44"/>
        <v/>
      </c>
      <c r="Y224" s="29" t="str">
        <f t="shared" si="43"/>
        <v/>
      </c>
      <c r="AA224" s="30" t="str">
        <f t="shared" si="40"/>
        <v/>
      </c>
      <c r="AC224" s="32"/>
      <c r="AE224" s="53"/>
      <c r="AG224" s="32"/>
      <c r="AI224" s="51" t="str">
        <f t="shared" si="45"/>
        <v/>
      </c>
      <c r="AK224" s="53" t="str">
        <f t="shared" si="41"/>
        <v/>
      </c>
    </row>
    <row r="225" spans="1:37" ht="12" hidden="1" customHeight="1" outlineLevel="5">
      <c r="A225" s="26" t="s">
        <v>574</v>
      </c>
      <c r="B225" s="21" t="s">
        <v>21</v>
      </c>
      <c r="C225" s="85" t="str">
        <f t="shared" si="42"/>
        <v/>
      </c>
      <c r="D225" s="22" t="s">
        <v>10</v>
      </c>
      <c r="E225" s="22" t="s">
        <v>575</v>
      </c>
      <c r="F225" s="22" t="s">
        <v>17</v>
      </c>
      <c r="G225" s="22" t="s">
        <v>574</v>
      </c>
      <c r="H225" s="22" t="s">
        <v>370</v>
      </c>
      <c r="I225" s="22" t="s">
        <v>8</v>
      </c>
      <c r="J225" s="22" t="s">
        <v>23</v>
      </c>
      <c r="K225" s="22" t="s">
        <v>8</v>
      </c>
      <c r="L225" s="22" t="s">
        <v>12</v>
      </c>
      <c r="M225" s="22" t="s">
        <v>12</v>
      </c>
      <c r="N225" s="22" t="s">
        <v>12</v>
      </c>
      <c r="O225" s="22" t="s">
        <v>14</v>
      </c>
      <c r="P225" s="22" t="s">
        <v>8</v>
      </c>
      <c r="Q225" s="22" t="s">
        <v>8</v>
      </c>
      <c r="S225" s="30"/>
      <c r="U225" s="32"/>
      <c r="W225" s="53" t="str">
        <f t="shared" si="44"/>
        <v/>
      </c>
      <c r="Y225" s="29" t="str">
        <f t="shared" si="43"/>
        <v/>
      </c>
      <c r="AA225" s="30" t="str">
        <f t="shared" si="40"/>
        <v/>
      </c>
      <c r="AC225" s="32"/>
      <c r="AE225" s="53"/>
      <c r="AG225" s="32"/>
      <c r="AI225" s="51" t="str">
        <f t="shared" si="45"/>
        <v/>
      </c>
      <c r="AK225" s="53" t="str">
        <f t="shared" si="41"/>
        <v/>
      </c>
    </row>
    <row r="226" spans="1:37" ht="12" hidden="1" customHeight="1" outlineLevel="5">
      <c r="A226" s="26" t="s">
        <v>576</v>
      </c>
      <c r="B226" s="21" t="s">
        <v>21</v>
      </c>
      <c r="C226" s="85" t="str">
        <f t="shared" si="42"/>
        <v/>
      </c>
      <c r="D226" s="22" t="s">
        <v>10</v>
      </c>
      <c r="E226" s="22" t="s">
        <v>577</v>
      </c>
      <c r="F226" s="22" t="s">
        <v>17</v>
      </c>
      <c r="G226" s="22" t="s">
        <v>576</v>
      </c>
      <c r="H226" s="22" t="s">
        <v>370</v>
      </c>
      <c r="I226" s="22" t="s">
        <v>8</v>
      </c>
      <c r="J226" s="22" t="s">
        <v>23</v>
      </c>
      <c r="K226" s="22" t="s">
        <v>8</v>
      </c>
      <c r="L226" s="22" t="s">
        <v>12</v>
      </c>
      <c r="M226" s="22" t="s">
        <v>12</v>
      </c>
      <c r="N226" s="22" t="s">
        <v>12</v>
      </c>
      <c r="O226" s="22" t="s">
        <v>14</v>
      </c>
      <c r="P226" s="22" t="s">
        <v>8</v>
      </c>
      <c r="Q226" s="22" t="s">
        <v>8</v>
      </c>
      <c r="S226" s="30"/>
      <c r="U226" s="32"/>
      <c r="W226" s="53" t="str">
        <f t="shared" si="44"/>
        <v/>
      </c>
      <c r="Y226" s="29" t="str">
        <f t="shared" si="43"/>
        <v/>
      </c>
      <c r="AA226" s="30" t="str">
        <f t="shared" si="40"/>
        <v/>
      </c>
      <c r="AC226" s="32"/>
      <c r="AE226" s="53"/>
      <c r="AG226" s="32"/>
      <c r="AI226" s="51" t="str">
        <f t="shared" si="45"/>
        <v/>
      </c>
      <c r="AK226" s="53" t="str">
        <f t="shared" si="41"/>
        <v/>
      </c>
    </row>
    <row r="227" spans="1:37" ht="12" hidden="1" customHeight="1" outlineLevel="5">
      <c r="A227" s="26" t="s">
        <v>578</v>
      </c>
      <c r="B227" s="21" t="s">
        <v>21</v>
      </c>
      <c r="C227" s="85" t="str">
        <f t="shared" si="42"/>
        <v/>
      </c>
      <c r="D227" s="22" t="s">
        <v>10</v>
      </c>
      <c r="E227" s="22" t="s">
        <v>579</v>
      </c>
      <c r="F227" s="22" t="s">
        <v>17</v>
      </c>
      <c r="G227" s="22" t="s">
        <v>578</v>
      </c>
      <c r="H227" s="22" t="s">
        <v>370</v>
      </c>
      <c r="I227" s="22" t="s">
        <v>8</v>
      </c>
      <c r="J227" s="22" t="s">
        <v>23</v>
      </c>
      <c r="K227" s="22" t="s">
        <v>8</v>
      </c>
      <c r="L227" s="22" t="s">
        <v>12</v>
      </c>
      <c r="M227" s="22" t="s">
        <v>12</v>
      </c>
      <c r="N227" s="22" t="s">
        <v>8</v>
      </c>
      <c r="O227" s="22" t="s">
        <v>14</v>
      </c>
      <c r="P227" s="22" t="s">
        <v>8</v>
      </c>
      <c r="Q227" s="22" t="s">
        <v>8</v>
      </c>
      <c r="S227" s="30"/>
      <c r="U227" s="32"/>
      <c r="W227" s="53" t="str">
        <f t="shared" si="44"/>
        <v/>
      </c>
      <c r="Y227" s="29" t="str">
        <f t="shared" si="43"/>
        <v/>
      </c>
      <c r="AA227" s="30" t="str">
        <f t="shared" si="40"/>
        <v/>
      </c>
      <c r="AC227" s="32"/>
      <c r="AE227" s="53"/>
      <c r="AG227" s="32"/>
      <c r="AI227" s="51" t="str">
        <f t="shared" si="45"/>
        <v/>
      </c>
      <c r="AK227" s="53" t="str">
        <f t="shared" si="41"/>
        <v/>
      </c>
    </row>
    <row r="228" spans="1:37" ht="12" hidden="1" customHeight="1" outlineLevel="5">
      <c r="A228" s="26" t="s">
        <v>580</v>
      </c>
      <c r="B228" s="21" t="s">
        <v>21</v>
      </c>
      <c r="C228" s="85" t="str">
        <f t="shared" si="42"/>
        <v/>
      </c>
      <c r="D228" s="22" t="s">
        <v>10</v>
      </c>
      <c r="E228" s="22" t="s">
        <v>581</v>
      </c>
      <c r="F228" s="22" t="s">
        <v>17</v>
      </c>
      <c r="G228" s="22" t="s">
        <v>580</v>
      </c>
      <c r="H228" s="22" t="s">
        <v>370</v>
      </c>
      <c r="I228" s="22" t="s">
        <v>8</v>
      </c>
      <c r="J228" s="22" t="s">
        <v>23</v>
      </c>
      <c r="K228" s="22" t="s">
        <v>8</v>
      </c>
      <c r="L228" s="22" t="s">
        <v>12</v>
      </c>
      <c r="M228" s="22" t="s">
        <v>12</v>
      </c>
      <c r="N228" s="22" t="s">
        <v>12</v>
      </c>
      <c r="O228" s="22" t="s">
        <v>14</v>
      </c>
      <c r="P228" s="22" t="s">
        <v>8</v>
      </c>
      <c r="Q228" s="22" t="s">
        <v>8</v>
      </c>
      <c r="S228" s="30"/>
      <c r="U228" s="32"/>
      <c r="W228" s="53" t="str">
        <f t="shared" si="44"/>
        <v/>
      </c>
      <c r="Y228" s="29" t="str">
        <f t="shared" si="43"/>
        <v/>
      </c>
      <c r="AA228" s="30" t="str">
        <f t="shared" si="40"/>
        <v/>
      </c>
      <c r="AC228" s="32"/>
      <c r="AE228" s="53"/>
      <c r="AG228" s="32"/>
      <c r="AI228" s="51" t="str">
        <f t="shared" si="45"/>
        <v/>
      </c>
      <c r="AK228" s="53" t="str">
        <f t="shared" si="41"/>
        <v/>
      </c>
    </row>
    <row r="229" spans="1:37" ht="12" hidden="1" customHeight="1" outlineLevel="5">
      <c r="A229" s="26" t="s">
        <v>582</v>
      </c>
      <c r="B229" s="21" t="s">
        <v>21</v>
      </c>
      <c r="C229" s="85" t="str">
        <f t="shared" si="42"/>
        <v/>
      </c>
      <c r="D229" s="22" t="s">
        <v>10</v>
      </c>
      <c r="E229" s="22" t="s">
        <v>583</v>
      </c>
      <c r="F229" s="22" t="s">
        <v>17</v>
      </c>
      <c r="G229" s="22" t="s">
        <v>582</v>
      </c>
      <c r="H229" s="22" t="s">
        <v>450</v>
      </c>
      <c r="I229" s="22" t="s">
        <v>8</v>
      </c>
      <c r="J229" s="22" t="s">
        <v>23</v>
      </c>
      <c r="K229" s="22" t="s">
        <v>8</v>
      </c>
      <c r="L229" s="22" t="s">
        <v>12</v>
      </c>
      <c r="M229" s="22" t="s">
        <v>12</v>
      </c>
      <c r="N229" s="22" t="s">
        <v>12</v>
      </c>
      <c r="O229" s="22" t="s">
        <v>14</v>
      </c>
      <c r="P229" s="22" t="s">
        <v>8</v>
      </c>
      <c r="Q229" s="22" t="s">
        <v>8</v>
      </c>
      <c r="S229" s="30"/>
      <c r="U229" s="32"/>
      <c r="W229" s="53" t="str">
        <f t="shared" si="44"/>
        <v/>
      </c>
      <c r="Y229" s="29" t="str">
        <f t="shared" si="43"/>
        <v/>
      </c>
      <c r="AA229" s="30" t="str">
        <f t="shared" si="40"/>
        <v/>
      </c>
      <c r="AC229" s="32"/>
      <c r="AE229" s="53"/>
      <c r="AG229" s="32"/>
      <c r="AI229" s="51" t="str">
        <f t="shared" si="45"/>
        <v/>
      </c>
      <c r="AK229" s="53" t="str">
        <f t="shared" si="41"/>
        <v/>
      </c>
    </row>
    <row r="230" spans="1:37" ht="12" hidden="1" customHeight="1" outlineLevel="5">
      <c r="A230" s="26" t="s">
        <v>584</v>
      </c>
      <c r="B230" s="21" t="s">
        <v>21</v>
      </c>
      <c r="C230" s="85" t="str">
        <f t="shared" si="42"/>
        <v/>
      </c>
      <c r="D230" s="22" t="s">
        <v>10</v>
      </c>
      <c r="E230" s="22" t="s">
        <v>585</v>
      </c>
      <c r="F230" s="22" t="s">
        <v>17</v>
      </c>
      <c r="G230" s="22" t="s">
        <v>584</v>
      </c>
      <c r="H230" s="22" t="s">
        <v>8</v>
      </c>
      <c r="I230" s="22" t="s">
        <v>586</v>
      </c>
      <c r="J230" s="22" t="s">
        <v>23</v>
      </c>
      <c r="K230" s="22" t="s">
        <v>8</v>
      </c>
      <c r="L230" s="22" t="s">
        <v>12</v>
      </c>
      <c r="M230" s="22" t="s">
        <v>12</v>
      </c>
      <c r="N230" s="22" t="s">
        <v>12</v>
      </c>
      <c r="O230" s="22" t="s">
        <v>14</v>
      </c>
      <c r="P230" s="22" t="s">
        <v>8</v>
      </c>
      <c r="Q230" s="22" t="s">
        <v>8</v>
      </c>
      <c r="S230" s="30"/>
      <c r="U230" s="32"/>
      <c r="W230" s="53" t="str">
        <f t="shared" si="44"/>
        <v/>
      </c>
      <c r="Y230" s="29" t="str">
        <f t="shared" si="43"/>
        <v/>
      </c>
      <c r="AA230" s="30" t="str">
        <f t="shared" si="40"/>
        <v/>
      </c>
      <c r="AC230" s="32"/>
      <c r="AE230" s="53"/>
      <c r="AG230" s="32"/>
      <c r="AI230" s="51" t="str">
        <f t="shared" si="45"/>
        <v/>
      </c>
      <c r="AK230" s="53" t="str">
        <f t="shared" si="41"/>
        <v/>
      </c>
    </row>
    <row r="231" spans="1:37" ht="12" hidden="1" customHeight="1" outlineLevel="4">
      <c r="A231" s="25" t="s">
        <v>587</v>
      </c>
      <c r="B231" s="21" t="s">
        <v>21</v>
      </c>
      <c r="C231" s="85" t="str">
        <f t="shared" si="42"/>
        <v/>
      </c>
      <c r="D231" s="22" t="s">
        <v>10</v>
      </c>
      <c r="E231" s="22" t="s">
        <v>588</v>
      </c>
      <c r="F231" s="22" t="s">
        <v>17</v>
      </c>
      <c r="G231" s="22" t="s">
        <v>587</v>
      </c>
      <c r="H231" s="22" t="s">
        <v>73</v>
      </c>
      <c r="I231" s="22" t="s">
        <v>589</v>
      </c>
      <c r="J231" s="22" t="s">
        <v>23</v>
      </c>
      <c r="K231" s="22" t="s">
        <v>8</v>
      </c>
      <c r="L231" s="22" t="s">
        <v>12</v>
      </c>
      <c r="M231" s="22" t="s">
        <v>12</v>
      </c>
      <c r="N231" s="22" t="s">
        <v>12</v>
      </c>
      <c r="O231" s="22" t="s">
        <v>14</v>
      </c>
      <c r="P231" s="22" t="s">
        <v>8</v>
      </c>
      <c r="Q231" s="22" t="s">
        <v>8</v>
      </c>
      <c r="S231" s="30"/>
      <c r="U231" s="32"/>
      <c r="W231" s="53" t="str">
        <f t="shared" si="44"/>
        <v/>
      </c>
      <c r="Y231" s="29" t="str">
        <f t="shared" si="43"/>
        <v/>
      </c>
      <c r="AA231" s="30" t="str">
        <f t="shared" si="40"/>
        <v/>
      </c>
      <c r="AC231" s="32"/>
      <c r="AE231" s="53"/>
      <c r="AG231" s="32"/>
      <c r="AI231" s="51" t="str">
        <f t="shared" si="45"/>
        <v/>
      </c>
      <c r="AK231" s="53" t="str">
        <f t="shared" si="41"/>
        <v/>
      </c>
    </row>
    <row r="232" spans="1:37" ht="12" hidden="1" customHeight="1" outlineLevel="3">
      <c r="A232" s="20" t="s">
        <v>590</v>
      </c>
      <c r="B232" s="21" t="s">
        <v>21</v>
      </c>
      <c r="C232" s="85" t="str">
        <f t="shared" si="42"/>
        <v/>
      </c>
      <c r="D232" s="22" t="s">
        <v>10</v>
      </c>
      <c r="E232" s="22" t="s">
        <v>591</v>
      </c>
      <c r="F232" s="22" t="s">
        <v>17</v>
      </c>
      <c r="G232" s="22" t="s">
        <v>590</v>
      </c>
      <c r="H232" s="22" t="s">
        <v>8</v>
      </c>
      <c r="I232" s="22" t="s">
        <v>8</v>
      </c>
      <c r="J232" s="22" t="s">
        <v>19</v>
      </c>
      <c r="K232" s="22" t="s">
        <v>8</v>
      </c>
      <c r="L232" s="22" t="s">
        <v>12</v>
      </c>
      <c r="M232" s="22" t="s">
        <v>12</v>
      </c>
      <c r="N232" s="22" t="s">
        <v>12</v>
      </c>
      <c r="O232" s="22" t="s">
        <v>14</v>
      </c>
      <c r="P232" s="22" t="s">
        <v>8</v>
      </c>
      <c r="Q232" s="22" t="s">
        <v>8</v>
      </c>
      <c r="S232" s="30"/>
      <c r="U232" s="32"/>
      <c r="W232" s="53" t="str">
        <f>IF(OR(ISNUMBER(W233),ISNUMBER(W236),ISNUMBER(W237)),N(W233)+N(W236)+N(W237),IF(ISNUMBER(U232),U232,""))</f>
        <v/>
      </c>
      <c r="Y232" s="29" t="str">
        <f t="shared" si="43"/>
        <v/>
      </c>
      <c r="AA232" s="30" t="str">
        <f t="shared" si="40"/>
        <v/>
      </c>
      <c r="AC232" s="32"/>
      <c r="AE232" s="53"/>
      <c r="AG232" s="32"/>
      <c r="AI232" s="51" t="str">
        <f>IF(OR(ISNUMBER(AI233),ISNUMBER(AI236),ISNUMBER(AI237)),N(AI233)+N(AI236)+N(AI237),IF(ISNUMBER(AG232),AG232,""))</f>
        <v/>
      </c>
      <c r="AK232" s="53" t="str">
        <f t="shared" si="41"/>
        <v/>
      </c>
    </row>
    <row r="233" spans="1:37" ht="12" hidden="1" customHeight="1" outlineLevel="4">
      <c r="A233" s="25" t="s">
        <v>592</v>
      </c>
      <c r="B233" s="21" t="s">
        <v>21</v>
      </c>
      <c r="C233" s="85" t="str">
        <f t="shared" si="42"/>
        <v/>
      </c>
      <c r="D233" s="22" t="s">
        <v>10</v>
      </c>
      <c r="E233" s="22" t="s">
        <v>593</v>
      </c>
      <c r="F233" s="22" t="s">
        <v>17</v>
      </c>
      <c r="G233" s="22" t="s">
        <v>592</v>
      </c>
      <c r="H233" s="22" t="s">
        <v>8</v>
      </c>
      <c r="I233" s="22" t="s">
        <v>594</v>
      </c>
      <c r="J233" s="22" t="s">
        <v>114</v>
      </c>
      <c r="K233" s="22" t="s">
        <v>8</v>
      </c>
      <c r="L233" s="22" t="s">
        <v>12</v>
      </c>
      <c r="M233" s="22" t="s">
        <v>12</v>
      </c>
      <c r="N233" s="22" t="s">
        <v>12</v>
      </c>
      <c r="O233" s="22" t="s">
        <v>14</v>
      </c>
      <c r="P233" s="22" t="s">
        <v>8</v>
      </c>
      <c r="Q233" s="22" t="s">
        <v>8</v>
      </c>
      <c r="S233" s="30"/>
      <c r="U233" s="32"/>
      <c r="W233" s="53" t="str">
        <f>IF(OR(ISNUMBER(W234),ISNUMBER(W235)),N(W234)+N(W235),IF(ISNUMBER(U233),U233,""))</f>
        <v/>
      </c>
      <c r="Y233" s="29" t="str">
        <f t="shared" si="43"/>
        <v/>
      </c>
      <c r="AA233" s="30" t="str">
        <f t="shared" si="40"/>
        <v/>
      </c>
      <c r="AC233" s="32"/>
      <c r="AE233" s="53"/>
      <c r="AG233" s="32"/>
      <c r="AI233" s="51" t="str">
        <f>IF(OR(ISNUMBER(AI234),ISNUMBER(AI235)),N(AI234)+N(AI235),IF(ISNUMBER(AG233),AG233,""))</f>
        <v/>
      </c>
      <c r="AK233" s="53" t="str">
        <f t="shared" si="41"/>
        <v/>
      </c>
    </row>
    <row r="234" spans="1:37" ht="12" hidden="1" customHeight="1" outlineLevel="5">
      <c r="A234" s="26" t="s">
        <v>595</v>
      </c>
      <c r="B234" s="21" t="s">
        <v>21</v>
      </c>
      <c r="C234" s="85" t="str">
        <f t="shared" si="42"/>
        <v/>
      </c>
      <c r="D234" s="22" t="s">
        <v>10</v>
      </c>
      <c r="E234" s="22" t="s">
        <v>596</v>
      </c>
      <c r="F234" s="22" t="s">
        <v>17</v>
      </c>
      <c r="G234" s="22" t="s">
        <v>595</v>
      </c>
      <c r="H234" s="22" t="s">
        <v>8</v>
      </c>
      <c r="I234" s="22" t="s">
        <v>8</v>
      </c>
      <c r="J234" s="22" t="s">
        <v>8</v>
      </c>
      <c r="K234" s="22" t="s">
        <v>8</v>
      </c>
      <c r="L234" s="22" t="s">
        <v>12</v>
      </c>
      <c r="M234" s="22" t="s">
        <v>12</v>
      </c>
      <c r="N234" s="22" t="s">
        <v>8</v>
      </c>
      <c r="O234" s="22" t="s">
        <v>14</v>
      </c>
      <c r="P234" s="22" t="s">
        <v>8</v>
      </c>
      <c r="Q234" s="22" t="s">
        <v>8</v>
      </c>
      <c r="S234" s="30"/>
      <c r="U234" s="32"/>
      <c r="W234" s="53" t="str">
        <f>IF(ISNUMBER(U234),U234,"")</f>
        <v/>
      </c>
      <c r="Y234" s="29" t="str">
        <f t="shared" si="43"/>
        <v/>
      </c>
      <c r="AA234" s="30" t="str">
        <f t="shared" si="40"/>
        <v/>
      </c>
      <c r="AC234" s="32"/>
      <c r="AE234" s="53"/>
      <c r="AG234" s="32"/>
      <c r="AI234" s="51" t="str">
        <f>IF(ISNUMBER(AG234),AG234,"")</f>
        <v/>
      </c>
      <c r="AK234" s="53" t="str">
        <f t="shared" si="41"/>
        <v/>
      </c>
    </row>
    <row r="235" spans="1:37" ht="12" hidden="1" customHeight="1" outlineLevel="5">
      <c r="A235" s="26" t="s">
        <v>597</v>
      </c>
      <c r="B235" s="21" t="s">
        <v>21</v>
      </c>
      <c r="C235" s="85" t="str">
        <f t="shared" si="42"/>
        <v/>
      </c>
      <c r="D235" s="22" t="s">
        <v>10</v>
      </c>
      <c r="E235" s="22" t="s">
        <v>598</v>
      </c>
      <c r="F235" s="22" t="s">
        <v>17</v>
      </c>
      <c r="G235" s="22" t="s">
        <v>597</v>
      </c>
      <c r="H235" s="22" t="s">
        <v>370</v>
      </c>
      <c r="I235" s="22" t="s">
        <v>8</v>
      </c>
      <c r="J235" s="22" t="s">
        <v>8</v>
      </c>
      <c r="K235" s="22" t="s">
        <v>8</v>
      </c>
      <c r="L235" s="22" t="s">
        <v>12</v>
      </c>
      <c r="M235" s="22" t="s">
        <v>12</v>
      </c>
      <c r="N235" s="22" t="s">
        <v>12</v>
      </c>
      <c r="O235" s="22" t="s">
        <v>14</v>
      </c>
      <c r="P235" s="22" t="s">
        <v>8</v>
      </c>
      <c r="Q235" s="22" t="s">
        <v>8</v>
      </c>
      <c r="S235" s="30"/>
      <c r="U235" s="32"/>
      <c r="W235" s="53" t="str">
        <f>IF(ISNUMBER(U235),U235,"")</f>
        <v/>
      </c>
      <c r="Y235" s="29" t="str">
        <f t="shared" si="43"/>
        <v/>
      </c>
      <c r="AA235" s="30" t="str">
        <f t="shared" si="40"/>
        <v/>
      </c>
      <c r="AC235" s="32"/>
      <c r="AE235" s="53"/>
      <c r="AG235" s="32"/>
      <c r="AI235" s="51" t="str">
        <f>IF(ISNUMBER(AG235),AG235,"")</f>
        <v/>
      </c>
      <c r="AK235" s="53" t="str">
        <f t="shared" si="41"/>
        <v/>
      </c>
    </row>
    <row r="236" spans="1:37" ht="12" hidden="1" customHeight="1" outlineLevel="4">
      <c r="A236" s="25" t="s">
        <v>599</v>
      </c>
      <c r="B236" s="21" t="s">
        <v>21</v>
      </c>
      <c r="C236" s="85" t="str">
        <f t="shared" si="42"/>
        <v/>
      </c>
      <c r="D236" s="22" t="s">
        <v>10</v>
      </c>
      <c r="E236" s="22" t="s">
        <v>600</v>
      </c>
      <c r="F236" s="22" t="s">
        <v>17</v>
      </c>
      <c r="G236" s="22" t="s">
        <v>599</v>
      </c>
      <c r="H236" s="22" t="s">
        <v>8</v>
      </c>
      <c r="I236" s="22" t="s">
        <v>8</v>
      </c>
      <c r="J236" s="22" t="s">
        <v>23</v>
      </c>
      <c r="K236" s="22" t="s">
        <v>8</v>
      </c>
      <c r="L236" s="22" t="s">
        <v>12</v>
      </c>
      <c r="M236" s="22" t="s">
        <v>8</v>
      </c>
      <c r="N236" s="22" t="s">
        <v>8</v>
      </c>
      <c r="O236" s="22" t="s">
        <v>14</v>
      </c>
      <c r="P236" s="22" t="s">
        <v>8</v>
      </c>
      <c r="Q236" s="22" t="s">
        <v>8</v>
      </c>
      <c r="S236" s="30"/>
      <c r="U236" s="32"/>
      <c r="W236" s="53" t="str">
        <f>IF(ISNUMBER(U236),U236,"")</f>
        <v/>
      </c>
      <c r="Y236" s="29" t="str">
        <f t="shared" si="43"/>
        <v/>
      </c>
      <c r="AA236" s="30" t="str">
        <f t="shared" si="40"/>
        <v/>
      </c>
      <c r="AC236" s="32"/>
      <c r="AE236" s="53"/>
      <c r="AG236" s="32"/>
      <c r="AI236" s="51" t="str">
        <f>IF(ISNUMBER(AG236),AG236,"")</f>
        <v/>
      </c>
      <c r="AK236" s="53" t="str">
        <f t="shared" si="41"/>
        <v/>
      </c>
    </row>
    <row r="237" spans="1:37" ht="12" hidden="1" customHeight="1" outlineLevel="4">
      <c r="A237" s="25" t="s">
        <v>601</v>
      </c>
      <c r="B237" s="21" t="s">
        <v>21</v>
      </c>
      <c r="C237" s="85" t="str">
        <f t="shared" si="42"/>
        <v/>
      </c>
      <c r="D237" s="22" t="s">
        <v>10</v>
      </c>
      <c r="E237" s="22" t="s">
        <v>602</v>
      </c>
      <c r="F237" s="22" t="s">
        <v>17</v>
      </c>
      <c r="G237" s="22" t="s">
        <v>601</v>
      </c>
      <c r="H237" s="22" t="s">
        <v>8</v>
      </c>
      <c r="I237" s="22" t="s">
        <v>603</v>
      </c>
      <c r="J237" s="22" t="s">
        <v>114</v>
      </c>
      <c r="K237" s="22" t="s">
        <v>8</v>
      </c>
      <c r="L237" s="22" t="s">
        <v>12</v>
      </c>
      <c r="M237" s="22" t="s">
        <v>12</v>
      </c>
      <c r="N237" s="22" t="s">
        <v>12</v>
      </c>
      <c r="O237" s="22" t="s">
        <v>14</v>
      </c>
      <c r="P237" s="22" t="s">
        <v>8</v>
      </c>
      <c r="Q237" s="22" t="s">
        <v>8</v>
      </c>
      <c r="S237" s="30"/>
      <c r="U237" s="32"/>
      <c r="W237" s="53" t="str">
        <f>IF(OR(ISNUMBER(W238),ISNUMBER(W239),ISNUMBER(W240),ISNUMBER(W241),ISNUMBER(W242),ISNUMBER(W243),ISNUMBER(W244),ISNUMBER(W245)),N(W238)+N(W239)+N(W240)+N(W241)+N(W242)+N(W243)+N(W244)+N(W245),IF(ISNUMBER(U237),U237,""))</f>
        <v/>
      </c>
      <c r="Y237" s="29" t="str">
        <f t="shared" si="43"/>
        <v/>
      </c>
      <c r="AA237" s="30" t="str">
        <f t="shared" si="40"/>
        <v/>
      </c>
      <c r="AC237" s="32"/>
      <c r="AE237" s="53"/>
      <c r="AG237" s="32"/>
      <c r="AI237" s="51" t="str">
        <f>IF(OR(ISNUMBER(AI238),ISNUMBER(AI239),ISNUMBER(AI240),ISNUMBER(AI241),ISNUMBER(AI242),ISNUMBER(AI243),ISNUMBER(AI244),ISNUMBER(AI245)),N(AI238)+N(AI239)+N(AI240)+N(AI241)+N(AI242)+N(AI243)+N(AI244)+N(AI245),IF(ISNUMBER(AG237),AG237,""))</f>
        <v/>
      </c>
      <c r="AK237" s="53" t="str">
        <f t="shared" si="41"/>
        <v/>
      </c>
    </row>
    <row r="238" spans="1:37" ht="12" hidden="1" customHeight="1" outlineLevel="5">
      <c r="A238" s="26" t="s">
        <v>604</v>
      </c>
      <c r="B238" s="21" t="s">
        <v>21</v>
      </c>
      <c r="C238" s="85" t="str">
        <f t="shared" si="42"/>
        <v/>
      </c>
      <c r="D238" s="22" t="s">
        <v>10</v>
      </c>
      <c r="E238" s="22" t="s">
        <v>605</v>
      </c>
      <c r="F238" s="22" t="s">
        <v>17</v>
      </c>
      <c r="G238" s="22" t="s">
        <v>604</v>
      </c>
      <c r="H238" s="22" t="s">
        <v>370</v>
      </c>
      <c r="I238" s="22" t="s">
        <v>8</v>
      </c>
      <c r="J238" s="22" t="s">
        <v>8</v>
      </c>
      <c r="K238" s="22" t="s">
        <v>8</v>
      </c>
      <c r="L238" s="22" t="s">
        <v>12</v>
      </c>
      <c r="M238" s="22" t="s">
        <v>12</v>
      </c>
      <c r="N238" s="22" t="s">
        <v>12</v>
      </c>
      <c r="O238" s="22" t="s">
        <v>14</v>
      </c>
      <c r="P238" s="22" t="s">
        <v>8</v>
      </c>
      <c r="Q238" s="22" t="s">
        <v>8</v>
      </c>
      <c r="S238" s="30"/>
      <c r="U238" s="32"/>
      <c r="W238" s="53" t="str">
        <f t="shared" ref="W238:W245" si="46">IF(ISNUMBER(U238),U238,"")</f>
        <v/>
      </c>
      <c r="Y238" s="29" t="str">
        <f t="shared" si="43"/>
        <v/>
      </c>
      <c r="AA238" s="30" t="str">
        <f t="shared" si="40"/>
        <v/>
      </c>
      <c r="AC238" s="32"/>
      <c r="AE238" s="53"/>
      <c r="AG238" s="32"/>
      <c r="AI238" s="51" t="str">
        <f t="shared" ref="AI238:AI245" si="47">IF(ISNUMBER(AG238),AG238,"")</f>
        <v/>
      </c>
      <c r="AK238" s="53" t="str">
        <f t="shared" si="41"/>
        <v/>
      </c>
    </row>
    <row r="239" spans="1:37" ht="12" hidden="1" customHeight="1" outlineLevel="5">
      <c r="A239" s="26" t="s">
        <v>606</v>
      </c>
      <c r="B239" s="21" t="s">
        <v>21</v>
      </c>
      <c r="C239" s="85" t="str">
        <f t="shared" si="42"/>
        <v/>
      </c>
      <c r="D239" s="22" t="s">
        <v>10</v>
      </c>
      <c r="E239" s="22" t="s">
        <v>607</v>
      </c>
      <c r="F239" s="22" t="s">
        <v>17</v>
      </c>
      <c r="G239" s="22" t="s">
        <v>606</v>
      </c>
      <c r="H239" s="22" t="s">
        <v>370</v>
      </c>
      <c r="I239" s="22" t="s">
        <v>8</v>
      </c>
      <c r="J239" s="22" t="s">
        <v>8</v>
      </c>
      <c r="K239" s="22" t="s">
        <v>8</v>
      </c>
      <c r="L239" s="22" t="s">
        <v>12</v>
      </c>
      <c r="M239" s="22" t="s">
        <v>12</v>
      </c>
      <c r="N239" s="22" t="s">
        <v>12</v>
      </c>
      <c r="O239" s="22" t="s">
        <v>14</v>
      </c>
      <c r="P239" s="22" t="s">
        <v>8</v>
      </c>
      <c r="Q239" s="22" t="s">
        <v>8</v>
      </c>
      <c r="S239" s="30"/>
      <c r="U239" s="32"/>
      <c r="W239" s="53" t="str">
        <f t="shared" si="46"/>
        <v/>
      </c>
      <c r="Y239" s="29" t="str">
        <f t="shared" si="43"/>
        <v/>
      </c>
      <c r="AA239" s="30" t="str">
        <f t="shared" si="40"/>
        <v/>
      </c>
      <c r="AC239" s="32"/>
      <c r="AE239" s="53"/>
      <c r="AG239" s="32"/>
      <c r="AI239" s="51" t="str">
        <f t="shared" si="47"/>
        <v/>
      </c>
      <c r="AK239" s="53" t="str">
        <f t="shared" si="41"/>
        <v/>
      </c>
    </row>
    <row r="240" spans="1:37" ht="12" hidden="1" customHeight="1" outlineLevel="5">
      <c r="A240" s="26" t="s">
        <v>608</v>
      </c>
      <c r="B240" s="21" t="s">
        <v>21</v>
      </c>
      <c r="C240" s="85" t="str">
        <f t="shared" si="42"/>
        <v/>
      </c>
      <c r="D240" s="22" t="s">
        <v>10</v>
      </c>
      <c r="E240" s="22" t="s">
        <v>609</v>
      </c>
      <c r="F240" s="22" t="s">
        <v>17</v>
      </c>
      <c r="G240" s="22" t="s">
        <v>608</v>
      </c>
      <c r="H240" s="22" t="s">
        <v>370</v>
      </c>
      <c r="I240" s="22" t="s">
        <v>8</v>
      </c>
      <c r="J240" s="22" t="s">
        <v>8</v>
      </c>
      <c r="K240" s="22" t="s">
        <v>8</v>
      </c>
      <c r="L240" s="22" t="s">
        <v>12</v>
      </c>
      <c r="M240" s="22" t="s">
        <v>12</v>
      </c>
      <c r="N240" s="22" t="s">
        <v>12</v>
      </c>
      <c r="O240" s="22" t="s">
        <v>14</v>
      </c>
      <c r="P240" s="22" t="s">
        <v>8</v>
      </c>
      <c r="Q240" s="22" t="s">
        <v>8</v>
      </c>
      <c r="S240" s="30"/>
      <c r="U240" s="32"/>
      <c r="W240" s="53" t="str">
        <f t="shared" si="46"/>
        <v/>
      </c>
      <c r="Y240" s="29" t="str">
        <f t="shared" si="43"/>
        <v/>
      </c>
      <c r="AA240" s="30" t="str">
        <f t="shared" si="40"/>
        <v/>
      </c>
      <c r="AC240" s="32"/>
      <c r="AE240" s="53"/>
      <c r="AG240" s="32"/>
      <c r="AI240" s="51" t="str">
        <f t="shared" si="47"/>
        <v/>
      </c>
      <c r="AK240" s="53" t="str">
        <f t="shared" si="41"/>
        <v/>
      </c>
    </row>
    <row r="241" spans="1:37" ht="12" hidden="1" customHeight="1" outlineLevel="5">
      <c r="A241" s="26" t="s">
        <v>610</v>
      </c>
      <c r="B241" s="21" t="s">
        <v>21</v>
      </c>
      <c r="C241" s="85" t="str">
        <f t="shared" si="42"/>
        <v/>
      </c>
      <c r="D241" s="22" t="s">
        <v>10</v>
      </c>
      <c r="E241" s="22" t="s">
        <v>611</v>
      </c>
      <c r="F241" s="22" t="s">
        <v>17</v>
      </c>
      <c r="G241" s="22" t="s">
        <v>610</v>
      </c>
      <c r="H241" s="22" t="s">
        <v>370</v>
      </c>
      <c r="I241" s="22" t="s">
        <v>8</v>
      </c>
      <c r="J241" s="22" t="s">
        <v>8</v>
      </c>
      <c r="K241" s="22" t="s">
        <v>8</v>
      </c>
      <c r="L241" s="22" t="s">
        <v>12</v>
      </c>
      <c r="M241" s="22" t="s">
        <v>12</v>
      </c>
      <c r="N241" s="22" t="s">
        <v>12</v>
      </c>
      <c r="O241" s="22" t="s">
        <v>14</v>
      </c>
      <c r="P241" s="22" t="s">
        <v>8</v>
      </c>
      <c r="Q241" s="22" t="s">
        <v>8</v>
      </c>
      <c r="S241" s="30"/>
      <c r="U241" s="32"/>
      <c r="W241" s="53" t="str">
        <f t="shared" si="46"/>
        <v/>
      </c>
      <c r="Y241" s="29" t="str">
        <f t="shared" si="43"/>
        <v/>
      </c>
      <c r="AA241" s="30" t="str">
        <f t="shared" si="40"/>
        <v/>
      </c>
      <c r="AC241" s="32"/>
      <c r="AE241" s="53"/>
      <c r="AG241" s="32"/>
      <c r="AI241" s="51" t="str">
        <f t="shared" si="47"/>
        <v/>
      </c>
      <c r="AK241" s="53" t="str">
        <f t="shared" si="41"/>
        <v/>
      </c>
    </row>
    <row r="242" spans="1:37" ht="12" hidden="1" customHeight="1" outlineLevel="5">
      <c r="A242" s="26" t="s">
        <v>612</v>
      </c>
      <c r="B242" s="21" t="s">
        <v>21</v>
      </c>
      <c r="C242" s="85" t="str">
        <f t="shared" si="42"/>
        <v/>
      </c>
      <c r="D242" s="22" t="s">
        <v>10</v>
      </c>
      <c r="E242" s="22" t="s">
        <v>613</v>
      </c>
      <c r="F242" s="22" t="s">
        <v>17</v>
      </c>
      <c r="G242" s="22" t="s">
        <v>612</v>
      </c>
      <c r="H242" s="22" t="s">
        <v>370</v>
      </c>
      <c r="I242" s="22" t="s">
        <v>8</v>
      </c>
      <c r="J242" s="22" t="s">
        <v>8</v>
      </c>
      <c r="K242" s="22" t="s">
        <v>8</v>
      </c>
      <c r="L242" s="22" t="s">
        <v>12</v>
      </c>
      <c r="M242" s="22" t="s">
        <v>12</v>
      </c>
      <c r="N242" s="22" t="s">
        <v>12</v>
      </c>
      <c r="O242" s="22" t="s">
        <v>14</v>
      </c>
      <c r="P242" s="22" t="s">
        <v>8</v>
      </c>
      <c r="Q242" s="22" t="s">
        <v>8</v>
      </c>
      <c r="S242" s="30"/>
      <c r="U242" s="32"/>
      <c r="W242" s="53" t="str">
        <f t="shared" si="46"/>
        <v/>
      </c>
      <c r="Y242" s="29" t="str">
        <f t="shared" si="43"/>
        <v/>
      </c>
      <c r="AA242" s="30" t="str">
        <f t="shared" si="40"/>
        <v/>
      </c>
      <c r="AC242" s="32"/>
      <c r="AE242" s="53"/>
      <c r="AG242" s="32"/>
      <c r="AI242" s="51" t="str">
        <f t="shared" si="47"/>
        <v/>
      </c>
      <c r="AK242" s="53" t="str">
        <f t="shared" si="41"/>
        <v/>
      </c>
    </row>
    <row r="243" spans="1:37" ht="12" hidden="1" customHeight="1" outlineLevel="5">
      <c r="A243" s="26" t="s">
        <v>614</v>
      </c>
      <c r="B243" s="21" t="s">
        <v>21</v>
      </c>
      <c r="C243" s="85" t="str">
        <f t="shared" si="42"/>
        <v/>
      </c>
      <c r="D243" s="22" t="s">
        <v>10</v>
      </c>
      <c r="E243" s="22" t="s">
        <v>615</v>
      </c>
      <c r="F243" s="22" t="s">
        <v>17</v>
      </c>
      <c r="G243" s="22" t="s">
        <v>614</v>
      </c>
      <c r="H243" s="22" t="s">
        <v>370</v>
      </c>
      <c r="I243" s="22" t="s">
        <v>8</v>
      </c>
      <c r="J243" s="22" t="s">
        <v>8</v>
      </c>
      <c r="K243" s="22" t="s">
        <v>8</v>
      </c>
      <c r="L243" s="22" t="s">
        <v>12</v>
      </c>
      <c r="M243" s="22" t="s">
        <v>12</v>
      </c>
      <c r="N243" s="22" t="s">
        <v>12</v>
      </c>
      <c r="O243" s="22" t="s">
        <v>14</v>
      </c>
      <c r="P243" s="22" t="s">
        <v>8</v>
      </c>
      <c r="Q243" s="22" t="s">
        <v>8</v>
      </c>
      <c r="S243" s="30"/>
      <c r="U243" s="32"/>
      <c r="W243" s="53" t="str">
        <f t="shared" si="46"/>
        <v/>
      </c>
      <c r="Y243" s="29" t="str">
        <f t="shared" si="43"/>
        <v/>
      </c>
      <c r="AA243" s="30" t="str">
        <f t="shared" si="40"/>
        <v/>
      </c>
      <c r="AC243" s="32"/>
      <c r="AE243" s="53"/>
      <c r="AG243" s="32"/>
      <c r="AI243" s="51" t="str">
        <f t="shared" si="47"/>
        <v/>
      </c>
      <c r="AK243" s="53" t="str">
        <f t="shared" si="41"/>
        <v/>
      </c>
    </row>
    <row r="244" spans="1:37" ht="12" hidden="1" customHeight="1" outlineLevel="5">
      <c r="A244" s="26" t="s">
        <v>616</v>
      </c>
      <c r="B244" s="21" t="s">
        <v>21</v>
      </c>
      <c r="C244" s="85" t="str">
        <f t="shared" si="42"/>
        <v/>
      </c>
      <c r="D244" s="22" t="s">
        <v>10</v>
      </c>
      <c r="E244" s="22" t="s">
        <v>617</v>
      </c>
      <c r="F244" s="22" t="s">
        <v>17</v>
      </c>
      <c r="G244" s="22" t="s">
        <v>616</v>
      </c>
      <c r="H244" s="22" t="s">
        <v>370</v>
      </c>
      <c r="I244" s="22" t="s">
        <v>8</v>
      </c>
      <c r="J244" s="22" t="s">
        <v>8</v>
      </c>
      <c r="K244" s="22" t="s">
        <v>8</v>
      </c>
      <c r="L244" s="22" t="s">
        <v>12</v>
      </c>
      <c r="M244" s="22" t="s">
        <v>12</v>
      </c>
      <c r="N244" s="22" t="s">
        <v>12</v>
      </c>
      <c r="O244" s="22" t="s">
        <v>14</v>
      </c>
      <c r="P244" s="22" t="s">
        <v>8</v>
      </c>
      <c r="Q244" s="22" t="s">
        <v>8</v>
      </c>
      <c r="S244" s="30"/>
      <c r="U244" s="32"/>
      <c r="W244" s="53" t="str">
        <f t="shared" si="46"/>
        <v/>
      </c>
      <c r="Y244" s="29" t="str">
        <f t="shared" si="43"/>
        <v/>
      </c>
      <c r="AA244" s="30" t="str">
        <f t="shared" si="40"/>
        <v/>
      </c>
      <c r="AC244" s="32"/>
      <c r="AE244" s="53"/>
      <c r="AG244" s="32"/>
      <c r="AI244" s="51" t="str">
        <f t="shared" si="47"/>
        <v/>
      </c>
      <c r="AK244" s="53" t="str">
        <f t="shared" si="41"/>
        <v/>
      </c>
    </row>
    <row r="245" spans="1:37" ht="12" hidden="1" customHeight="1" outlineLevel="5">
      <c r="A245" s="26" t="s">
        <v>618</v>
      </c>
      <c r="B245" s="21" t="s">
        <v>21</v>
      </c>
      <c r="C245" s="85" t="str">
        <f t="shared" si="42"/>
        <v/>
      </c>
      <c r="D245" s="22" t="s">
        <v>10</v>
      </c>
      <c r="E245" s="22" t="s">
        <v>619</v>
      </c>
      <c r="F245" s="22" t="s">
        <v>17</v>
      </c>
      <c r="G245" s="22" t="s">
        <v>618</v>
      </c>
      <c r="H245" s="22" t="s">
        <v>370</v>
      </c>
      <c r="I245" s="22" t="s">
        <v>8</v>
      </c>
      <c r="J245" s="22" t="s">
        <v>8</v>
      </c>
      <c r="K245" s="22" t="s">
        <v>8</v>
      </c>
      <c r="L245" s="22" t="s">
        <v>12</v>
      </c>
      <c r="M245" s="22" t="s">
        <v>12</v>
      </c>
      <c r="N245" s="22" t="s">
        <v>12</v>
      </c>
      <c r="O245" s="22" t="s">
        <v>14</v>
      </c>
      <c r="P245" s="22" t="s">
        <v>8</v>
      </c>
      <c r="Q245" s="22" t="s">
        <v>8</v>
      </c>
      <c r="S245" s="30"/>
      <c r="U245" s="32"/>
      <c r="W245" s="53" t="str">
        <f t="shared" si="46"/>
        <v/>
      </c>
      <c r="Y245" s="29" t="str">
        <f t="shared" si="43"/>
        <v/>
      </c>
      <c r="AA245" s="30" t="str">
        <f t="shared" si="40"/>
        <v/>
      </c>
      <c r="AC245" s="32"/>
      <c r="AE245" s="53"/>
      <c r="AG245" s="32"/>
      <c r="AI245" s="51" t="str">
        <f t="shared" si="47"/>
        <v/>
      </c>
      <c r="AK245" s="53" t="str">
        <f t="shared" si="41"/>
        <v/>
      </c>
    </row>
    <row r="246" spans="1:37" ht="12" hidden="1" customHeight="1" outlineLevel="6">
      <c r="A246" s="27" t="s">
        <v>620</v>
      </c>
      <c r="B246" s="21"/>
      <c r="C246" s="85" t="str">
        <f t="shared" si="42"/>
        <v/>
      </c>
      <c r="D246" s="22" t="s">
        <v>10</v>
      </c>
      <c r="E246" s="22" t="s">
        <v>621</v>
      </c>
      <c r="F246" s="22" t="s">
        <v>13</v>
      </c>
      <c r="G246" s="22" t="s">
        <v>620</v>
      </c>
      <c r="H246" s="22" t="s">
        <v>94</v>
      </c>
      <c r="I246" s="22" t="s">
        <v>8</v>
      </c>
      <c r="J246" s="22" t="s">
        <v>8</v>
      </c>
      <c r="K246" s="22" t="s">
        <v>8</v>
      </c>
      <c r="L246" s="22" t="s">
        <v>12</v>
      </c>
      <c r="M246" s="22" t="s">
        <v>12</v>
      </c>
      <c r="N246" s="22" t="s">
        <v>12</v>
      </c>
      <c r="O246" s="22" t="s">
        <v>14</v>
      </c>
      <c r="P246" s="22" t="s">
        <v>8</v>
      </c>
      <c r="Q246" s="22" t="s">
        <v>8</v>
      </c>
      <c r="S246" s="92"/>
      <c r="U246" s="32"/>
      <c r="W246" s="53"/>
      <c r="Y246" s="29"/>
      <c r="AA246" s="92"/>
      <c r="AC246" s="32"/>
      <c r="AE246" s="93"/>
      <c r="AG246" s="32"/>
      <c r="AI246" s="51"/>
      <c r="AK246" s="93"/>
    </row>
    <row r="247" spans="1:37" ht="12" hidden="1" customHeight="1" outlineLevel="3">
      <c r="A247" s="20" t="s">
        <v>622</v>
      </c>
      <c r="B247" s="21" t="s">
        <v>21</v>
      </c>
      <c r="C247" s="85" t="str">
        <f t="shared" si="42"/>
        <v/>
      </c>
      <c r="D247" s="22" t="s">
        <v>10</v>
      </c>
      <c r="E247" s="22" t="s">
        <v>623</v>
      </c>
      <c r="F247" s="22" t="s">
        <v>17</v>
      </c>
      <c r="G247" s="22" t="s">
        <v>622</v>
      </c>
      <c r="H247" s="22" t="s">
        <v>8</v>
      </c>
      <c r="I247" s="22" t="s">
        <v>8</v>
      </c>
      <c r="J247" s="22" t="s">
        <v>19</v>
      </c>
      <c r="K247" s="22" t="s">
        <v>8</v>
      </c>
      <c r="L247" s="22" t="s">
        <v>12</v>
      </c>
      <c r="M247" s="22" t="s">
        <v>12</v>
      </c>
      <c r="N247" s="22" t="s">
        <v>12</v>
      </c>
      <c r="O247" s="22" t="s">
        <v>14</v>
      </c>
      <c r="P247" s="22" t="s">
        <v>8</v>
      </c>
      <c r="Q247" s="22" t="s">
        <v>8</v>
      </c>
      <c r="S247" s="30"/>
      <c r="U247" s="32"/>
      <c r="W247" s="53" t="str">
        <f>IF(OR(ISNUMBER(W248),ISNUMBER(W249),ISNUMBER(W250),ISNUMBER(W251),ISNUMBER(W252)),N(W248)+N(W249)+N(W250)+N(W251)+N(W252),IF(ISNUMBER(U247),U247,""))</f>
        <v/>
      </c>
      <c r="Y247" s="29" t="str">
        <f t="shared" si="43"/>
        <v/>
      </c>
      <c r="AA247" s="30" t="str">
        <f t="shared" si="40"/>
        <v/>
      </c>
      <c r="AC247" s="32"/>
      <c r="AE247" s="30"/>
      <c r="AG247" s="32"/>
      <c r="AI247" s="51" t="str">
        <f>IF(OR(ISNUMBER(AI248),ISNUMBER(AI249),ISNUMBER(AI250),ISNUMBER(AI251),ISNUMBER(AI252)),N(AI248)+N(AI249)+N(AI250)+N(AI251)+N(AI252),IF(ISNUMBER(AG247),AG247,""))</f>
        <v/>
      </c>
      <c r="AK247" s="30" t="str">
        <f t="shared" si="41"/>
        <v/>
      </c>
    </row>
    <row r="248" spans="1:37" ht="12" hidden="1" customHeight="1" outlineLevel="4">
      <c r="A248" s="25" t="s">
        <v>624</v>
      </c>
      <c r="B248" s="21" t="s">
        <v>21</v>
      </c>
      <c r="C248" s="85" t="str">
        <f t="shared" si="42"/>
        <v/>
      </c>
      <c r="D248" s="22" t="s">
        <v>10</v>
      </c>
      <c r="E248" s="22" t="s">
        <v>625</v>
      </c>
      <c r="F248" s="22" t="s">
        <v>17</v>
      </c>
      <c r="G248" s="22" t="s">
        <v>624</v>
      </c>
      <c r="H248" s="22" t="s">
        <v>370</v>
      </c>
      <c r="I248" s="22" t="s">
        <v>8</v>
      </c>
      <c r="J248" s="22" t="s">
        <v>23</v>
      </c>
      <c r="K248" s="22" t="s">
        <v>8</v>
      </c>
      <c r="L248" s="22" t="s">
        <v>12</v>
      </c>
      <c r="M248" s="22" t="s">
        <v>12</v>
      </c>
      <c r="N248" s="22" t="s">
        <v>12</v>
      </c>
      <c r="O248" s="22" t="s">
        <v>14</v>
      </c>
      <c r="P248" s="22" t="s">
        <v>8</v>
      </c>
      <c r="Q248" s="22" t="s">
        <v>8</v>
      </c>
      <c r="S248" s="30"/>
      <c r="U248" s="32"/>
      <c r="W248" s="53" t="str">
        <f t="shared" ref="W248:W253" si="48">IF(ISNUMBER(U248),U248,"")</f>
        <v/>
      </c>
      <c r="Y248" s="29" t="str">
        <f t="shared" si="43"/>
        <v/>
      </c>
      <c r="AA248" s="30" t="str">
        <f t="shared" si="40"/>
        <v/>
      </c>
      <c r="AC248" s="32"/>
      <c r="AE248" s="53"/>
      <c r="AG248" s="32"/>
      <c r="AI248" s="51" t="str">
        <f t="shared" ref="AI248:AI253" si="49">IF(ISNUMBER(AG248),AG248,"")</f>
        <v/>
      </c>
      <c r="AK248" s="53" t="str">
        <f t="shared" si="41"/>
        <v/>
      </c>
    </row>
    <row r="249" spans="1:37" ht="12" hidden="1" customHeight="1" outlineLevel="4">
      <c r="A249" s="25" t="s">
        <v>626</v>
      </c>
      <c r="B249" s="21" t="s">
        <v>21</v>
      </c>
      <c r="C249" s="85" t="str">
        <f t="shared" si="42"/>
        <v/>
      </c>
      <c r="D249" s="22" t="s">
        <v>10</v>
      </c>
      <c r="E249" s="22" t="s">
        <v>627</v>
      </c>
      <c r="F249" s="22" t="s">
        <v>17</v>
      </c>
      <c r="G249" s="22" t="s">
        <v>626</v>
      </c>
      <c r="H249" s="22" t="s">
        <v>478</v>
      </c>
      <c r="I249" s="22" t="s">
        <v>628</v>
      </c>
      <c r="J249" s="22" t="s">
        <v>59</v>
      </c>
      <c r="K249" s="22" t="s">
        <v>8</v>
      </c>
      <c r="L249" s="22" t="s">
        <v>12</v>
      </c>
      <c r="M249" s="22" t="s">
        <v>12</v>
      </c>
      <c r="N249" s="22" t="s">
        <v>12</v>
      </c>
      <c r="O249" s="22" t="s">
        <v>14</v>
      </c>
      <c r="P249" s="22" t="s">
        <v>8</v>
      </c>
      <c r="Q249" s="22" t="s">
        <v>8</v>
      </c>
      <c r="S249" s="30"/>
      <c r="U249" s="32"/>
      <c r="W249" s="53" t="str">
        <f t="shared" si="48"/>
        <v/>
      </c>
      <c r="Y249" s="29" t="str">
        <f t="shared" si="43"/>
        <v/>
      </c>
      <c r="AA249" s="30" t="str">
        <f t="shared" si="40"/>
        <v/>
      </c>
      <c r="AC249" s="32"/>
      <c r="AE249" s="53"/>
      <c r="AG249" s="32"/>
      <c r="AI249" s="51" t="str">
        <f t="shared" si="49"/>
        <v/>
      </c>
      <c r="AK249" s="53" t="str">
        <f t="shared" si="41"/>
        <v/>
      </c>
    </row>
    <row r="250" spans="1:37" ht="12" hidden="1" customHeight="1" outlineLevel="4">
      <c r="A250" s="25" t="s">
        <v>629</v>
      </c>
      <c r="B250" s="21" t="s">
        <v>21</v>
      </c>
      <c r="C250" s="85" t="str">
        <f t="shared" si="42"/>
        <v/>
      </c>
      <c r="D250" s="22" t="s">
        <v>10</v>
      </c>
      <c r="E250" s="22" t="s">
        <v>630</v>
      </c>
      <c r="F250" s="22" t="s">
        <v>17</v>
      </c>
      <c r="G250" s="22" t="s">
        <v>629</v>
      </c>
      <c r="H250" s="22" t="s">
        <v>370</v>
      </c>
      <c r="I250" s="22" t="s">
        <v>8</v>
      </c>
      <c r="J250" s="22" t="s">
        <v>23</v>
      </c>
      <c r="K250" s="22" t="s">
        <v>8</v>
      </c>
      <c r="L250" s="22" t="s">
        <v>12</v>
      </c>
      <c r="M250" s="22" t="s">
        <v>12</v>
      </c>
      <c r="N250" s="22" t="s">
        <v>12</v>
      </c>
      <c r="O250" s="22" t="s">
        <v>14</v>
      </c>
      <c r="P250" s="22" t="s">
        <v>8</v>
      </c>
      <c r="Q250" s="22" t="s">
        <v>8</v>
      </c>
      <c r="S250" s="30"/>
      <c r="U250" s="32"/>
      <c r="W250" s="53" t="str">
        <f t="shared" si="48"/>
        <v/>
      </c>
      <c r="Y250" s="29" t="str">
        <f t="shared" si="43"/>
        <v/>
      </c>
      <c r="AA250" s="30" t="str">
        <f t="shared" si="40"/>
        <v/>
      </c>
      <c r="AC250" s="32"/>
      <c r="AE250" s="53"/>
      <c r="AG250" s="32"/>
      <c r="AI250" s="51" t="str">
        <f t="shared" si="49"/>
        <v/>
      </c>
      <c r="AK250" s="53" t="str">
        <f t="shared" si="41"/>
        <v/>
      </c>
    </row>
    <row r="251" spans="1:37" ht="12" hidden="1" customHeight="1" outlineLevel="4">
      <c r="A251" s="25" t="s">
        <v>631</v>
      </c>
      <c r="B251" s="21" t="s">
        <v>21</v>
      </c>
      <c r="C251" s="85" t="str">
        <f t="shared" si="42"/>
        <v/>
      </c>
      <c r="D251" s="22" t="s">
        <v>10</v>
      </c>
      <c r="E251" s="22" t="s">
        <v>632</v>
      </c>
      <c r="F251" s="22" t="s">
        <v>17</v>
      </c>
      <c r="G251" s="22" t="s">
        <v>631</v>
      </c>
      <c r="H251" s="22" t="s">
        <v>370</v>
      </c>
      <c r="I251" s="22" t="s">
        <v>8</v>
      </c>
      <c r="J251" s="22" t="s">
        <v>23</v>
      </c>
      <c r="K251" s="22" t="s">
        <v>8</v>
      </c>
      <c r="L251" s="22" t="s">
        <v>12</v>
      </c>
      <c r="M251" s="22" t="s">
        <v>12</v>
      </c>
      <c r="N251" s="22" t="s">
        <v>12</v>
      </c>
      <c r="O251" s="22" t="s">
        <v>14</v>
      </c>
      <c r="P251" s="22" t="s">
        <v>8</v>
      </c>
      <c r="Q251" s="22" t="s">
        <v>8</v>
      </c>
      <c r="S251" s="30"/>
      <c r="U251" s="32"/>
      <c r="W251" s="53" t="str">
        <f t="shared" si="48"/>
        <v/>
      </c>
      <c r="Y251" s="29" t="str">
        <f t="shared" si="43"/>
        <v/>
      </c>
      <c r="AA251" s="30" t="str">
        <f t="shared" si="40"/>
        <v/>
      </c>
      <c r="AC251" s="32"/>
      <c r="AE251" s="53"/>
      <c r="AG251" s="32"/>
      <c r="AI251" s="51" t="str">
        <f t="shared" si="49"/>
        <v/>
      </c>
      <c r="AK251" s="53" t="str">
        <f t="shared" si="41"/>
        <v/>
      </c>
    </row>
    <row r="252" spans="1:37" ht="12" hidden="1" customHeight="1" outlineLevel="4">
      <c r="A252" s="25" t="s">
        <v>633</v>
      </c>
      <c r="B252" s="21" t="s">
        <v>21</v>
      </c>
      <c r="C252" s="85" t="str">
        <f t="shared" si="42"/>
        <v/>
      </c>
      <c r="D252" s="22" t="s">
        <v>10</v>
      </c>
      <c r="E252" s="22" t="s">
        <v>634</v>
      </c>
      <c r="F252" s="22" t="s">
        <v>17</v>
      </c>
      <c r="G252" s="22" t="s">
        <v>633</v>
      </c>
      <c r="H252" s="22" t="s">
        <v>635</v>
      </c>
      <c r="I252" s="22" t="s">
        <v>636</v>
      </c>
      <c r="J252" s="22" t="s">
        <v>23</v>
      </c>
      <c r="K252" s="22" t="s">
        <v>8</v>
      </c>
      <c r="L252" s="22" t="s">
        <v>12</v>
      </c>
      <c r="M252" s="22" t="s">
        <v>12</v>
      </c>
      <c r="N252" s="22" t="s">
        <v>12</v>
      </c>
      <c r="O252" s="22" t="s">
        <v>14</v>
      </c>
      <c r="P252" s="22" t="s">
        <v>8</v>
      </c>
      <c r="Q252" s="22" t="s">
        <v>8</v>
      </c>
      <c r="S252" s="30"/>
      <c r="U252" s="32"/>
      <c r="W252" s="53" t="str">
        <f t="shared" si="48"/>
        <v/>
      </c>
      <c r="Y252" s="29" t="str">
        <f t="shared" si="43"/>
        <v/>
      </c>
      <c r="AA252" s="30" t="str">
        <f t="shared" si="40"/>
        <v/>
      </c>
      <c r="AC252" s="32"/>
      <c r="AE252" s="53"/>
      <c r="AG252" s="32"/>
      <c r="AI252" s="51" t="str">
        <f t="shared" si="49"/>
        <v/>
      </c>
      <c r="AK252" s="53" t="str">
        <f t="shared" si="41"/>
        <v/>
      </c>
    </row>
    <row r="253" spans="1:37" ht="12" hidden="1" customHeight="1" outlineLevel="3">
      <c r="A253" s="20" t="s">
        <v>637</v>
      </c>
      <c r="B253" s="21" t="s">
        <v>21</v>
      </c>
      <c r="C253" s="85" t="str">
        <f t="shared" si="42"/>
        <v/>
      </c>
      <c r="D253" s="22" t="s">
        <v>10</v>
      </c>
      <c r="E253" s="22" t="s">
        <v>638</v>
      </c>
      <c r="F253" s="22" t="s">
        <v>17</v>
      </c>
      <c r="G253" s="22" t="s">
        <v>637</v>
      </c>
      <c r="H253" s="22" t="s">
        <v>73</v>
      </c>
      <c r="I253" s="22" t="s">
        <v>639</v>
      </c>
      <c r="J253" s="22" t="s">
        <v>23</v>
      </c>
      <c r="K253" s="22" t="s">
        <v>8</v>
      </c>
      <c r="L253" s="22" t="s">
        <v>12</v>
      </c>
      <c r="M253" s="22" t="s">
        <v>12</v>
      </c>
      <c r="N253" s="22" t="s">
        <v>12</v>
      </c>
      <c r="O253" s="22" t="s">
        <v>14</v>
      </c>
      <c r="P253" s="22" t="s">
        <v>8</v>
      </c>
      <c r="Q253" s="22" t="s">
        <v>8</v>
      </c>
      <c r="S253" s="30"/>
      <c r="U253" s="32"/>
      <c r="W253" s="53" t="str">
        <f t="shared" si="48"/>
        <v/>
      </c>
      <c r="Y253" s="29" t="str">
        <f t="shared" si="43"/>
        <v/>
      </c>
      <c r="AA253" s="30" t="str">
        <f t="shared" si="40"/>
        <v/>
      </c>
      <c r="AC253" s="32"/>
      <c r="AE253" s="53"/>
      <c r="AG253" s="32"/>
      <c r="AI253" s="51" t="str">
        <f t="shared" si="49"/>
        <v/>
      </c>
      <c r="AK253" s="53" t="str">
        <f t="shared" si="41"/>
        <v/>
      </c>
    </row>
    <row r="254" spans="1:37" ht="12" customHeight="1" outlineLevel="2" collapsed="1">
      <c r="A254" s="24" t="s">
        <v>640</v>
      </c>
      <c r="B254" s="21" t="s">
        <v>21</v>
      </c>
      <c r="C254" s="85" t="str">
        <f t="shared" si="42"/>
        <v/>
      </c>
      <c r="D254" s="22" t="s">
        <v>10</v>
      </c>
      <c r="E254" s="22" t="s">
        <v>641</v>
      </c>
      <c r="F254" s="22" t="s">
        <v>17</v>
      </c>
      <c r="G254" s="22" t="s">
        <v>640</v>
      </c>
      <c r="H254" s="22" t="s">
        <v>8</v>
      </c>
      <c r="I254" s="22" t="s">
        <v>642</v>
      </c>
      <c r="J254" s="22" t="s">
        <v>114</v>
      </c>
      <c r="K254" s="22" t="s">
        <v>8</v>
      </c>
      <c r="L254" s="22" t="s">
        <v>12</v>
      </c>
      <c r="M254" s="22" t="s">
        <v>12</v>
      </c>
      <c r="N254" s="22" t="s">
        <v>12</v>
      </c>
      <c r="O254" s="22" t="s">
        <v>14</v>
      </c>
      <c r="P254" s="22" t="s">
        <v>8</v>
      </c>
      <c r="Q254" s="22" t="s">
        <v>8</v>
      </c>
      <c r="S254" s="30"/>
      <c r="U254" s="32"/>
      <c r="W254" s="53" t="str">
        <f>IF(OR(ISNUMBER(W255),ISNUMBER(W256),ISNUMBER(W257),ISNUMBER(W258),ISNUMBER(W259),ISNUMBER(W260)),N(W255)+N(W256)+N(W257)+N(W258)+N(W259)+N(W260),IF(ISNUMBER(U254),U254,""))</f>
        <v/>
      </c>
      <c r="Y254" s="29" t="str">
        <f t="shared" si="43"/>
        <v/>
      </c>
      <c r="AA254" s="30" t="str">
        <f t="shared" si="40"/>
        <v/>
      </c>
      <c r="AC254" s="32"/>
      <c r="AE254" s="30"/>
      <c r="AG254" s="32"/>
      <c r="AI254" s="51" t="str">
        <f>IF(OR(ISNUMBER(AI255),ISNUMBER(AI256),ISNUMBER(AI257),ISNUMBER(AI258),ISNUMBER(AI259),ISNUMBER(AI260)),N(AI255)+N(AI256)+N(AI257)+N(AI258)+N(AI259)+N(AI260),IF(ISNUMBER(AG254),AG254,""))</f>
        <v/>
      </c>
      <c r="AK254" s="30" t="str">
        <f t="shared" si="41"/>
        <v/>
      </c>
    </row>
    <row r="255" spans="1:37" ht="12" hidden="1" customHeight="1" outlineLevel="3">
      <c r="A255" s="20" t="s">
        <v>643</v>
      </c>
      <c r="B255" s="21" t="s">
        <v>21</v>
      </c>
      <c r="C255" s="85" t="str">
        <f t="shared" si="42"/>
        <v/>
      </c>
      <c r="D255" s="22" t="s">
        <v>10</v>
      </c>
      <c r="E255" s="22" t="s">
        <v>644</v>
      </c>
      <c r="F255" s="22" t="s">
        <v>17</v>
      </c>
      <c r="G255" s="22" t="s">
        <v>643</v>
      </c>
      <c r="H255" s="22" t="s">
        <v>8</v>
      </c>
      <c r="I255" s="22" t="s">
        <v>8</v>
      </c>
      <c r="J255" s="22" t="s">
        <v>8</v>
      </c>
      <c r="K255" s="22" t="s">
        <v>8</v>
      </c>
      <c r="L255" s="22" t="s">
        <v>12</v>
      </c>
      <c r="M255" s="22" t="s">
        <v>12</v>
      </c>
      <c r="N255" s="22" t="s">
        <v>12</v>
      </c>
      <c r="O255" s="22" t="s">
        <v>14</v>
      </c>
      <c r="P255" s="22" t="s">
        <v>8</v>
      </c>
      <c r="Q255" s="22" t="s">
        <v>8</v>
      </c>
      <c r="S255" s="30"/>
      <c r="U255" s="32"/>
      <c r="W255" s="53" t="str">
        <f t="shared" ref="W255:W260" si="50">IF(ISNUMBER(U255),U255,"")</f>
        <v/>
      </c>
      <c r="Y255" s="29" t="str">
        <f t="shared" si="43"/>
        <v/>
      </c>
      <c r="AA255" s="30" t="str">
        <f t="shared" si="40"/>
        <v/>
      </c>
      <c r="AC255" s="32"/>
      <c r="AE255" s="53"/>
      <c r="AG255" s="32"/>
      <c r="AI255" s="51" t="str">
        <f t="shared" ref="AI255:AI260" si="51">IF(ISNUMBER(AG255),AG255,"")</f>
        <v/>
      </c>
      <c r="AK255" s="53" t="str">
        <f t="shared" si="41"/>
        <v/>
      </c>
    </row>
    <row r="256" spans="1:37" ht="12" hidden="1" customHeight="1" outlineLevel="3">
      <c r="A256" s="20" t="s">
        <v>645</v>
      </c>
      <c r="B256" s="21" t="s">
        <v>21</v>
      </c>
      <c r="C256" s="85" t="str">
        <f t="shared" si="42"/>
        <v/>
      </c>
      <c r="D256" s="22" t="s">
        <v>10</v>
      </c>
      <c r="E256" s="22" t="s">
        <v>646</v>
      </c>
      <c r="F256" s="22" t="s">
        <v>17</v>
      </c>
      <c r="G256" s="22" t="s">
        <v>645</v>
      </c>
      <c r="H256" s="22" t="s">
        <v>647</v>
      </c>
      <c r="I256" s="22" t="s">
        <v>8</v>
      </c>
      <c r="J256" s="22" t="s">
        <v>8</v>
      </c>
      <c r="K256" s="22" t="s">
        <v>8</v>
      </c>
      <c r="L256" s="22" t="s">
        <v>12</v>
      </c>
      <c r="M256" s="22" t="s">
        <v>12</v>
      </c>
      <c r="N256" s="22" t="s">
        <v>12</v>
      </c>
      <c r="O256" s="22" t="s">
        <v>14</v>
      </c>
      <c r="P256" s="22" t="s">
        <v>8</v>
      </c>
      <c r="Q256" s="22" t="s">
        <v>8</v>
      </c>
      <c r="S256" s="30"/>
      <c r="U256" s="32"/>
      <c r="W256" s="53" t="str">
        <f t="shared" si="50"/>
        <v/>
      </c>
      <c r="Y256" s="29" t="str">
        <f t="shared" si="43"/>
        <v/>
      </c>
      <c r="AA256" s="30" t="str">
        <f t="shared" si="40"/>
        <v/>
      </c>
      <c r="AC256" s="32"/>
      <c r="AE256" s="53"/>
      <c r="AG256" s="32"/>
      <c r="AI256" s="51" t="str">
        <f t="shared" si="51"/>
        <v/>
      </c>
      <c r="AK256" s="53" t="str">
        <f t="shared" si="41"/>
        <v/>
      </c>
    </row>
    <row r="257" spans="1:37" ht="12" hidden="1" customHeight="1" outlineLevel="3">
      <c r="A257" s="20" t="s">
        <v>648</v>
      </c>
      <c r="B257" s="21" t="s">
        <v>21</v>
      </c>
      <c r="C257" s="85" t="str">
        <f t="shared" si="42"/>
        <v/>
      </c>
      <c r="D257" s="22" t="s">
        <v>10</v>
      </c>
      <c r="E257" s="22" t="s">
        <v>649</v>
      </c>
      <c r="F257" s="22" t="s">
        <v>17</v>
      </c>
      <c r="G257" s="22" t="s">
        <v>648</v>
      </c>
      <c r="H257" s="22" t="s">
        <v>8</v>
      </c>
      <c r="I257" s="22" t="s">
        <v>8</v>
      </c>
      <c r="J257" s="22" t="s">
        <v>8</v>
      </c>
      <c r="K257" s="22" t="s">
        <v>8</v>
      </c>
      <c r="L257" s="22" t="s">
        <v>12</v>
      </c>
      <c r="M257" s="22" t="s">
        <v>12</v>
      </c>
      <c r="N257" s="22" t="s">
        <v>12</v>
      </c>
      <c r="O257" s="22" t="s">
        <v>14</v>
      </c>
      <c r="P257" s="22" t="s">
        <v>8</v>
      </c>
      <c r="Q257" s="22" t="s">
        <v>8</v>
      </c>
      <c r="S257" s="30"/>
      <c r="U257" s="32"/>
      <c r="W257" s="53" t="str">
        <f t="shared" si="50"/>
        <v/>
      </c>
      <c r="Y257" s="29" t="str">
        <f t="shared" si="43"/>
        <v/>
      </c>
      <c r="AA257" s="30" t="str">
        <f t="shared" si="40"/>
        <v/>
      </c>
      <c r="AC257" s="32"/>
      <c r="AE257" s="53"/>
      <c r="AG257" s="32"/>
      <c r="AI257" s="51" t="str">
        <f t="shared" si="51"/>
        <v/>
      </c>
      <c r="AK257" s="53" t="str">
        <f t="shared" si="41"/>
        <v/>
      </c>
    </row>
    <row r="258" spans="1:37" ht="12" hidden="1" customHeight="1" outlineLevel="3">
      <c r="A258" s="20" t="s">
        <v>650</v>
      </c>
      <c r="B258" s="21" t="s">
        <v>21</v>
      </c>
      <c r="C258" s="85" t="str">
        <f t="shared" si="42"/>
        <v/>
      </c>
      <c r="D258" s="22" t="s">
        <v>10</v>
      </c>
      <c r="E258" s="22" t="s">
        <v>651</v>
      </c>
      <c r="F258" s="22" t="s">
        <v>17</v>
      </c>
      <c r="G258" s="22" t="s">
        <v>650</v>
      </c>
      <c r="H258" s="22" t="s">
        <v>8</v>
      </c>
      <c r="I258" s="22" t="s">
        <v>8</v>
      </c>
      <c r="J258" s="22" t="s">
        <v>8</v>
      </c>
      <c r="K258" s="22" t="s">
        <v>8</v>
      </c>
      <c r="L258" s="22" t="s">
        <v>12</v>
      </c>
      <c r="M258" s="22" t="s">
        <v>12</v>
      </c>
      <c r="N258" s="22" t="s">
        <v>12</v>
      </c>
      <c r="O258" s="22" t="s">
        <v>14</v>
      </c>
      <c r="P258" s="22" t="s">
        <v>8</v>
      </c>
      <c r="Q258" s="22" t="s">
        <v>8</v>
      </c>
      <c r="S258" s="30"/>
      <c r="U258" s="32"/>
      <c r="W258" s="53" t="str">
        <f t="shared" si="50"/>
        <v/>
      </c>
      <c r="Y258" s="29" t="str">
        <f t="shared" si="43"/>
        <v/>
      </c>
      <c r="AA258" s="30" t="str">
        <f t="shared" si="40"/>
        <v/>
      </c>
      <c r="AC258" s="32"/>
      <c r="AE258" s="53"/>
      <c r="AG258" s="32"/>
      <c r="AI258" s="51" t="str">
        <f t="shared" si="51"/>
        <v/>
      </c>
      <c r="AK258" s="53" t="str">
        <f t="shared" si="41"/>
        <v/>
      </c>
    </row>
    <row r="259" spans="1:37" ht="12" hidden="1" customHeight="1" outlineLevel="3">
      <c r="A259" s="20" t="s">
        <v>652</v>
      </c>
      <c r="B259" s="21" t="s">
        <v>21</v>
      </c>
      <c r="C259" s="85" t="str">
        <f t="shared" si="42"/>
        <v/>
      </c>
      <c r="D259" s="22" t="s">
        <v>10</v>
      </c>
      <c r="E259" s="22" t="s">
        <v>653</v>
      </c>
      <c r="F259" s="22" t="s">
        <v>17</v>
      </c>
      <c r="G259" s="22" t="s">
        <v>652</v>
      </c>
      <c r="H259" s="22" t="s">
        <v>370</v>
      </c>
      <c r="I259" s="22" t="s">
        <v>8</v>
      </c>
      <c r="J259" s="22" t="s">
        <v>8</v>
      </c>
      <c r="K259" s="22" t="s">
        <v>8</v>
      </c>
      <c r="L259" s="22" t="s">
        <v>12</v>
      </c>
      <c r="M259" s="22" t="s">
        <v>12</v>
      </c>
      <c r="N259" s="22" t="s">
        <v>12</v>
      </c>
      <c r="O259" s="22" t="s">
        <v>14</v>
      </c>
      <c r="P259" s="22" t="s">
        <v>8</v>
      </c>
      <c r="Q259" s="22" t="s">
        <v>8</v>
      </c>
      <c r="S259" s="30"/>
      <c r="U259" s="32"/>
      <c r="W259" s="53" t="str">
        <f t="shared" si="50"/>
        <v/>
      </c>
      <c r="Y259" s="29" t="str">
        <f t="shared" si="43"/>
        <v/>
      </c>
      <c r="AA259" s="30" t="str">
        <f t="shared" si="40"/>
        <v/>
      </c>
      <c r="AC259" s="32"/>
      <c r="AE259" s="53"/>
      <c r="AG259" s="32"/>
      <c r="AI259" s="51" t="str">
        <f t="shared" si="51"/>
        <v/>
      </c>
      <c r="AK259" s="53" t="str">
        <f t="shared" si="41"/>
        <v/>
      </c>
    </row>
    <row r="260" spans="1:37" ht="12" hidden="1" customHeight="1" outlineLevel="3">
      <c r="A260" s="20" t="s">
        <v>654</v>
      </c>
      <c r="B260" s="21" t="s">
        <v>21</v>
      </c>
      <c r="C260" s="85" t="str">
        <f t="shared" si="42"/>
        <v/>
      </c>
      <c r="D260" s="22" t="s">
        <v>10</v>
      </c>
      <c r="E260" s="22" t="s">
        <v>655</v>
      </c>
      <c r="F260" s="22" t="s">
        <v>17</v>
      </c>
      <c r="G260" s="22" t="s">
        <v>654</v>
      </c>
      <c r="H260" s="22" t="s">
        <v>370</v>
      </c>
      <c r="I260" s="22" t="s">
        <v>8</v>
      </c>
      <c r="J260" s="22" t="s">
        <v>8</v>
      </c>
      <c r="K260" s="22" t="s">
        <v>8</v>
      </c>
      <c r="L260" s="22" t="s">
        <v>12</v>
      </c>
      <c r="M260" s="22" t="s">
        <v>12</v>
      </c>
      <c r="N260" s="22" t="s">
        <v>12</v>
      </c>
      <c r="O260" s="22" t="s">
        <v>14</v>
      </c>
      <c r="P260" s="22" t="s">
        <v>8</v>
      </c>
      <c r="Q260" s="22" t="s">
        <v>8</v>
      </c>
      <c r="S260" s="30"/>
      <c r="U260" s="32"/>
      <c r="W260" s="53" t="str">
        <f t="shared" si="50"/>
        <v/>
      </c>
      <c r="Y260" s="29" t="str">
        <f t="shared" si="43"/>
        <v/>
      </c>
      <c r="AA260" s="30" t="str">
        <f t="shared" si="40"/>
        <v/>
      </c>
      <c r="AC260" s="32"/>
      <c r="AE260" s="53"/>
      <c r="AG260" s="32"/>
      <c r="AI260" s="51" t="str">
        <f t="shared" si="51"/>
        <v/>
      </c>
      <c r="AK260" s="53" t="str">
        <f t="shared" si="41"/>
        <v/>
      </c>
    </row>
    <row r="261" spans="1:37" ht="12" hidden="1" customHeight="1" outlineLevel="4">
      <c r="A261" s="25" t="s">
        <v>656</v>
      </c>
      <c r="B261" s="21"/>
      <c r="C261" s="85" t="str">
        <f t="shared" si="42"/>
        <v/>
      </c>
      <c r="D261" s="22" t="s">
        <v>10</v>
      </c>
      <c r="E261" s="22" t="s">
        <v>657</v>
      </c>
      <c r="F261" s="22" t="s">
        <v>13</v>
      </c>
      <c r="G261" s="22" t="s">
        <v>656</v>
      </c>
      <c r="H261" s="22" t="s">
        <v>94</v>
      </c>
      <c r="I261" s="22" t="s">
        <v>8</v>
      </c>
      <c r="J261" s="22" t="s">
        <v>8</v>
      </c>
      <c r="K261" s="22" t="s">
        <v>8</v>
      </c>
      <c r="L261" s="22" t="s">
        <v>12</v>
      </c>
      <c r="M261" s="22" t="s">
        <v>12</v>
      </c>
      <c r="N261" s="22" t="s">
        <v>12</v>
      </c>
      <c r="O261" s="22" t="s">
        <v>14</v>
      </c>
      <c r="P261" s="22" t="s">
        <v>8</v>
      </c>
      <c r="Q261" s="22" t="s">
        <v>8</v>
      </c>
      <c r="S261" s="92"/>
      <c r="U261" s="32"/>
      <c r="W261" s="53"/>
      <c r="Y261" s="29"/>
      <c r="AA261" s="92"/>
      <c r="AC261" s="32"/>
      <c r="AE261" s="93"/>
      <c r="AG261" s="32"/>
      <c r="AI261" s="51"/>
      <c r="AK261" s="93"/>
    </row>
    <row r="262" spans="1:37" ht="12" customHeight="1" outlineLevel="2">
      <c r="A262" s="24" t="s">
        <v>658</v>
      </c>
      <c r="B262" s="21" t="s">
        <v>21</v>
      </c>
      <c r="C262" s="85" t="str">
        <f t="shared" si="42"/>
        <v/>
      </c>
      <c r="D262" s="22" t="s">
        <v>10</v>
      </c>
      <c r="E262" s="22" t="s">
        <v>659</v>
      </c>
      <c r="F262" s="22" t="s">
        <v>17</v>
      </c>
      <c r="G262" s="22" t="s">
        <v>658</v>
      </c>
      <c r="H262" s="22" t="s">
        <v>73</v>
      </c>
      <c r="I262" s="22" t="s">
        <v>660</v>
      </c>
      <c r="J262" s="22" t="s">
        <v>23</v>
      </c>
      <c r="K262" s="22" t="s">
        <v>8</v>
      </c>
      <c r="L262" s="22" t="s">
        <v>12</v>
      </c>
      <c r="M262" s="22" t="s">
        <v>12</v>
      </c>
      <c r="N262" s="22" t="s">
        <v>12</v>
      </c>
      <c r="O262" s="22" t="s">
        <v>14</v>
      </c>
      <c r="P262" s="22" t="s">
        <v>8</v>
      </c>
      <c r="Q262" s="22" t="s">
        <v>8</v>
      </c>
      <c r="S262" s="30"/>
      <c r="U262" s="32"/>
      <c r="W262" s="53" t="str">
        <f t="shared" ref="W262:W267" si="52">IF(ISNUMBER(U262),U262,"")</f>
        <v/>
      </c>
      <c r="Y262" s="29" t="str">
        <f t="shared" si="43"/>
        <v/>
      </c>
      <c r="AA262" s="30" t="str">
        <f t="shared" si="40"/>
        <v/>
      </c>
      <c r="AC262" s="32"/>
      <c r="AE262" s="53"/>
      <c r="AG262" s="32"/>
      <c r="AI262" s="51" t="str">
        <f t="shared" ref="AI262:AI267" si="53">IF(ISNUMBER(AG262),AG262,"")</f>
        <v/>
      </c>
      <c r="AK262" s="53" t="str">
        <f t="shared" si="41"/>
        <v/>
      </c>
    </row>
    <row r="263" spans="1:37" ht="12" customHeight="1" outlineLevel="2">
      <c r="A263" s="24" t="s">
        <v>661</v>
      </c>
      <c r="B263" s="21" t="s">
        <v>21</v>
      </c>
      <c r="C263" s="85" t="str">
        <f t="shared" si="42"/>
        <v/>
      </c>
      <c r="D263" s="22" t="s">
        <v>10</v>
      </c>
      <c r="E263" s="22" t="s">
        <v>662</v>
      </c>
      <c r="F263" s="22" t="s">
        <v>17</v>
      </c>
      <c r="G263" s="22" t="s">
        <v>661</v>
      </c>
      <c r="H263" s="22" t="s">
        <v>663</v>
      </c>
      <c r="I263" s="22" t="s">
        <v>8</v>
      </c>
      <c r="J263" s="22" t="s">
        <v>23</v>
      </c>
      <c r="K263" s="22" t="s">
        <v>35</v>
      </c>
      <c r="L263" s="22" t="s">
        <v>12</v>
      </c>
      <c r="M263" s="22" t="s">
        <v>12</v>
      </c>
      <c r="N263" s="22" t="s">
        <v>12</v>
      </c>
      <c r="O263" s="22" t="s">
        <v>14</v>
      </c>
      <c r="P263" s="22" t="s">
        <v>8</v>
      </c>
      <c r="Q263" s="22" t="s">
        <v>8</v>
      </c>
      <c r="S263" s="30"/>
      <c r="U263" s="32"/>
      <c r="W263" s="53" t="str">
        <f t="shared" si="52"/>
        <v/>
      </c>
      <c r="Y263" s="29" t="str">
        <f t="shared" si="43"/>
        <v/>
      </c>
      <c r="AA263" s="30" t="str">
        <f t="shared" si="40"/>
        <v/>
      </c>
      <c r="AC263" s="32"/>
      <c r="AE263" s="30"/>
      <c r="AG263" s="32"/>
      <c r="AI263" s="51" t="str">
        <f t="shared" si="53"/>
        <v/>
      </c>
      <c r="AK263" s="30" t="str">
        <f t="shared" si="41"/>
        <v/>
      </c>
    </row>
    <row r="264" spans="1:37" ht="12" customHeight="1" outlineLevel="2">
      <c r="A264" s="24" t="s">
        <v>664</v>
      </c>
      <c r="B264" s="21" t="s">
        <v>21</v>
      </c>
      <c r="C264" s="85" t="str">
        <f t="shared" si="42"/>
        <v/>
      </c>
      <c r="D264" s="22" t="s">
        <v>10</v>
      </c>
      <c r="E264" s="22" t="s">
        <v>665</v>
      </c>
      <c r="F264" s="22" t="s">
        <v>17</v>
      </c>
      <c r="G264" s="22" t="s">
        <v>664</v>
      </c>
      <c r="H264" s="22" t="s">
        <v>73</v>
      </c>
      <c r="I264" s="22" t="s">
        <v>666</v>
      </c>
      <c r="J264" s="22" t="s">
        <v>23</v>
      </c>
      <c r="K264" s="22" t="s">
        <v>35</v>
      </c>
      <c r="L264" s="22" t="s">
        <v>12</v>
      </c>
      <c r="M264" s="22" t="s">
        <v>12</v>
      </c>
      <c r="N264" s="22" t="s">
        <v>12</v>
      </c>
      <c r="O264" s="22" t="s">
        <v>14</v>
      </c>
      <c r="P264" s="22" t="s">
        <v>8</v>
      </c>
      <c r="Q264" s="22" t="s">
        <v>8</v>
      </c>
      <c r="S264" s="30"/>
      <c r="U264" s="32"/>
      <c r="W264" s="53" t="str">
        <f t="shared" si="52"/>
        <v/>
      </c>
      <c r="Y264" s="29" t="str">
        <f t="shared" si="43"/>
        <v/>
      </c>
      <c r="AA264" s="30" t="str">
        <f t="shared" si="40"/>
        <v/>
      </c>
      <c r="AC264" s="32"/>
      <c r="AE264" s="53"/>
      <c r="AG264" s="32"/>
      <c r="AI264" s="51" t="str">
        <f t="shared" si="53"/>
        <v/>
      </c>
      <c r="AK264" s="53" t="str">
        <f t="shared" si="41"/>
        <v/>
      </c>
    </row>
    <row r="265" spans="1:37" ht="12" customHeight="1" outlineLevel="2">
      <c r="A265" s="24" t="s">
        <v>667</v>
      </c>
      <c r="B265" s="21" t="s">
        <v>21</v>
      </c>
      <c r="C265" s="85" t="str">
        <f t="shared" si="42"/>
        <v/>
      </c>
      <c r="D265" s="22" t="s">
        <v>10</v>
      </c>
      <c r="E265" s="22" t="s">
        <v>668</v>
      </c>
      <c r="F265" s="22" t="s">
        <v>17</v>
      </c>
      <c r="G265" s="22" t="s">
        <v>667</v>
      </c>
      <c r="H265" s="22" t="s">
        <v>8</v>
      </c>
      <c r="I265" s="22" t="s">
        <v>8</v>
      </c>
      <c r="J265" s="22" t="s">
        <v>23</v>
      </c>
      <c r="K265" s="22" t="s">
        <v>35</v>
      </c>
      <c r="L265" s="22" t="s">
        <v>12</v>
      </c>
      <c r="M265" s="22" t="s">
        <v>12</v>
      </c>
      <c r="N265" s="22" t="s">
        <v>12</v>
      </c>
      <c r="O265" s="22" t="s">
        <v>14</v>
      </c>
      <c r="P265" s="22" t="s">
        <v>8</v>
      </c>
      <c r="Q265" s="22" t="s">
        <v>8</v>
      </c>
      <c r="S265" s="30"/>
      <c r="U265" s="32"/>
      <c r="W265" s="53" t="str">
        <f t="shared" si="52"/>
        <v/>
      </c>
      <c r="Y265" s="29" t="str">
        <f t="shared" si="43"/>
        <v/>
      </c>
      <c r="AA265" s="30" t="str">
        <f t="shared" ref="AA265:AA328" si="54">IF(OR(ISNUMBER(S265),ISNUMBER(Y265)),N(S265)+N(Y265),"")</f>
        <v/>
      </c>
      <c r="AC265" s="32"/>
      <c r="AE265" s="53"/>
      <c r="AG265" s="32"/>
      <c r="AI265" s="51" t="str">
        <f t="shared" si="53"/>
        <v/>
      </c>
      <c r="AK265" s="53" t="str">
        <f t="shared" ref="AK265:AK328" si="55">IF(OR(ISNUMBER(AE265),ISNUMBER(AI265)),N(AE265)+N(AI265),"")</f>
        <v/>
      </c>
    </row>
    <row r="266" spans="1:37" ht="12" customHeight="1" outlineLevel="2">
      <c r="A266" s="24" t="s">
        <v>669</v>
      </c>
      <c r="B266" s="21" t="s">
        <v>21</v>
      </c>
      <c r="C266" s="85" t="str">
        <f t="shared" ref="C266:C329" si="56">IF(OR(ISNUMBER(S266),ISNUMBER(U266),ISNUMBER(W266),ISNUMBER(Y266),ISNUMBER(AC266),ISNUMBER(AE266),ISNUMBER(AG266),ISNUMBER(AI266),ISNUMBER(AA266),ISNUMBER(AK266)),"x","")</f>
        <v/>
      </c>
      <c r="D266" s="22" t="s">
        <v>10</v>
      </c>
      <c r="E266" s="22" t="s">
        <v>670</v>
      </c>
      <c r="F266" s="22" t="s">
        <v>17</v>
      </c>
      <c r="G266" s="22" t="s">
        <v>669</v>
      </c>
      <c r="H266" s="22" t="s">
        <v>73</v>
      </c>
      <c r="I266" s="22" t="s">
        <v>671</v>
      </c>
      <c r="J266" s="22" t="s">
        <v>23</v>
      </c>
      <c r="K266" s="22" t="s">
        <v>35</v>
      </c>
      <c r="L266" s="22" t="s">
        <v>12</v>
      </c>
      <c r="M266" s="22" t="s">
        <v>12</v>
      </c>
      <c r="N266" s="22" t="s">
        <v>12</v>
      </c>
      <c r="O266" s="22" t="s">
        <v>14</v>
      </c>
      <c r="P266" s="22" t="s">
        <v>8</v>
      </c>
      <c r="Q266" s="22" t="s">
        <v>8</v>
      </c>
      <c r="S266" s="30"/>
      <c r="U266" s="32"/>
      <c r="W266" s="53" t="str">
        <f t="shared" si="52"/>
        <v/>
      </c>
      <c r="Y266" s="29" t="str">
        <f t="shared" ref="Y266:Y329" si="57">IF(OR(ISNUMBER(W266),ISNUMBER(AI266)),N(W266)+N(AI266),"")</f>
        <v/>
      </c>
      <c r="AA266" s="30" t="str">
        <f t="shared" si="54"/>
        <v/>
      </c>
      <c r="AC266" s="32"/>
      <c r="AE266" s="53"/>
      <c r="AG266" s="32"/>
      <c r="AI266" s="51" t="str">
        <f t="shared" si="53"/>
        <v/>
      </c>
      <c r="AK266" s="53" t="str">
        <f t="shared" si="55"/>
        <v/>
      </c>
    </row>
    <row r="267" spans="1:37" ht="12" customHeight="1" outlineLevel="2">
      <c r="A267" s="24" t="s">
        <v>672</v>
      </c>
      <c r="B267" s="21" t="s">
        <v>21</v>
      </c>
      <c r="C267" s="85" t="str">
        <f t="shared" si="56"/>
        <v/>
      </c>
      <c r="D267" s="22" t="s">
        <v>10</v>
      </c>
      <c r="E267" s="22" t="s">
        <v>673</v>
      </c>
      <c r="F267" s="22" t="s">
        <v>17</v>
      </c>
      <c r="G267" s="22" t="s">
        <v>672</v>
      </c>
      <c r="H267" s="22" t="s">
        <v>674</v>
      </c>
      <c r="I267" s="22" t="s">
        <v>675</v>
      </c>
      <c r="J267" s="22" t="s">
        <v>114</v>
      </c>
      <c r="K267" s="22" t="s">
        <v>8</v>
      </c>
      <c r="L267" s="22" t="s">
        <v>12</v>
      </c>
      <c r="M267" s="22" t="s">
        <v>12</v>
      </c>
      <c r="N267" s="22" t="s">
        <v>12</v>
      </c>
      <c r="O267" s="22" t="s">
        <v>14</v>
      </c>
      <c r="P267" s="22" t="s">
        <v>8</v>
      </c>
      <c r="Q267" s="22" t="s">
        <v>8</v>
      </c>
      <c r="S267" s="30"/>
      <c r="U267" s="32"/>
      <c r="W267" s="53" t="str">
        <f t="shared" si="52"/>
        <v/>
      </c>
      <c r="Y267" s="29" t="str">
        <f t="shared" si="57"/>
        <v/>
      </c>
      <c r="AA267" s="30" t="str">
        <f t="shared" si="54"/>
        <v/>
      </c>
      <c r="AC267" s="32"/>
      <c r="AE267" s="53"/>
      <c r="AG267" s="32"/>
      <c r="AI267" s="51" t="str">
        <f t="shared" si="53"/>
        <v/>
      </c>
      <c r="AK267" s="53" t="str">
        <f t="shared" si="55"/>
        <v/>
      </c>
    </row>
    <row r="268" spans="1:37" ht="12" customHeight="1" outlineLevel="2" collapsed="1">
      <c r="A268" s="24" t="s">
        <v>676</v>
      </c>
      <c r="B268" s="21" t="s">
        <v>21</v>
      </c>
      <c r="C268" s="85" t="str">
        <f t="shared" si="56"/>
        <v/>
      </c>
      <c r="D268" s="22" t="s">
        <v>10</v>
      </c>
      <c r="E268" s="22" t="s">
        <v>677</v>
      </c>
      <c r="F268" s="22" t="s">
        <v>17</v>
      </c>
      <c r="G268" s="22" t="s">
        <v>676</v>
      </c>
      <c r="H268" s="22" t="s">
        <v>8</v>
      </c>
      <c r="I268" s="22" t="s">
        <v>8</v>
      </c>
      <c r="J268" s="22" t="s">
        <v>23</v>
      </c>
      <c r="K268" s="22" t="s">
        <v>8</v>
      </c>
      <c r="L268" s="22" t="s">
        <v>12</v>
      </c>
      <c r="M268" s="22" t="s">
        <v>12</v>
      </c>
      <c r="N268" s="22" t="s">
        <v>12</v>
      </c>
      <c r="O268" s="22" t="s">
        <v>14</v>
      </c>
      <c r="P268" s="22" t="s">
        <v>8</v>
      </c>
      <c r="Q268" s="22" t="s">
        <v>8</v>
      </c>
      <c r="S268" s="30"/>
      <c r="U268" s="32"/>
      <c r="W268" s="53" t="str">
        <f>IF(OR(ISNUMBER(W270),ISNUMBER(W271),ISNUMBER(W272),ISNUMBER(W273)),N(W270)+N(W271)+N(W272)+N(W273),IF(ISNUMBER(U268),U268,""))</f>
        <v/>
      </c>
      <c r="Y268" s="29" t="str">
        <f t="shared" si="57"/>
        <v/>
      </c>
      <c r="AA268" s="30" t="str">
        <f t="shared" si="54"/>
        <v/>
      </c>
      <c r="AC268" s="32"/>
      <c r="AE268" s="53"/>
      <c r="AG268" s="32"/>
      <c r="AI268" s="51" t="str">
        <f>IF(OR(ISNUMBER(AI270),ISNUMBER(AI271),ISNUMBER(AI272),ISNUMBER(AI273)),N(AI270)+N(AI271)+N(AI272)+N(AI273),IF(ISNUMBER(AG268),AG268,""))</f>
        <v/>
      </c>
      <c r="AK268" s="53" t="str">
        <f t="shared" si="55"/>
        <v/>
      </c>
    </row>
    <row r="269" spans="1:37" ht="12" hidden="1" customHeight="1" outlineLevel="3">
      <c r="A269" s="20" t="s">
        <v>678</v>
      </c>
      <c r="B269" s="21"/>
      <c r="C269" s="85" t="str">
        <f t="shared" si="56"/>
        <v/>
      </c>
      <c r="D269" s="22" t="s">
        <v>10</v>
      </c>
      <c r="E269" s="22" t="s">
        <v>679</v>
      </c>
      <c r="F269" s="22" t="s">
        <v>13</v>
      </c>
      <c r="G269" s="22" t="s">
        <v>678</v>
      </c>
      <c r="H269" s="22" t="s">
        <v>680</v>
      </c>
      <c r="I269" s="22" t="s">
        <v>8</v>
      </c>
      <c r="J269" s="22" t="s">
        <v>8</v>
      </c>
      <c r="K269" s="22" t="s">
        <v>8</v>
      </c>
      <c r="L269" s="22" t="s">
        <v>12</v>
      </c>
      <c r="M269" s="22" t="s">
        <v>12</v>
      </c>
      <c r="N269" s="22" t="s">
        <v>12</v>
      </c>
      <c r="O269" s="22" t="s">
        <v>14</v>
      </c>
      <c r="P269" s="22" t="s">
        <v>8</v>
      </c>
      <c r="Q269" s="22" t="s">
        <v>8</v>
      </c>
      <c r="S269" s="92"/>
      <c r="U269" s="32"/>
      <c r="W269" s="53"/>
      <c r="Y269" s="29"/>
      <c r="AA269" s="92"/>
      <c r="AC269" s="32"/>
      <c r="AE269" s="93"/>
      <c r="AG269" s="32"/>
      <c r="AI269" s="51"/>
      <c r="AK269" s="93"/>
    </row>
    <row r="270" spans="1:37" ht="12" hidden="1" customHeight="1" outlineLevel="3">
      <c r="A270" s="20" t="s">
        <v>681</v>
      </c>
      <c r="B270" s="21" t="s">
        <v>21</v>
      </c>
      <c r="C270" s="85" t="str">
        <f t="shared" si="56"/>
        <v/>
      </c>
      <c r="D270" s="22" t="s">
        <v>10</v>
      </c>
      <c r="E270" s="22" t="s">
        <v>682</v>
      </c>
      <c r="F270" s="22" t="s">
        <v>17</v>
      </c>
      <c r="G270" s="22" t="s">
        <v>681</v>
      </c>
      <c r="H270" s="22" t="s">
        <v>8</v>
      </c>
      <c r="I270" s="22" t="s">
        <v>8</v>
      </c>
      <c r="J270" s="22" t="s">
        <v>8</v>
      </c>
      <c r="K270" s="22" t="s">
        <v>8</v>
      </c>
      <c r="L270" s="22" t="s">
        <v>12</v>
      </c>
      <c r="M270" s="22" t="s">
        <v>12</v>
      </c>
      <c r="N270" s="22" t="s">
        <v>12</v>
      </c>
      <c r="O270" s="22" t="s">
        <v>14</v>
      </c>
      <c r="P270" s="22" t="s">
        <v>8</v>
      </c>
      <c r="Q270" s="22" t="s">
        <v>8</v>
      </c>
      <c r="S270" s="30"/>
      <c r="U270" s="32"/>
      <c r="W270" s="53" t="str">
        <f>IF(ISNUMBER(U270),U270,"")</f>
        <v/>
      </c>
      <c r="Y270" s="29" t="str">
        <f t="shared" si="57"/>
        <v/>
      </c>
      <c r="AA270" s="30" t="str">
        <f t="shared" si="54"/>
        <v/>
      </c>
      <c r="AC270" s="32"/>
      <c r="AE270" s="53"/>
      <c r="AG270" s="32"/>
      <c r="AI270" s="51" t="str">
        <f>IF(ISNUMBER(AG270),AG270,"")</f>
        <v/>
      </c>
      <c r="AK270" s="53" t="str">
        <f t="shared" si="55"/>
        <v/>
      </c>
    </row>
    <row r="271" spans="1:37" ht="12" hidden="1" customHeight="1" outlineLevel="3">
      <c r="A271" s="20" t="s">
        <v>683</v>
      </c>
      <c r="B271" s="21" t="s">
        <v>21</v>
      </c>
      <c r="C271" s="85" t="str">
        <f t="shared" si="56"/>
        <v/>
      </c>
      <c r="D271" s="22" t="s">
        <v>10</v>
      </c>
      <c r="E271" s="22" t="s">
        <v>684</v>
      </c>
      <c r="F271" s="22" t="s">
        <v>17</v>
      </c>
      <c r="G271" s="22" t="s">
        <v>683</v>
      </c>
      <c r="H271" s="22" t="s">
        <v>8</v>
      </c>
      <c r="I271" s="22" t="s">
        <v>8</v>
      </c>
      <c r="J271" s="22" t="s">
        <v>8</v>
      </c>
      <c r="K271" s="22" t="s">
        <v>8</v>
      </c>
      <c r="L271" s="22" t="s">
        <v>12</v>
      </c>
      <c r="M271" s="22" t="s">
        <v>12</v>
      </c>
      <c r="N271" s="22" t="s">
        <v>12</v>
      </c>
      <c r="O271" s="22" t="s">
        <v>14</v>
      </c>
      <c r="P271" s="22" t="s">
        <v>8</v>
      </c>
      <c r="Q271" s="22" t="s">
        <v>8</v>
      </c>
      <c r="S271" s="30"/>
      <c r="U271" s="32"/>
      <c r="W271" s="53" t="str">
        <f>IF(ISNUMBER(U271),U271,"")</f>
        <v/>
      </c>
      <c r="Y271" s="29" t="str">
        <f t="shared" si="57"/>
        <v/>
      </c>
      <c r="AA271" s="30" t="str">
        <f t="shared" si="54"/>
        <v/>
      </c>
      <c r="AC271" s="32"/>
      <c r="AE271" s="53"/>
      <c r="AG271" s="32"/>
      <c r="AI271" s="51" t="str">
        <f>IF(ISNUMBER(AG271),AG271,"")</f>
        <v/>
      </c>
      <c r="AK271" s="53" t="str">
        <f t="shared" si="55"/>
        <v/>
      </c>
    </row>
    <row r="272" spans="1:37" ht="12" hidden="1" customHeight="1" outlineLevel="3">
      <c r="A272" s="20" t="s">
        <v>686</v>
      </c>
      <c r="B272" s="21" t="s">
        <v>21</v>
      </c>
      <c r="C272" s="85" t="str">
        <f t="shared" si="56"/>
        <v/>
      </c>
      <c r="D272" s="22" t="s">
        <v>10</v>
      </c>
      <c r="E272" s="22" t="s">
        <v>687</v>
      </c>
      <c r="F272" s="22" t="s">
        <v>17</v>
      </c>
      <c r="G272" s="22" t="s">
        <v>686</v>
      </c>
      <c r="H272" s="22" t="s">
        <v>8</v>
      </c>
      <c r="I272" s="22" t="s">
        <v>8</v>
      </c>
      <c r="J272" s="22" t="s">
        <v>8</v>
      </c>
      <c r="K272" s="22" t="s">
        <v>8</v>
      </c>
      <c r="L272" s="22" t="s">
        <v>12</v>
      </c>
      <c r="M272" s="22" t="s">
        <v>12</v>
      </c>
      <c r="N272" s="22" t="s">
        <v>12</v>
      </c>
      <c r="O272" s="22" t="s">
        <v>14</v>
      </c>
      <c r="P272" s="22" t="s">
        <v>8</v>
      </c>
      <c r="Q272" s="22" t="s">
        <v>8</v>
      </c>
      <c r="S272" s="30"/>
      <c r="U272" s="32"/>
      <c r="W272" s="53" t="str">
        <f>IF(ISNUMBER(U272),U272,"")</f>
        <v/>
      </c>
      <c r="Y272" s="29" t="str">
        <f t="shared" si="57"/>
        <v/>
      </c>
      <c r="AA272" s="30" t="str">
        <f t="shared" si="54"/>
        <v/>
      </c>
      <c r="AC272" s="32"/>
      <c r="AE272" s="53"/>
      <c r="AG272" s="32"/>
      <c r="AI272" s="51" t="str">
        <f>IF(ISNUMBER(AG272),AG272,"")</f>
        <v/>
      </c>
      <c r="AK272" s="53" t="str">
        <f t="shared" si="55"/>
        <v/>
      </c>
    </row>
    <row r="273" spans="1:37" ht="12" hidden="1" customHeight="1" outlineLevel="3">
      <c r="A273" s="20" t="s">
        <v>688</v>
      </c>
      <c r="B273" s="21" t="s">
        <v>21</v>
      </c>
      <c r="C273" s="85" t="str">
        <f t="shared" si="56"/>
        <v/>
      </c>
      <c r="D273" s="22" t="s">
        <v>10</v>
      </c>
      <c r="E273" s="22" t="s">
        <v>689</v>
      </c>
      <c r="F273" s="22" t="s">
        <v>17</v>
      </c>
      <c r="G273" s="22" t="s">
        <v>688</v>
      </c>
      <c r="H273" s="22" t="s">
        <v>8</v>
      </c>
      <c r="I273" s="22" t="s">
        <v>8</v>
      </c>
      <c r="J273" s="22" t="s">
        <v>8</v>
      </c>
      <c r="K273" s="22" t="s">
        <v>8</v>
      </c>
      <c r="L273" s="22" t="s">
        <v>12</v>
      </c>
      <c r="M273" s="22" t="s">
        <v>12</v>
      </c>
      <c r="N273" s="22" t="s">
        <v>12</v>
      </c>
      <c r="O273" s="22" t="s">
        <v>14</v>
      </c>
      <c r="P273" s="22" t="s">
        <v>8</v>
      </c>
      <c r="Q273" s="22" t="s">
        <v>8</v>
      </c>
      <c r="S273" s="30"/>
      <c r="U273" s="32"/>
      <c r="W273" s="53" t="str">
        <f>IF(ISNUMBER(U273),U273,"")</f>
        <v/>
      </c>
      <c r="Y273" s="29" t="str">
        <f t="shared" si="57"/>
        <v/>
      </c>
      <c r="AA273" s="30" t="str">
        <f t="shared" si="54"/>
        <v/>
      </c>
      <c r="AC273" s="32"/>
      <c r="AE273" s="53"/>
      <c r="AG273" s="32"/>
      <c r="AI273" s="51" t="str">
        <f>IF(ISNUMBER(AG273),AG273,"")</f>
        <v/>
      </c>
      <c r="AK273" s="53" t="str">
        <f t="shared" si="55"/>
        <v/>
      </c>
    </row>
    <row r="274" spans="1:37" ht="12" customHeight="1" outlineLevel="2" collapsed="1">
      <c r="A274" s="24" t="s">
        <v>690</v>
      </c>
      <c r="B274" s="21" t="s">
        <v>21</v>
      </c>
      <c r="C274" s="85" t="str">
        <f t="shared" si="56"/>
        <v/>
      </c>
      <c r="D274" s="22" t="s">
        <v>10</v>
      </c>
      <c r="E274" s="22" t="s">
        <v>691</v>
      </c>
      <c r="F274" s="22" t="s">
        <v>17</v>
      </c>
      <c r="G274" s="22" t="s">
        <v>690</v>
      </c>
      <c r="H274" s="22" t="s">
        <v>692</v>
      </c>
      <c r="I274" s="22" t="s">
        <v>8</v>
      </c>
      <c r="J274" s="22" t="s">
        <v>19</v>
      </c>
      <c r="K274" s="22" t="s">
        <v>8</v>
      </c>
      <c r="L274" s="22" t="s">
        <v>12</v>
      </c>
      <c r="M274" s="22" t="s">
        <v>12</v>
      </c>
      <c r="N274" s="22" t="s">
        <v>12</v>
      </c>
      <c r="O274" s="22" t="s">
        <v>14</v>
      </c>
      <c r="P274" s="22" t="s">
        <v>8</v>
      </c>
      <c r="Q274" s="22" t="s">
        <v>8</v>
      </c>
      <c r="S274" s="30"/>
      <c r="U274" s="32"/>
      <c r="W274" s="53" t="str">
        <f>IF(OR(ISNUMBER(W275),ISNUMBER(W293),ISNUMBER(W308),ISNUMBER(W334),ISNUMBER(W335),ISNUMBER(W336),ISNUMBER(W337)),N(W275)+N(W293)+N(W308)+N(W334)+N(W335)+N(W336)+N(W337),IF(ISNUMBER(U274),U274,""))</f>
        <v/>
      </c>
      <c r="Y274" s="29" t="str">
        <f t="shared" si="57"/>
        <v/>
      </c>
      <c r="AA274" s="30" t="str">
        <f t="shared" si="54"/>
        <v/>
      </c>
      <c r="AC274" s="32"/>
      <c r="AE274" s="53"/>
      <c r="AG274" s="32"/>
      <c r="AI274" s="51" t="str">
        <f>IF(OR(ISNUMBER(AI275),ISNUMBER(AI293),ISNUMBER(AI308),ISNUMBER(AI334),ISNUMBER(AI335),ISNUMBER(AI336),ISNUMBER(AI337)),N(AI275)+N(AI293)+N(AI308)+N(AI334)+N(AI335)+N(AI336)+N(AI337),IF(ISNUMBER(AG274),AG274,""))</f>
        <v/>
      </c>
      <c r="AK274" s="53" t="str">
        <f t="shared" si="55"/>
        <v/>
      </c>
    </row>
    <row r="275" spans="1:37" ht="12" hidden="1" customHeight="1" outlineLevel="3">
      <c r="A275" s="20" t="s">
        <v>693</v>
      </c>
      <c r="B275" s="21" t="s">
        <v>21</v>
      </c>
      <c r="C275" s="85" t="str">
        <f t="shared" si="56"/>
        <v/>
      </c>
      <c r="D275" s="22" t="s">
        <v>10</v>
      </c>
      <c r="E275" s="22" t="s">
        <v>694</v>
      </c>
      <c r="F275" s="22" t="s">
        <v>17</v>
      </c>
      <c r="G275" s="22" t="s">
        <v>693</v>
      </c>
      <c r="H275" s="22" t="s">
        <v>695</v>
      </c>
      <c r="I275" s="22" t="s">
        <v>696</v>
      </c>
      <c r="J275" s="22" t="s">
        <v>19</v>
      </c>
      <c r="K275" s="22" t="s">
        <v>8</v>
      </c>
      <c r="L275" s="22" t="s">
        <v>8</v>
      </c>
      <c r="M275" s="22" t="s">
        <v>8</v>
      </c>
      <c r="N275" s="22" t="s">
        <v>12</v>
      </c>
      <c r="O275" s="22" t="s">
        <v>14</v>
      </c>
      <c r="P275" s="22" t="s">
        <v>8</v>
      </c>
      <c r="Q275" s="22" t="s">
        <v>8</v>
      </c>
      <c r="S275" s="30"/>
      <c r="U275" s="32"/>
      <c r="W275" s="53" t="str">
        <f>IF(OR(ISNUMBER(W276),ISNUMBER(W277),ISNUMBER(W278),ISNUMBER(W279),ISNUMBER(W284),ISNUMBER(W291),ISNUMBER(W292)),N(W276)+N(W277)+N(W278)+N(W279)-N(W284)+N(W291)+N(W292),IF(ISNUMBER(U275),U275,""))</f>
        <v/>
      </c>
      <c r="Y275" s="29" t="str">
        <f t="shared" si="57"/>
        <v/>
      </c>
      <c r="AA275" s="30" t="str">
        <f t="shared" si="54"/>
        <v/>
      </c>
      <c r="AC275" s="32"/>
      <c r="AE275" s="53"/>
      <c r="AG275" s="32"/>
      <c r="AI275" s="51" t="str">
        <f>IF(OR(ISNUMBER(AI276),ISNUMBER(AI277),ISNUMBER(AI278),ISNUMBER(AI279),ISNUMBER(AI284),ISNUMBER(AI291),ISNUMBER(AI292)),N(AI276)+N(AI277)+N(AI278)+N(AI279)-N(AI284)+N(AI291)+N(AI292),IF(ISNUMBER(AG275),AG275,""))</f>
        <v/>
      </c>
      <c r="AK275" s="53" t="str">
        <f t="shared" si="55"/>
        <v/>
      </c>
    </row>
    <row r="276" spans="1:37" ht="12" hidden="1" customHeight="1" outlineLevel="4">
      <c r="A276" s="25" t="s">
        <v>697</v>
      </c>
      <c r="B276" s="21" t="s">
        <v>21</v>
      </c>
      <c r="C276" s="85" t="str">
        <f t="shared" si="56"/>
        <v/>
      </c>
      <c r="D276" s="22" t="s">
        <v>10</v>
      </c>
      <c r="E276" s="22" t="s">
        <v>698</v>
      </c>
      <c r="F276" s="22" t="s">
        <v>17</v>
      </c>
      <c r="G276" s="22" t="s">
        <v>697</v>
      </c>
      <c r="H276" s="22" t="s">
        <v>695</v>
      </c>
      <c r="I276" s="22" t="s">
        <v>699</v>
      </c>
      <c r="J276" s="22" t="s">
        <v>114</v>
      </c>
      <c r="K276" s="22" t="s">
        <v>8</v>
      </c>
      <c r="L276" s="22" t="s">
        <v>8</v>
      </c>
      <c r="M276" s="22" t="s">
        <v>8</v>
      </c>
      <c r="N276" s="22" t="s">
        <v>12</v>
      </c>
      <c r="O276" s="22" t="s">
        <v>14</v>
      </c>
      <c r="P276" s="22" t="s">
        <v>8</v>
      </c>
      <c r="Q276" s="22" t="s">
        <v>8</v>
      </c>
      <c r="S276" s="30"/>
      <c r="U276" s="32"/>
      <c r="W276" s="53" t="str">
        <f t="shared" ref="W276:W292" si="58">IF(ISNUMBER(U276),U276,"")</f>
        <v/>
      </c>
      <c r="Y276" s="29" t="str">
        <f t="shared" si="57"/>
        <v/>
      </c>
      <c r="AA276" s="30" t="str">
        <f t="shared" si="54"/>
        <v/>
      </c>
      <c r="AC276" s="32"/>
      <c r="AE276" s="53"/>
      <c r="AG276" s="32"/>
      <c r="AI276" s="51" t="str">
        <f t="shared" ref="AI276:AI292" si="59">IF(ISNUMBER(AG276),AG276,"")</f>
        <v/>
      </c>
      <c r="AK276" s="53" t="str">
        <f t="shared" si="55"/>
        <v/>
      </c>
    </row>
    <row r="277" spans="1:37" ht="12" hidden="1" customHeight="1" outlineLevel="4">
      <c r="A277" s="25" t="s">
        <v>700</v>
      </c>
      <c r="B277" s="21" t="s">
        <v>21</v>
      </c>
      <c r="C277" s="85" t="str">
        <f t="shared" si="56"/>
        <v/>
      </c>
      <c r="D277" s="22" t="s">
        <v>10</v>
      </c>
      <c r="E277" s="22" t="s">
        <v>701</v>
      </c>
      <c r="F277" s="22" t="s">
        <v>17</v>
      </c>
      <c r="G277" s="22" t="s">
        <v>700</v>
      </c>
      <c r="H277" s="22" t="s">
        <v>8</v>
      </c>
      <c r="I277" s="22" t="s">
        <v>8</v>
      </c>
      <c r="J277" s="22" t="s">
        <v>23</v>
      </c>
      <c r="K277" s="22" t="s">
        <v>35</v>
      </c>
      <c r="L277" s="22" t="s">
        <v>8</v>
      </c>
      <c r="M277" s="22" t="s">
        <v>8</v>
      </c>
      <c r="N277" s="22" t="s">
        <v>12</v>
      </c>
      <c r="O277" s="22" t="s">
        <v>14</v>
      </c>
      <c r="P277" s="22" t="s">
        <v>8</v>
      </c>
      <c r="Q277" s="22" t="s">
        <v>8</v>
      </c>
      <c r="S277" s="30"/>
      <c r="U277" s="32"/>
      <c r="W277" s="53" t="str">
        <f t="shared" si="58"/>
        <v/>
      </c>
      <c r="Y277" s="29" t="str">
        <f t="shared" si="57"/>
        <v/>
      </c>
      <c r="AA277" s="30" t="str">
        <f t="shared" si="54"/>
        <v/>
      </c>
      <c r="AC277" s="32"/>
      <c r="AE277" s="53"/>
      <c r="AG277" s="32"/>
      <c r="AI277" s="51" t="str">
        <f t="shared" si="59"/>
        <v/>
      </c>
      <c r="AK277" s="53" t="str">
        <f t="shared" si="55"/>
        <v/>
      </c>
    </row>
    <row r="278" spans="1:37" ht="12" hidden="1" customHeight="1" outlineLevel="4">
      <c r="A278" s="25" t="s">
        <v>685</v>
      </c>
      <c r="B278" s="21" t="s">
        <v>21</v>
      </c>
      <c r="C278" s="85" t="str">
        <f t="shared" si="56"/>
        <v/>
      </c>
      <c r="D278" s="22" t="s">
        <v>10</v>
      </c>
      <c r="E278" s="22" t="s">
        <v>702</v>
      </c>
      <c r="F278" s="22" t="s">
        <v>17</v>
      </c>
      <c r="G278" s="22" t="s">
        <v>685</v>
      </c>
      <c r="H278" s="22" t="s">
        <v>227</v>
      </c>
      <c r="I278" s="22" t="s">
        <v>703</v>
      </c>
      <c r="J278" s="22" t="s">
        <v>114</v>
      </c>
      <c r="K278" s="22" t="s">
        <v>8</v>
      </c>
      <c r="L278" s="22" t="s">
        <v>8</v>
      </c>
      <c r="M278" s="22" t="s">
        <v>8</v>
      </c>
      <c r="N278" s="22" t="s">
        <v>12</v>
      </c>
      <c r="O278" s="22" t="s">
        <v>14</v>
      </c>
      <c r="P278" s="22" t="s">
        <v>8</v>
      </c>
      <c r="Q278" s="22" t="s">
        <v>8</v>
      </c>
      <c r="S278" s="30"/>
      <c r="U278" s="32"/>
      <c r="W278" s="53" t="str">
        <f t="shared" si="58"/>
        <v/>
      </c>
      <c r="Y278" s="29" t="str">
        <f t="shared" si="57"/>
        <v/>
      </c>
      <c r="AA278" s="30" t="str">
        <f t="shared" si="54"/>
        <v/>
      </c>
      <c r="AC278" s="32"/>
      <c r="AE278" s="53"/>
      <c r="AG278" s="32"/>
      <c r="AI278" s="51" t="str">
        <f t="shared" si="59"/>
        <v/>
      </c>
      <c r="AK278" s="53" t="str">
        <f t="shared" si="55"/>
        <v/>
      </c>
    </row>
    <row r="279" spans="1:37" ht="12" hidden="1" customHeight="1" outlineLevel="4">
      <c r="A279" s="25" t="s">
        <v>704</v>
      </c>
      <c r="B279" s="21" t="s">
        <v>21</v>
      </c>
      <c r="C279" s="85" t="str">
        <f t="shared" si="56"/>
        <v/>
      </c>
      <c r="D279" s="22" t="s">
        <v>10</v>
      </c>
      <c r="E279" s="22" t="s">
        <v>705</v>
      </c>
      <c r="F279" s="22" t="s">
        <v>17</v>
      </c>
      <c r="G279" s="22" t="s">
        <v>704</v>
      </c>
      <c r="H279" s="22" t="s">
        <v>706</v>
      </c>
      <c r="I279" s="22" t="s">
        <v>8</v>
      </c>
      <c r="J279" s="22" t="s">
        <v>59</v>
      </c>
      <c r="K279" s="22" t="s">
        <v>8</v>
      </c>
      <c r="L279" s="22" t="s">
        <v>8</v>
      </c>
      <c r="M279" s="22" t="s">
        <v>8</v>
      </c>
      <c r="N279" s="22" t="s">
        <v>12</v>
      </c>
      <c r="O279" s="22" t="s">
        <v>14</v>
      </c>
      <c r="P279" s="22" t="s">
        <v>8</v>
      </c>
      <c r="Q279" s="22" t="s">
        <v>8</v>
      </c>
      <c r="S279" s="30"/>
      <c r="U279" s="32"/>
      <c r="W279" s="53" t="str">
        <f t="shared" si="58"/>
        <v/>
      </c>
      <c r="Y279" s="29" t="str">
        <f t="shared" si="57"/>
        <v/>
      </c>
      <c r="AA279" s="30" t="str">
        <f t="shared" si="54"/>
        <v/>
      </c>
      <c r="AC279" s="32"/>
      <c r="AE279" s="53"/>
      <c r="AG279" s="32"/>
      <c r="AI279" s="51" t="str">
        <f t="shared" si="59"/>
        <v/>
      </c>
      <c r="AK279" s="53" t="str">
        <f t="shared" si="55"/>
        <v/>
      </c>
    </row>
    <row r="280" spans="1:37" ht="12" hidden="1" customHeight="1" outlineLevel="5">
      <c r="A280" s="26" t="s">
        <v>707</v>
      </c>
      <c r="B280" s="21"/>
      <c r="C280" s="85" t="str">
        <f t="shared" si="56"/>
        <v/>
      </c>
      <c r="D280" s="22" t="s">
        <v>10</v>
      </c>
      <c r="E280" s="22" t="s">
        <v>708</v>
      </c>
      <c r="F280" s="22" t="s">
        <v>17</v>
      </c>
      <c r="G280" s="22" t="s">
        <v>707</v>
      </c>
      <c r="H280" s="22" t="s">
        <v>227</v>
      </c>
      <c r="I280" s="22" t="s">
        <v>709</v>
      </c>
      <c r="J280" s="22" t="s">
        <v>8</v>
      </c>
      <c r="K280" s="22" t="s">
        <v>8</v>
      </c>
      <c r="L280" s="22" t="s">
        <v>8</v>
      </c>
      <c r="M280" s="22" t="s">
        <v>8</v>
      </c>
      <c r="N280" s="22" t="s">
        <v>12</v>
      </c>
      <c r="O280" s="22" t="s">
        <v>14</v>
      </c>
      <c r="P280" s="22" t="s">
        <v>8</v>
      </c>
      <c r="Q280" s="22" t="s">
        <v>8</v>
      </c>
      <c r="S280" s="30"/>
      <c r="U280" s="32"/>
      <c r="W280" s="53" t="str">
        <f t="shared" si="58"/>
        <v/>
      </c>
      <c r="Y280" s="29" t="str">
        <f t="shared" si="57"/>
        <v/>
      </c>
      <c r="AA280" s="30" t="str">
        <f t="shared" si="54"/>
        <v/>
      </c>
      <c r="AC280" s="32"/>
      <c r="AE280" s="53"/>
      <c r="AG280" s="32"/>
      <c r="AI280" s="51" t="str">
        <f t="shared" si="59"/>
        <v/>
      </c>
      <c r="AK280" s="53" t="str">
        <f t="shared" si="55"/>
        <v/>
      </c>
    </row>
    <row r="281" spans="1:37" ht="12" hidden="1" customHeight="1" outlineLevel="5">
      <c r="A281" s="26" t="s">
        <v>710</v>
      </c>
      <c r="B281" s="21"/>
      <c r="C281" s="85" t="str">
        <f t="shared" si="56"/>
        <v/>
      </c>
      <c r="D281" s="22" t="s">
        <v>10</v>
      </c>
      <c r="E281" s="22" t="s">
        <v>711</v>
      </c>
      <c r="F281" s="22" t="s">
        <v>17</v>
      </c>
      <c r="G281" s="22" t="s">
        <v>710</v>
      </c>
      <c r="H281" s="22" t="s">
        <v>227</v>
      </c>
      <c r="I281" s="22" t="s">
        <v>712</v>
      </c>
      <c r="J281" s="22" t="s">
        <v>8</v>
      </c>
      <c r="K281" s="22" t="s">
        <v>8</v>
      </c>
      <c r="L281" s="22" t="s">
        <v>8</v>
      </c>
      <c r="M281" s="22" t="s">
        <v>8</v>
      </c>
      <c r="N281" s="22" t="s">
        <v>12</v>
      </c>
      <c r="O281" s="22" t="s">
        <v>14</v>
      </c>
      <c r="P281" s="22" t="s">
        <v>8</v>
      </c>
      <c r="Q281" s="22" t="s">
        <v>8</v>
      </c>
      <c r="S281" s="30"/>
      <c r="U281" s="32"/>
      <c r="W281" s="53" t="str">
        <f t="shared" si="58"/>
        <v/>
      </c>
      <c r="Y281" s="29" t="str">
        <f t="shared" si="57"/>
        <v/>
      </c>
      <c r="AA281" s="30" t="str">
        <f t="shared" si="54"/>
        <v/>
      </c>
      <c r="AC281" s="32"/>
      <c r="AE281" s="53"/>
      <c r="AG281" s="32"/>
      <c r="AI281" s="51" t="str">
        <f t="shared" si="59"/>
        <v/>
      </c>
      <c r="AK281" s="53" t="str">
        <f t="shared" si="55"/>
        <v/>
      </c>
    </row>
    <row r="282" spans="1:37" ht="12" hidden="1" customHeight="1" outlineLevel="5">
      <c r="A282" s="26" t="s">
        <v>713</v>
      </c>
      <c r="B282" s="21"/>
      <c r="C282" s="85" t="str">
        <f t="shared" si="56"/>
        <v/>
      </c>
      <c r="D282" s="22" t="s">
        <v>10</v>
      </c>
      <c r="E282" s="22" t="s">
        <v>714</v>
      </c>
      <c r="F282" s="22" t="s">
        <v>17</v>
      </c>
      <c r="G282" s="22" t="s">
        <v>713</v>
      </c>
      <c r="H282" s="22" t="s">
        <v>227</v>
      </c>
      <c r="I282" s="22" t="s">
        <v>715</v>
      </c>
      <c r="J282" s="22" t="s">
        <v>8</v>
      </c>
      <c r="K282" s="22" t="s">
        <v>8</v>
      </c>
      <c r="L282" s="22" t="s">
        <v>8</v>
      </c>
      <c r="M282" s="22" t="s">
        <v>8</v>
      </c>
      <c r="N282" s="22" t="s">
        <v>12</v>
      </c>
      <c r="O282" s="22" t="s">
        <v>14</v>
      </c>
      <c r="P282" s="22" t="s">
        <v>8</v>
      </c>
      <c r="Q282" s="22" t="s">
        <v>8</v>
      </c>
      <c r="S282" s="30"/>
      <c r="U282" s="32"/>
      <c r="W282" s="53" t="str">
        <f t="shared" si="58"/>
        <v/>
      </c>
      <c r="Y282" s="29" t="str">
        <f t="shared" si="57"/>
        <v/>
      </c>
      <c r="AA282" s="30" t="str">
        <f t="shared" si="54"/>
        <v/>
      </c>
      <c r="AC282" s="32"/>
      <c r="AE282" s="53"/>
      <c r="AG282" s="32"/>
      <c r="AI282" s="51" t="str">
        <f t="shared" si="59"/>
        <v/>
      </c>
      <c r="AK282" s="53" t="str">
        <f t="shared" si="55"/>
        <v/>
      </c>
    </row>
    <row r="283" spans="1:37" ht="12" hidden="1" customHeight="1" outlineLevel="5">
      <c r="A283" s="26" t="s">
        <v>716</v>
      </c>
      <c r="B283" s="21"/>
      <c r="C283" s="85" t="str">
        <f t="shared" si="56"/>
        <v/>
      </c>
      <c r="D283" s="22" t="s">
        <v>10</v>
      </c>
      <c r="E283" s="22" t="s">
        <v>717</v>
      </c>
      <c r="F283" s="22" t="s">
        <v>17</v>
      </c>
      <c r="G283" s="22" t="s">
        <v>716</v>
      </c>
      <c r="H283" s="22" t="s">
        <v>227</v>
      </c>
      <c r="I283" s="22" t="s">
        <v>718</v>
      </c>
      <c r="J283" s="22" t="s">
        <v>8</v>
      </c>
      <c r="K283" s="22" t="s">
        <v>8</v>
      </c>
      <c r="L283" s="22" t="s">
        <v>8</v>
      </c>
      <c r="M283" s="22" t="s">
        <v>8</v>
      </c>
      <c r="N283" s="22" t="s">
        <v>12</v>
      </c>
      <c r="O283" s="22" t="s">
        <v>14</v>
      </c>
      <c r="P283" s="22" t="s">
        <v>8</v>
      </c>
      <c r="Q283" s="22" t="s">
        <v>8</v>
      </c>
      <c r="S283" s="30"/>
      <c r="U283" s="32"/>
      <c r="W283" s="53" t="str">
        <f t="shared" si="58"/>
        <v/>
      </c>
      <c r="Y283" s="29" t="str">
        <f t="shared" si="57"/>
        <v/>
      </c>
      <c r="AA283" s="30" t="str">
        <f t="shared" si="54"/>
        <v/>
      </c>
      <c r="AC283" s="32"/>
      <c r="AE283" s="53"/>
      <c r="AG283" s="32"/>
      <c r="AI283" s="51" t="str">
        <f t="shared" si="59"/>
        <v/>
      </c>
      <c r="AK283" s="53" t="str">
        <f t="shared" si="55"/>
        <v/>
      </c>
    </row>
    <row r="284" spans="1:37" ht="12" hidden="1" customHeight="1" outlineLevel="4">
      <c r="A284" s="25" t="s">
        <v>719</v>
      </c>
      <c r="B284" s="21" t="s">
        <v>423</v>
      </c>
      <c r="C284" s="85" t="str">
        <f t="shared" si="56"/>
        <v/>
      </c>
      <c r="D284" s="22" t="s">
        <v>10</v>
      </c>
      <c r="E284" s="22" t="s">
        <v>720</v>
      </c>
      <c r="F284" s="22" t="s">
        <v>17</v>
      </c>
      <c r="G284" s="22" t="s">
        <v>719</v>
      </c>
      <c r="H284" s="22" t="s">
        <v>721</v>
      </c>
      <c r="I284" s="22" t="s">
        <v>8</v>
      </c>
      <c r="J284" s="22" t="s">
        <v>59</v>
      </c>
      <c r="K284" s="22" t="s">
        <v>8</v>
      </c>
      <c r="L284" s="22" t="s">
        <v>8</v>
      </c>
      <c r="M284" s="22" t="s">
        <v>8</v>
      </c>
      <c r="N284" s="22" t="s">
        <v>12</v>
      </c>
      <c r="O284" s="22" t="s">
        <v>14</v>
      </c>
      <c r="P284" s="22" t="s">
        <v>8</v>
      </c>
      <c r="Q284" s="22" t="s">
        <v>8</v>
      </c>
      <c r="S284" s="30"/>
      <c r="U284" s="32"/>
      <c r="W284" s="53" t="str">
        <f t="shared" si="58"/>
        <v/>
      </c>
      <c r="Y284" s="29" t="str">
        <f t="shared" si="57"/>
        <v/>
      </c>
      <c r="AA284" s="30" t="str">
        <f t="shared" si="54"/>
        <v/>
      </c>
      <c r="AC284" s="32"/>
      <c r="AE284" s="53"/>
      <c r="AG284" s="32"/>
      <c r="AI284" s="51" t="str">
        <f t="shared" si="59"/>
        <v/>
      </c>
      <c r="AK284" s="53" t="str">
        <f t="shared" si="55"/>
        <v/>
      </c>
    </row>
    <row r="285" spans="1:37" ht="12" hidden="1" customHeight="1" outlineLevel="5">
      <c r="A285" s="26" t="s">
        <v>722</v>
      </c>
      <c r="B285" s="21"/>
      <c r="C285" s="85" t="str">
        <f t="shared" si="56"/>
        <v/>
      </c>
      <c r="D285" s="22" t="s">
        <v>10</v>
      </c>
      <c r="E285" s="22" t="s">
        <v>723</v>
      </c>
      <c r="F285" s="22" t="s">
        <v>17</v>
      </c>
      <c r="G285" s="22" t="s">
        <v>722</v>
      </c>
      <c r="H285" s="22" t="s">
        <v>227</v>
      </c>
      <c r="I285" s="22" t="s">
        <v>724</v>
      </c>
      <c r="J285" s="22" t="s">
        <v>8</v>
      </c>
      <c r="K285" s="22" t="s">
        <v>8</v>
      </c>
      <c r="L285" s="22" t="s">
        <v>8</v>
      </c>
      <c r="M285" s="22" t="s">
        <v>8</v>
      </c>
      <c r="N285" s="22" t="s">
        <v>12</v>
      </c>
      <c r="O285" s="22" t="s">
        <v>14</v>
      </c>
      <c r="P285" s="22" t="s">
        <v>8</v>
      </c>
      <c r="Q285" s="22" t="s">
        <v>8</v>
      </c>
      <c r="S285" s="30"/>
      <c r="U285" s="32"/>
      <c r="W285" s="53" t="str">
        <f t="shared" si="58"/>
        <v/>
      </c>
      <c r="Y285" s="29" t="str">
        <f t="shared" si="57"/>
        <v/>
      </c>
      <c r="AA285" s="30" t="str">
        <f t="shared" si="54"/>
        <v/>
      </c>
      <c r="AC285" s="32"/>
      <c r="AE285" s="53"/>
      <c r="AG285" s="32"/>
      <c r="AI285" s="51" t="str">
        <f t="shared" si="59"/>
        <v/>
      </c>
      <c r="AK285" s="53" t="str">
        <f t="shared" si="55"/>
        <v/>
      </c>
    </row>
    <row r="286" spans="1:37" ht="12" hidden="1" customHeight="1" outlineLevel="5">
      <c r="A286" s="26" t="s">
        <v>725</v>
      </c>
      <c r="B286" s="21"/>
      <c r="C286" s="85" t="str">
        <f t="shared" si="56"/>
        <v/>
      </c>
      <c r="D286" s="22" t="s">
        <v>10</v>
      </c>
      <c r="E286" s="22" t="s">
        <v>726</v>
      </c>
      <c r="F286" s="22" t="s">
        <v>17</v>
      </c>
      <c r="G286" s="22" t="s">
        <v>725</v>
      </c>
      <c r="H286" s="22" t="s">
        <v>227</v>
      </c>
      <c r="I286" s="22" t="s">
        <v>727</v>
      </c>
      <c r="J286" s="22" t="s">
        <v>8</v>
      </c>
      <c r="K286" s="22" t="s">
        <v>8</v>
      </c>
      <c r="L286" s="22" t="s">
        <v>8</v>
      </c>
      <c r="M286" s="22" t="s">
        <v>8</v>
      </c>
      <c r="N286" s="22" t="s">
        <v>12</v>
      </c>
      <c r="O286" s="22" t="s">
        <v>14</v>
      </c>
      <c r="P286" s="22" t="s">
        <v>8</v>
      </c>
      <c r="Q286" s="22" t="s">
        <v>8</v>
      </c>
      <c r="S286" s="30"/>
      <c r="U286" s="32"/>
      <c r="W286" s="53" t="str">
        <f t="shared" si="58"/>
        <v/>
      </c>
      <c r="Y286" s="29" t="str">
        <f t="shared" si="57"/>
        <v/>
      </c>
      <c r="AA286" s="30" t="str">
        <f t="shared" si="54"/>
        <v/>
      </c>
      <c r="AC286" s="32"/>
      <c r="AE286" s="53"/>
      <c r="AG286" s="32"/>
      <c r="AI286" s="51" t="str">
        <f t="shared" si="59"/>
        <v/>
      </c>
      <c r="AK286" s="53" t="str">
        <f t="shared" si="55"/>
        <v/>
      </c>
    </row>
    <row r="287" spans="1:37" ht="12" hidden="1" customHeight="1" outlineLevel="5">
      <c r="A287" s="26" t="s">
        <v>728</v>
      </c>
      <c r="B287" s="21"/>
      <c r="C287" s="85" t="str">
        <f t="shared" si="56"/>
        <v/>
      </c>
      <c r="D287" s="22" t="s">
        <v>10</v>
      </c>
      <c r="E287" s="22" t="s">
        <v>729</v>
      </c>
      <c r="F287" s="22" t="s">
        <v>17</v>
      </c>
      <c r="G287" s="22" t="s">
        <v>728</v>
      </c>
      <c r="H287" s="22" t="s">
        <v>227</v>
      </c>
      <c r="I287" s="22" t="s">
        <v>730</v>
      </c>
      <c r="J287" s="22" t="s">
        <v>8</v>
      </c>
      <c r="K287" s="22" t="s">
        <v>8</v>
      </c>
      <c r="L287" s="22" t="s">
        <v>8</v>
      </c>
      <c r="M287" s="22" t="s">
        <v>8</v>
      </c>
      <c r="N287" s="22" t="s">
        <v>12</v>
      </c>
      <c r="O287" s="22" t="s">
        <v>14</v>
      </c>
      <c r="P287" s="22" t="s">
        <v>8</v>
      </c>
      <c r="Q287" s="22" t="s">
        <v>8</v>
      </c>
      <c r="S287" s="30"/>
      <c r="U287" s="32"/>
      <c r="W287" s="53" t="str">
        <f t="shared" si="58"/>
        <v/>
      </c>
      <c r="Y287" s="29" t="str">
        <f t="shared" si="57"/>
        <v/>
      </c>
      <c r="AA287" s="30" t="str">
        <f t="shared" si="54"/>
        <v/>
      </c>
      <c r="AC287" s="32"/>
      <c r="AE287" s="53"/>
      <c r="AG287" s="32"/>
      <c r="AI287" s="51" t="str">
        <f t="shared" si="59"/>
        <v/>
      </c>
      <c r="AK287" s="53" t="str">
        <f t="shared" si="55"/>
        <v/>
      </c>
    </row>
    <row r="288" spans="1:37" ht="12" hidden="1" customHeight="1" outlineLevel="5">
      <c r="A288" s="26" t="s">
        <v>731</v>
      </c>
      <c r="B288" s="21"/>
      <c r="C288" s="85" t="str">
        <f t="shared" si="56"/>
        <v/>
      </c>
      <c r="D288" s="22" t="s">
        <v>10</v>
      </c>
      <c r="E288" s="22" t="s">
        <v>732</v>
      </c>
      <c r="F288" s="22" t="s">
        <v>17</v>
      </c>
      <c r="G288" s="22" t="s">
        <v>731</v>
      </c>
      <c r="H288" s="22" t="s">
        <v>227</v>
      </c>
      <c r="I288" s="22" t="s">
        <v>733</v>
      </c>
      <c r="J288" s="22" t="s">
        <v>8</v>
      </c>
      <c r="K288" s="22" t="s">
        <v>8</v>
      </c>
      <c r="L288" s="22" t="s">
        <v>8</v>
      </c>
      <c r="M288" s="22" t="s">
        <v>8</v>
      </c>
      <c r="N288" s="22" t="s">
        <v>12</v>
      </c>
      <c r="O288" s="22" t="s">
        <v>14</v>
      </c>
      <c r="P288" s="22" t="s">
        <v>8</v>
      </c>
      <c r="Q288" s="22" t="s">
        <v>8</v>
      </c>
      <c r="S288" s="30"/>
      <c r="U288" s="32"/>
      <c r="W288" s="53" t="str">
        <f t="shared" si="58"/>
        <v/>
      </c>
      <c r="Y288" s="29" t="str">
        <f t="shared" si="57"/>
        <v/>
      </c>
      <c r="AA288" s="30" t="str">
        <f t="shared" si="54"/>
        <v/>
      </c>
      <c r="AC288" s="32"/>
      <c r="AE288" s="53"/>
      <c r="AG288" s="32"/>
      <c r="AI288" s="51" t="str">
        <f t="shared" si="59"/>
        <v/>
      </c>
      <c r="AK288" s="53" t="str">
        <f t="shared" si="55"/>
        <v/>
      </c>
    </row>
    <row r="289" spans="1:37" ht="12" hidden="1" customHeight="1" outlineLevel="5">
      <c r="A289" s="26" t="s">
        <v>734</v>
      </c>
      <c r="B289" s="21"/>
      <c r="C289" s="85" t="str">
        <f t="shared" si="56"/>
        <v/>
      </c>
      <c r="D289" s="22" t="s">
        <v>10</v>
      </c>
      <c r="E289" s="22" t="s">
        <v>735</v>
      </c>
      <c r="F289" s="22" t="s">
        <v>17</v>
      </c>
      <c r="G289" s="22" t="s">
        <v>734</v>
      </c>
      <c r="H289" s="22" t="s">
        <v>227</v>
      </c>
      <c r="I289" s="22" t="s">
        <v>736</v>
      </c>
      <c r="J289" s="22" t="s">
        <v>8</v>
      </c>
      <c r="K289" s="22" t="s">
        <v>8</v>
      </c>
      <c r="L289" s="22" t="s">
        <v>8</v>
      </c>
      <c r="M289" s="22" t="s">
        <v>8</v>
      </c>
      <c r="N289" s="22" t="s">
        <v>12</v>
      </c>
      <c r="O289" s="22" t="s">
        <v>14</v>
      </c>
      <c r="P289" s="22" t="s">
        <v>8</v>
      </c>
      <c r="Q289" s="22" t="s">
        <v>8</v>
      </c>
      <c r="S289" s="30"/>
      <c r="U289" s="32"/>
      <c r="W289" s="53" t="str">
        <f t="shared" si="58"/>
        <v/>
      </c>
      <c r="Y289" s="29" t="str">
        <f t="shared" si="57"/>
        <v/>
      </c>
      <c r="AA289" s="30" t="str">
        <f t="shared" si="54"/>
        <v/>
      </c>
      <c r="AC289" s="32"/>
      <c r="AE289" s="53"/>
      <c r="AG289" s="32"/>
      <c r="AI289" s="51" t="str">
        <f t="shared" si="59"/>
        <v/>
      </c>
      <c r="AK289" s="53" t="str">
        <f t="shared" si="55"/>
        <v/>
      </c>
    </row>
    <row r="290" spans="1:37" ht="12" hidden="1" customHeight="1" outlineLevel="5">
      <c r="A290" s="26" t="s">
        <v>737</v>
      </c>
      <c r="B290" s="21"/>
      <c r="C290" s="85" t="str">
        <f t="shared" si="56"/>
        <v/>
      </c>
      <c r="D290" s="22" t="s">
        <v>10</v>
      </c>
      <c r="E290" s="22" t="s">
        <v>738</v>
      </c>
      <c r="F290" s="22" t="s">
        <v>17</v>
      </c>
      <c r="G290" s="22" t="s">
        <v>737</v>
      </c>
      <c r="H290" s="22" t="s">
        <v>227</v>
      </c>
      <c r="I290" s="22" t="s">
        <v>739</v>
      </c>
      <c r="J290" s="22" t="s">
        <v>8</v>
      </c>
      <c r="K290" s="22" t="s">
        <v>8</v>
      </c>
      <c r="L290" s="22" t="s">
        <v>8</v>
      </c>
      <c r="M290" s="22" t="s">
        <v>8</v>
      </c>
      <c r="N290" s="22" t="s">
        <v>12</v>
      </c>
      <c r="O290" s="22" t="s">
        <v>14</v>
      </c>
      <c r="P290" s="22" t="s">
        <v>8</v>
      </c>
      <c r="Q290" s="22" t="s">
        <v>8</v>
      </c>
      <c r="S290" s="30"/>
      <c r="U290" s="32"/>
      <c r="W290" s="53" t="str">
        <f t="shared" si="58"/>
        <v/>
      </c>
      <c r="Y290" s="29" t="str">
        <f t="shared" si="57"/>
        <v/>
      </c>
      <c r="AA290" s="30" t="str">
        <f t="shared" si="54"/>
        <v/>
      </c>
      <c r="AC290" s="32"/>
      <c r="AE290" s="53"/>
      <c r="AG290" s="32"/>
      <c r="AI290" s="51" t="str">
        <f t="shared" si="59"/>
        <v/>
      </c>
      <c r="AK290" s="53" t="str">
        <f t="shared" si="55"/>
        <v/>
      </c>
    </row>
    <row r="291" spans="1:37" ht="12" hidden="1" customHeight="1" outlineLevel="4">
      <c r="A291" s="25" t="s">
        <v>740</v>
      </c>
      <c r="B291" s="21" t="s">
        <v>21</v>
      </c>
      <c r="C291" s="85" t="str">
        <f t="shared" si="56"/>
        <v/>
      </c>
      <c r="D291" s="22" t="s">
        <v>10</v>
      </c>
      <c r="E291" s="22" t="s">
        <v>741</v>
      </c>
      <c r="F291" s="22" t="s">
        <v>17</v>
      </c>
      <c r="G291" s="22" t="s">
        <v>740</v>
      </c>
      <c r="H291" s="22" t="s">
        <v>8</v>
      </c>
      <c r="I291" s="22" t="s">
        <v>742</v>
      </c>
      <c r="J291" s="22" t="s">
        <v>114</v>
      </c>
      <c r="K291" s="22" t="s">
        <v>8</v>
      </c>
      <c r="L291" s="22" t="s">
        <v>8</v>
      </c>
      <c r="M291" s="22" t="s">
        <v>8</v>
      </c>
      <c r="N291" s="22" t="s">
        <v>12</v>
      </c>
      <c r="O291" s="22" t="s">
        <v>14</v>
      </c>
      <c r="P291" s="22" t="s">
        <v>8</v>
      </c>
      <c r="Q291" s="22" t="s">
        <v>8</v>
      </c>
      <c r="S291" s="30"/>
      <c r="U291" s="32"/>
      <c r="W291" s="53" t="str">
        <f t="shared" si="58"/>
        <v/>
      </c>
      <c r="Y291" s="29" t="str">
        <f t="shared" si="57"/>
        <v/>
      </c>
      <c r="AA291" s="30" t="str">
        <f t="shared" si="54"/>
        <v/>
      </c>
      <c r="AC291" s="32"/>
      <c r="AE291" s="53"/>
      <c r="AG291" s="32"/>
      <c r="AI291" s="51" t="str">
        <f t="shared" si="59"/>
        <v/>
      </c>
      <c r="AK291" s="53" t="str">
        <f t="shared" si="55"/>
        <v/>
      </c>
    </row>
    <row r="292" spans="1:37" ht="12" hidden="1" customHeight="1" outlineLevel="4">
      <c r="A292" s="25" t="s">
        <v>743</v>
      </c>
      <c r="B292" s="21" t="s">
        <v>21</v>
      </c>
      <c r="C292" s="85" t="str">
        <f t="shared" si="56"/>
        <v/>
      </c>
      <c r="D292" s="22" t="s">
        <v>10</v>
      </c>
      <c r="E292" s="22" t="s">
        <v>744</v>
      </c>
      <c r="F292" s="22" t="s">
        <v>17</v>
      </c>
      <c r="G292" s="22" t="s">
        <v>743</v>
      </c>
      <c r="H292" s="22" t="s">
        <v>745</v>
      </c>
      <c r="I292" s="22" t="s">
        <v>746</v>
      </c>
      <c r="J292" s="22" t="s">
        <v>114</v>
      </c>
      <c r="K292" s="22" t="s">
        <v>8</v>
      </c>
      <c r="L292" s="22" t="s">
        <v>8</v>
      </c>
      <c r="M292" s="22" t="s">
        <v>8</v>
      </c>
      <c r="N292" s="22" t="s">
        <v>12</v>
      </c>
      <c r="O292" s="22" t="s">
        <v>14</v>
      </c>
      <c r="P292" s="22" t="s">
        <v>8</v>
      </c>
      <c r="Q292" s="22" t="s">
        <v>8</v>
      </c>
      <c r="S292" s="30"/>
      <c r="U292" s="32"/>
      <c r="W292" s="53" t="str">
        <f t="shared" si="58"/>
        <v/>
      </c>
      <c r="Y292" s="29" t="str">
        <f t="shared" si="57"/>
        <v/>
      </c>
      <c r="AA292" s="30" t="str">
        <f t="shared" si="54"/>
        <v/>
      </c>
      <c r="AC292" s="32"/>
      <c r="AE292" s="53"/>
      <c r="AG292" s="32"/>
      <c r="AI292" s="51" t="str">
        <f t="shared" si="59"/>
        <v/>
      </c>
      <c r="AK292" s="53" t="str">
        <f t="shared" si="55"/>
        <v/>
      </c>
    </row>
    <row r="293" spans="1:37" ht="12" hidden="1" customHeight="1" outlineLevel="3">
      <c r="A293" s="20" t="s">
        <v>747</v>
      </c>
      <c r="B293" s="21" t="s">
        <v>21</v>
      </c>
      <c r="C293" s="85" t="str">
        <f t="shared" si="56"/>
        <v/>
      </c>
      <c r="D293" s="22" t="s">
        <v>10</v>
      </c>
      <c r="E293" s="22" t="s">
        <v>748</v>
      </c>
      <c r="F293" s="22" t="s">
        <v>17</v>
      </c>
      <c r="G293" s="22" t="s">
        <v>747</v>
      </c>
      <c r="H293" s="22" t="s">
        <v>8</v>
      </c>
      <c r="I293" s="22" t="s">
        <v>749</v>
      </c>
      <c r="J293" s="22" t="s">
        <v>19</v>
      </c>
      <c r="K293" s="22" t="s">
        <v>8</v>
      </c>
      <c r="L293" s="22" t="s">
        <v>8</v>
      </c>
      <c r="M293" s="22" t="s">
        <v>12</v>
      </c>
      <c r="N293" s="22" t="s">
        <v>8</v>
      </c>
      <c r="O293" s="22" t="s">
        <v>14</v>
      </c>
      <c r="P293" s="22" t="s">
        <v>8</v>
      </c>
      <c r="Q293" s="22" t="s">
        <v>8</v>
      </c>
      <c r="S293" s="30"/>
      <c r="U293" s="32"/>
      <c r="W293" s="53" t="str">
        <f>IF(OR(ISNUMBER(W294),ISNUMBER(W295),ISNUMBER(W296),ISNUMBER(W297),ISNUMBER(W300),ISNUMBER(W305),ISNUMBER(W306),ISNUMBER(W307)),N(W294)+N(W295)+N(W296)+N(W297)-N(W300)+N(W305)+N(W306)+N(W307),IF(ISNUMBER(U293),U293,""))</f>
        <v/>
      </c>
      <c r="Y293" s="29" t="str">
        <f t="shared" si="57"/>
        <v/>
      </c>
      <c r="AA293" s="30" t="str">
        <f t="shared" si="54"/>
        <v/>
      </c>
      <c r="AC293" s="32"/>
      <c r="AE293" s="53"/>
      <c r="AG293" s="32"/>
      <c r="AI293" s="51" t="str">
        <f>IF(OR(ISNUMBER(AI294),ISNUMBER(AI295),ISNUMBER(AI296),ISNUMBER(AI297),ISNUMBER(AI300),ISNUMBER(AI305),ISNUMBER(AI306),ISNUMBER(AI307)),N(AI294)+N(AI295)+N(AI296)+N(AI297)-N(AI300)+N(AI305)+N(AI306)+N(AI307),IF(ISNUMBER(AG293),AG293,""))</f>
        <v/>
      </c>
      <c r="AK293" s="53" t="str">
        <f t="shared" si="55"/>
        <v/>
      </c>
    </row>
    <row r="294" spans="1:37" ht="12" hidden="1" customHeight="1" outlineLevel="4">
      <c r="A294" s="25" t="s">
        <v>750</v>
      </c>
      <c r="B294" s="21" t="s">
        <v>21</v>
      </c>
      <c r="C294" s="85" t="str">
        <f t="shared" si="56"/>
        <v/>
      </c>
      <c r="D294" s="22" t="s">
        <v>10</v>
      </c>
      <c r="E294" s="22" t="s">
        <v>751</v>
      </c>
      <c r="F294" s="22" t="s">
        <v>17</v>
      </c>
      <c r="G294" s="22" t="s">
        <v>750</v>
      </c>
      <c r="H294" s="22" t="s">
        <v>8</v>
      </c>
      <c r="I294" s="22" t="s">
        <v>752</v>
      </c>
      <c r="J294" s="22" t="s">
        <v>114</v>
      </c>
      <c r="K294" s="22" t="s">
        <v>8</v>
      </c>
      <c r="L294" s="22" t="s">
        <v>8</v>
      </c>
      <c r="M294" s="22" t="s">
        <v>12</v>
      </c>
      <c r="N294" s="22" t="s">
        <v>8</v>
      </c>
      <c r="O294" s="22" t="s">
        <v>14</v>
      </c>
      <c r="P294" s="22" t="s">
        <v>8</v>
      </c>
      <c r="Q294" s="22" t="s">
        <v>753</v>
      </c>
      <c r="S294" s="30"/>
      <c r="U294" s="32"/>
      <c r="W294" s="53" t="str">
        <f t="shared" ref="W294:W307" si="60">IF(ISNUMBER(U294),U294,"")</f>
        <v/>
      </c>
      <c r="Y294" s="29" t="str">
        <f t="shared" si="57"/>
        <v/>
      </c>
      <c r="AA294" s="30" t="str">
        <f t="shared" si="54"/>
        <v/>
      </c>
      <c r="AC294" s="32"/>
      <c r="AE294" s="53"/>
      <c r="AG294" s="32"/>
      <c r="AI294" s="51" t="str">
        <f t="shared" ref="AI294:AI307" si="61">IF(ISNUMBER(AG294),AG294,"")</f>
        <v/>
      </c>
      <c r="AK294" s="53" t="str">
        <f t="shared" si="55"/>
        <v/>
      </c>
    </row>
    <row r="295" spans="1:37" ht="12" hidden="1" customHeight="1" outlineLevel="4">
      <c r="A295" s="25" t="s">
        <v>754</v>
      </c>
      <c r="B295" s="21" t="s">
        <v>21</v>
      </c>
      <c r="C295" s="85" t="str">
        <f t="shared" si="56"/>
        <v/>
      </c>
      <c r="D295" s="22" t="s">
        <v>10</v>
      </c>
      <c r="E295" s="22" t="s">
        <v>755</v>
      </c>
      <c r="F295" s="22" t="s">
        <v>17</v>
      </c>
      <c r="G295" s="22" t="s">
        <v>754</v>
      </c>
      <c r="H295" s="22" t="s">
        <v>8</v>
      </c>
      <c r="I295" s="22" t="s">
        <v>756</v>
      </c>
      <c r="J295" s="22" t="s">
        <v>114</v>
      </c>
      <c r="K295" s="22" t="s">
        <v>8</v>
      </c>
      <c r="L295" s="22" t="s">
        <v>8</v>
      </c>
      <c r="M295" s="22" t="s">
        <v>12</v>
      </c>
      <c r="N295" s="22" t="s">
        <v>8</v>
      </c>
      <c r="O295" s="22" t="s">
        <v>14</v>
      </c>
      <c r="P295" s="22" t="s">
        <v>8</v>
      </c>
      <c r="Q295" s="22" t="s">
        <v>8</v>
      </c>
      <c r="S295" s="30"/>
      <c r="U295" s="32"/>
      <c r="W295" s="53" t="str">
        <f t="shared" si="60"/>
        <v/>
      </c>
      <c r="Y295" s="29" t="str">
        <f t="shared" si="57"/>
        <v/>
      </c>
      <c r="AA295" s="30" t="str">
        <f t="shared" si="54"/>
        <v/>
      </c>
      <c r="AC295" s="32"/>
      <c r="AE295" s="53"/>
      <c r="AG295" s="32"/>
      <c r="AI295" s="51" t="str">
        <f t="shared" si="61"/>
        <v/>
      </c>
      <c r="AK295" s="53" t="str">
        <f t="shared" si="55"/>
        <v/>
      </c>
    </row>
    <row r="296" spans="1:37" ht="12" hidden="1" customHeight="1" outlineLevel="4">
      <c r="A296" s="25" t="s">
        <v>757</v>
      </c>
      <c r="B296" s="21" t="s">
        <v>21</v>
      </c>
      <c r="C296" s="85" t="str">
        <f t="shared" si="56"/>
        <v/>
      </c>
      <c r="D296" s="22" t="s">
        <v>10</v>
      </c>
      <c r="E296" s="22" t="s">
        <v>758</v>
      </c>
      <c r="F296" s="22" t="s">
        <v>17</v>
      </c>
      <c r="G296" s="22" t="s">
        <v>757</v>
      </c>
      <c r="H296" s="22" t="s">
        <v>8</v>
      </c>
      <c r="I296" s="22" t="s">
        <v>8</v>
      </c>
      <c r="J296" s="22" t="s">
        <v>23</v>
      </c>
      <c r="K296" s="22" t="s">
        <v>8</v>
      </c>
      <c r="L296" s="22" t="s">
        <v>8</v>
      </c>
      <c r="M296" s="22" t="s">
        <v>12</v>
      </c>
      <c r="N296" s="22" t="s">
        <v>8</v>
      </c>
      <c r="O296" s="22" t="s">
        <v>14</v>
      </c>
      <c r="P296" s="22" t="s">
        <v>8</v>
      </c>
      <c r="Q296" s="22" t="s">
        <v>8</v>
      </c>
      <c r="S296" s="30"/>
      <c r="U296" s="32"/>
      <c r="W296" s="53" t="str">
        <f t="shared" si="60"/>
        <v/>
      </c>
      <c r="Y296" s="29" t="str">
        <f t="shared" si="57"/>
        <v/>
      </c>
      <c r="AA296" s="30" t="str">
        <f t="shared" si="54"/>
        <v/>
      </c>
      <c r="AC296" s="32"/>
      <c r="AE296" s="53"/>
      <c r="AG296" s="32"/>
      <c r="AI296" s="51" t="str">
        <f t="shared" si="61"/>
        <v/>
      </c>
      <c r="AK296" s="53" t="str">
        <f t="shared" si="55"/>
        <v/>
      </c>
    </row>
    <row r="297" spans="1:37" ht="12" hidden="1" customHeight="1" outlineLevel="4">
      <c r="A297" s="25" t="s">
        <v>759</v>
      </c>
      <c r="B297" s="21" t="s">
        <v>21</v>
      </c>
      <c r="C297" s="85" t="str">
        <f t="shared" si="56"/>
        <v/>
      </c>
      <c r="D297" s="22" t="s">
        <v>10</v>
      </c>
      <c r="E297" s="22" t="s">
        <v>760</v>
      </c>
      <c r="F297" s="22" t="s">
        <v>17</v>
      </c>
      <c r="G297" s="22" t="s">
        <v>759</v>
      </c>
      <c r="H297" s="22" t="s">
        <v>8</v>
      </c>
      <c r="I297" s="22" t="s">
        <v>761</v>
      </c>
      <c r="J297" s="22" t="s">
        <v>59</v>
      </c>
      <c r="K297" s="22" t="s">
        <v>8</v>
      </c>
      <c r="L297" s="22" t="s">
        <v>8</v>
      </c>
      <c r="M297" s="22" t="s">
        <v>12</v>
      </c>
      <c r="N297" s="22" t="s">
        <v>8</v>
      </c>
      <c r="O297" s="22" t="s">
        <v>14</v>
      </c>
      <c r="P297" s="22" t="s">
        <v>8</v>
      </c>
      <c r="Q297" s="22" t="s">
        <v>753</v>
      </c>
      <c r="S297" s="30"/>
      <c r="U297" s="32"/>
      <c r="W297" s="53" t="str">
        <f t="shared" si="60"/>
        <v/>
      </c>
      <c r="Y297" s="29" t="str">
        <f t="shared" si="57"/>
        <v/>
      </c>
      <c r="AA297" s="30" t="str">
        <f t="shared" si="54"/>
        <v/>
      </c>
      <c r="AC297" s="32"/>
      <c r="AE297" s="53"/>
      <c r="AG297" s="32"/>
      <c r="AI297" s="51" t="str">
        <f t="shared" si="61"/>
        <v/>
      </c>
      <c r="AK297" s="53" t="str">
        <f t="shared" si="55"/>
        <v/>
      </c>
    </row>
    <row r="298" spans="1:37" ht="12" hidden="1" customHeight="1" outlineLevel="5">
      <c r="A298" s="26" t="s">
        <v>762</v>
      </c>
      <c r="B298" s="21"/>
      <c r="C298" s="85" t="str">
        <f t="shared" si="56"/>
        <v/>
      </c>
      <c r="D298" s="22" t="s">
        <v>10</v>
      </c>
      <c r="E298" s="22" t="s">
        <v>763</v>
      </c>
      <c r="F298" s="22" t="s">
        <v>17</v>
      </c>
      <c r="G298" s="22" t="s">
        <v>762</v>
      </c>
      <c r="H298" s="22" t="s">
        <v>8</v>
      </c>
      <c r="I298" s="22" t="s">
        <v>764</v>
      </c>
      <c r="J298" s="22" t="s">
        <v>8</v>
      </c>
      <c r="K298" s="22" t="s">
        <v>8</v>
      </c>
      <c r="L298" s="22" t="s">
        <v>8</v>
      </c>
      <c r="M298" s="22" t="s">
        <v>12</v>
      </c>
      <c r="N298" s="22" t="s">
        <v>8</v>
      </c>
      <c r="O298" s="22" t="s">
        <v>14</v>
      </c>
      <c r="P298" s="22" t="s">
        <v>8</v>
      </c>
      <c r="Q298" s="22" t="s">
        <v>8</v>
      </c>
      <c r="S298" s="30"/>
      <c r="U298" s="32"/>
      <c r="W298" s="53" t="str">
        <f t="shared" si="60"/>
        <v/>
      </c>
      <c r="Y298" s="29" t="str">
        <f t="shared" si="57"/>
        <v/>
      </c>
      <c r="AA298" s="30" t="str">
        <f t="shared" si="54"/>
        <v/>
      </c>
      <c r="AC298" s="32"/>
      <c r="AE298" s="53"/>
      <c r="AG298" s="32"/>
      <c r="AI298" s="51" t="str">
        <f t="shared" si="61"/>
        <v/>
      </c>
      <c r="AK298" s="53" t="str">
        <f t="shared" si="55"/>
        <v/>
      </c>
    </row>
    <row r="299" spans="1:37" ht="12" hidden="1" customHeight="1" outlineLevel="5">
      <c r="A299" s="26" t="s">
        <v>765</v>
      </c>
      <c r="B299" s="21"/>
      <c r="C299" s="85" t="str">
        <f t="shared" si="56"/>
        <v/>
      </c>
      <c r="D299" s="22" t="s">
        <v>10</v>
      </c>
      <c r="E299" s="22" t="s">
        <v>766</v>
      </c>
      <c r="F299" s="22" t="s">
        <v>17</v>
      </c>
      <c r="G299" s="22" t="s">
        <v>765</v>
      </c>
      <c r="H299" s="22" t="s">
        <v>8</v>
      </c>
      <c r="I299" s="22" t="s">
        <v>767</v>
      </c>
      <c r="J299" s="22" t="s">
        <v>8</v>
      </c>
      <c r="K299" s="22" t="s">
        <v>8</v>
      </c>
      <c r="L299" s="22" t="s">
        <v>8</v>
      </c>
      <c r="M299" s="22" t="s">
        <v>12</v>
      </c>
      <c r="N299" s="22" t="s">
        <v>8</v>
      </c>
      <c r="O299" s="22" t="s">
        <v>14</v>
      </c>
      <c r="P299" s="22" t="s">
        <v>8</v>
      </c>
      <c r="Q299" s="22" t="s">
        <v>8</v>
      </c>
      <c r="S299" s="30"/>
      <c r="U299" s="32"/>
      <c r="W299" s="53" t="str">
        <f t="shared" si="60"/>
        <v/>
      </c>
      <c r="Y299" s="29" t="str">
        <f t="shared" si="57"/>
        <v/>
      </c>
      <c r="AA299" s="30" t="str">
        <f t="shared" si="54"/>
        <v/>
      </c>
      <c r="AC299" s="32"/>
      <c r="AE299" s="53"/>
      <c r="AG299" s="32"/>
      <c r="AI299" s="51" t="str">
        <f t="shared" si="61"/>
        <v/>
      </c>
      <c r="AK299" s="53" t="str">
        <f t="shared" si="55"/>
        <v/>
      </c>
    </row>
    <row r="300" spans="1:37" ht="12" hidden="1" customHeight="1" outlineLevel="4">
      <c r="A300" s="25" t="s">
        <v>768</v>
      </c>
      <c r="B300" s="21" t="s">
        <v>423</v>
      </c>
      <c r="C300" s="85" t="str">
        <f t="shared" si="56"/>
        <v/>
      </c>
      <c r="D300" s="22" t="s">
        <v>10</v>
      </c>
      <c r="E300" s="22" t="s">
        <v>769</v>
      </c>
      <c r="F300" s="22" t="s">
        <v>17</v>
      </c>
      <c r="G300" s="22" t="s">
        <v>768</v>
      </c>
      <c r="H300" s="22" t="s">
        <v>8</v>
      </c>
      <c r="I300" s="22" t="s">
        <v>770</v>
      </c>
      <c r="J300" s="22" t="s">
        <v>59</v>
      </c>
      <c r="K300" s="22" t="s">
        <v>8</v>
      </c>
      <c r="L300" s="22" t="s">
        <v>8</v>
      </c>
      <c r="M300" s="22" t="s">
        <v>12</v>
      </c>
      <c r="N300" s="22" t="s">
        <v>8</v>
      </c>
      <c r="O300" s="22" t="s">
        <v>14</v>
      </c>
      <c r="P300" s="22" t="s">
        <v>8</v>
      </c>
      <c r="Q300" s="22" t="s">
        <v>753</v>
      </c>
      <c r="S300" s="30"/>
      <c r="U300" s="32"/>
      <c r="W300" s="53" t="str">
        <f t="shared" si="60"/>
        <v/>
      </c>
      <c r="Y300" s="29" t="str">
        <f t="shared" si="57"/>
        <v/>
      </c>
      <c r="AA300" s="30" t="str">
        <f t="shared" si="54"/>
        <v/>
      </c>
      <c r="AC300" s="32"/>
      <c r="AE300" s="53"/>
      <c r="AG300" s="32"/>
      <c r="AI300" s="51" t="str">
        <f t="shared" si="61"/>
        <v/>
      </c>
      <c r="AK300" s="53" t="str">
        <f t="shared" si="55"/>
        <v/>
      </c>
    </row>
    <row r="301" spans="1:37" ht="12" hidden="1" customHeight="1" outlineLevel="5">
      <c r="A301" s="26" t="s">
        <v>771</v>
      </c>
      <c r="B301" s="21"/>
      <c r="C301" s="85" t="str">
        <f t="shared" si="56"/>
        <v/>
      </c>
      <c r="D301" s="22" t="s">
        <v>10</v>
      </c>
      <c r="E301" s="22" t="s">
        <v>772</v>
      </c>
      <c r="F301" s="22" t="s">
        <v>17</v>
      </c>
      <c r="G301" s="22" t="s">
        <v>771</v>
      </c>
      <c r="H301" s="22" t="s">
        <v>8</v>
      </c>
      <c r="I301" s="22" t="s">
        <v>8</v>
      </c>
      <c r="J301" s="22" t="s">
        <v>8</v>
      </c>
      <c r="K301" s="22" t="s">
        <v>8</v>
      </c>
      <c r="L301" s="22" t="s">
        <v>8</v>
      </c>
      <c r="M301" s="22" t="s">
        <v>12</v>
      </c>
      <c r="N301" s="22" t="s">
        <v>8</v>
      </c>
      <c r="O301" s="22" t="s">
        <v>14</v>
      </c>
      <c r="P301" s="22" t="s">
        <v>8</v>
      </c>
      <c r="Q301" s="22" t="s">
        <v>8</v>
      </c>
      <c r="S301" s="30"/>
      <c r="U301" s="32"/>
      <c r="W301" s="53" t="str">
        <f t="shared" si="60"/>
        <v/>
      </c>
      <c r="Y301" s="29" t="str">
        <f t="shared" si="57"/>
        <v/>
      </c>
      <c r="AA301" s="30" t="str">
        <f t="shared" si="54"/>
        <v/>
      </c>
      <c r="AC301" s="32"/>
      <c r="AE301" s="53"/>
      <c r="AG301" s="32"/>
      <c r="AI301" s="51" t="str">
        <f t="shared" si="61"/>
        <v/>
      </c>
      <c r="AK301" s="53" t="str">
        <f t="shared" si="55"/>
        <v/>
      </c>
    </row>
    <row r="302" spans="1:37" ht="12" hidden="1" customHeight="1" outlineLevel="5">
      <c r="A302" s="26" t="s">
        <v>773</v>
      </c>
      <c r="B302" s="21"/>
      <c r="C302" s="85" t="str">
        <f t="shared" si="56"/>
        <v/>
      </c>
      <c r="D302" s="22" t="s">
        <v>10</v>
      </c>
      <c r="E302" s="22" t="s">
        <v>774</v>
      </c>
      <c r="F302" s="22" t="s">
        <v>17</v>
      </c>
      <c r="G302" s="22" t="s">
        <v>773</v>
      </c>
      <c r="H302" s="22" t="s">
        <v>8</v>
      </c>
      <c r="I302" s="22" t="s">
        <v>775</v>
      </c>
      <c r="J302" s="22" t="s">
        <v>8</v>
      </c>
      <c r="K302" s="22" t="s">
        <v>8</v>
      </c>
      <c r="L302" s="22" t="s">
        <v>8</v>
      </c>
      <c r="M302" s="22" t="s">
        <v>12</v>
      </c>
      <c r="N302" s="22" t="s">
        <v>8</v>
      </c>
      <c r="O302" s="22" t="s">
        <v>14</v>
      </c>
      <c r="P302" s="22" t="s">
        <v>8</v>
      </c>
      <c r="Q302" s="22" t="s">
        <v>8</v>
      </c>
      <c r="S302" s="30"/>
      <c r="U302" s="32"/>
      <c r="W302" s="53" t="str">
        <f t="shared" si="60"/>
        <v/>
      </c>
      <c r="Y302" s="29" t="str">
        <f t="shared" si="57"/>
        <v/>
      </c>
      <c r="AA302" s="30" t="str">
        <f t="shared" si="54"/>
        <v/>
      </c>
      <c r="AC302" s="32"/>
      <c r="AE302" s="53"/>
      <c r="AG302" s="32"/>
      <c r="AI302" s="51" t="str">
        <f t="shared" si="61"/>
        <v/>
      </c>
      <c r="AK302" s="53" t="str">
        <f t="shared" si="55"/>
        <v/>
      </c>
    </row>
    <row r="303" spans="1:37" ht="12" hidden="1" customHeight="1" outlineLevel="5">
      <c r="A303" s="26" t="s">
        <v>776</v>
      </c>
      <c r="B303" s="21"/>
      <c r="C303" s="85" t="str">
        <f t="shared" si="56"/>
        <v/>
      </c>
      <c r="D303" s="22" t="s">
        <v>10</v>
      </c>
      <c r="E303" s="22" t="s">
        <v>777</v>
      </c>
      <c r="F303" s="22" t="s">
        <v>17</v>
      </c>
      <c r="G303" s="22" t="s">
        <v>776</v>
      </c>
      <c r="H303" s="22" t="s">
        <v>8</v>
      </c>
      <c r="I303" s="22" t="s">
        <v>778</v>
      </c>
      <c r="J303" s="22" t="s">
        <v>8</v>
      </c>
      <c r="K303" s="22" t="s">
        <v>8</v>
      </c>
      <c r="L303" s="22" t="s">
        <v>8</v>
      </c>
      <c r="M303" s="22" t="s">
        <v>12</v>
      </c>
      <c r="N303" s="22" t="s">
        <v>8</v>
      </c>
      <c r="O303" s="22" t="s">
        <v>14</v>
      </c>
      <c r="P303" s="22" t="s">
        <v>8</v>
      </c>
      <c r="Q303" s="22" t="s">
        <v>8</v>
      </c>
      <c r="S303" s="30"/>
      <c r="U303" s="32"/>
      <c r="W303" s="53" t="str">
        <f t="shared" si="60"/>
        <v/>
      </c>
      <c r="Y303" s="29" t="str">
        <f t="shared" si="57"/>
        <v/>
      </c>
      <c r="AA303" s="30" t="str">
        <f t="shared" si="54"/>
        <v/>
      </c>
      <c r="AC303" s="32"/>
      <c r="AE303" s="53"/>
      <c r="AG303" s="32"/>
      <c r="AI303" s="51" t="str">
        <f t="shared" si="61"/>
        <v/>
      </c>
      <c r="AK303" s="53" t="str">
        <f t="shared" si="55"/>
        <v/>
      </c>
    </row>
    <row r="304" spans="1:37" ht="12" hidden="1" customHeight="1" outlineLevel="5">
      <c r="A304" s="26" t="s">
        <v>779</v>
      </c>
      <c r="B304" s="21"/>
      <c r="C304" s="85" t="str">
        <f t="shared" si="56"/>
        <v/>
      </c>
      <c r="D304" s="22" t="s">
        <v>10</v>
      </c>
      <c r="E304" s="22" t="s">
        <v>780</v>
      </c>
      <c r="F304" s="22" t="s">
        <v>17</v>
      </c>
      <c r="G304" s="22" t="s">
        <v>779</v>
      </c>
      <c r="H304" s="22" t="s">
        <v>8</v>
      </c>
      <c r="I304" s="22" t="s">
        <v>781</v>
      </c>
      <c r="J304" s="22" t="s">
        <v>8</v>
      </c>
      <c r="K304" s="22" t="s">
        <v>8</v>
      </c>
      <c r="L304" s="22" t="s">
        <v>8</v>
      </c>
      <c r="M304" s="22" t="s">
        <v>12</v>
      </c>
      <c r="N304" s="22" t="s">
        <v>8</v>
      </c>
      <c r="O304" s="22" t="s">
        <v>14</v>
      </c>
      <c r="P304" s="22" t="s">
        <v>8</v>
      </c>
      <c r="Q304" s="22" t="s">
        <v>8</v>
      </c>
      <c r="S304" s="30"/>
      <c r="U304" s="32"/>
      <c r="W304" s="53" t="str">
        <f t="shared" si="60"/>
        <v/>
      </c>
      <c r="Y304" s="29" t="str">
        <f t="shared" si="57"/>
        <v/>
      </c>
      <c r="AA304" s="30" t="str">
        <f t="shared" si="54"/>
        <v/>
      </c>
      <c r="AC304" s="32"/>
      <c r="AE304" s="53"/>
      <c r="AG304" s="32"/>
      <c r="AI304" s="51" t="str">
        <f t="shared" si="61"/>
        <v/>
      </c>
      <c r="AK304" s="53" t="str">
        <f t="shared" si="55"/>
        <v/>
      </c>
    </row>
    <row r="305" spans="1:37" ht="12" hidden="1" customHeight="1" outlineLevel="4">
      <c r="A305" s="25" t="s">
        <v>782</v>
      </c>
      <c r="B305" s="21" t="s">
        <v>21</v>
      </c>
      <c r="C305" s="85" t="str">
        <f t="shared" si="56"/>
        <v/>
      </c>
      <c r="D305" s="22" t="s">
        <v>10</v>
      </c>
      <c r="E305" s="22" t="s">
        <v>783</v>
      </c>
      <c r="F305" s="22" t="s">
        <v>17</v>
      </c>
      <c r="G305" s="22" t="s">
        <v>782</v>
      </c>
      <c r="H305" s="22" t="s">
        <v>8</v>
      </c>
      <c r="I305" s="22" t="s">
        <v>784</v>
      </c>
      <c r="J305" s="22" t="s">
        <v>114</v>
      </c>
      <c r="K305" s="22" t="s">
        <v>8</v>
      </c>
      <c r="L305" s="22" t="s">
        <v>8</v>
      </c>
      <c r="M305" s="22" t="s">
        <v>12</v>
      </c>
      <c r="N305" s="22" t="s">
        <v>8</v>
      </c>
      <c r="O305" s="22" t="s">
        <v>14</v>
      </c>
      <c r="P305" s="22" t="s">
        <v>8</v>
      </c>
      <c r="Q305" s="22" t="s">
        <v>753</v>
      </c>
      <c r="S305" s="30"/>
      <c r="U305" s="32"/>
      <c r="W305" s="53" t="str">
        <f t="shared" si="60"/>
        <v/>
      </c>
      <c r="Y305" s="29" t="str">
        <f t="shared" si="57"/>
        <v/>
      </c>
      <c r="AA305" s="30" t="str">
        <f t="shared" si="54"/>
        <v/>
      </c>
      <c r="AC305" s="32"/>
      <c r="AE305" s="53"/>
      <c r="AG305" s="32"/>
      <c r="AI305" s="51" t="str">
        <f t="shared" si="61"/>
        <v/>
      </c>
      <c r="AK305" s="53" t="str">
        <f t="shared" si="55"/>
        <v/>
      </c>
    </row>
    <row r="306" spans="1:37" ht="12" hidden="1" customHeight="1" outlineLevel="4">
      <c r="A306" s="25" t="s">
        <v>785</v>
      </c>
      <c r="B306" s="21" t="s">
        <v>21</v>
      </c>
      <c r="C306" s="85" t="str">
        <f t="shared" si="56"/>
        <v/>
      </c>
      <c r="D306" s="22" t="s">
        <v>10</v>
      </c>
      <c r="E306" s="22" t="s">
        <v>786</v>
      </c>
      <c r="F306" s="22" t="s">
        <v>17</v>
      </c>
      <c r="G306" s="22" t="s">
        <v>785</v>
      </c>
      <c r="H306" s="22" t="s">
        <v>8</v>
      </c>
      <c r="I306" s="22" t="s">
        <v>8</v>
      </c>
      <c r="J306" s="22" t="s">
        <v>114</v>
      </c>
      <c r="K306" s="22" t="s">
        <v>8</v>
      </c>
      <c r="L306" s="22" t="s">
        <v>8</v>
      </c>
      <c r="M306" s="22" t="s">
        <v>12</v>
      </c>
      <c r="N306" s="22" t="s">
        <v>8</v>
      </c>
      <c r="O306" s="22" t="s">
        <v>14</v>
      </c>
      <c r="P306" s="22" t="s">
        <v>8</v>
      </c>
      <c r="Q306" s="22" t="s">
        <v>753</v>
      </c>
      <c r="S306" s="30"/>
      <c r="U306" s="32"/>
      <c r="W306" s="53" t="str">
        <f t="shared" si="60"/>
        <v/>
      </c>
      <c r="Y306" s="29" t="str">
        <f t="shared" si="57"/>
        <v/>
      </c>
      <c r="AA306" s="30" t="str">
        <f t="shared" si="54"/>
        <v/>
      </c>
      <c r="AC306" s="32"/>
      <c r="AE306" s="53"/>
      <c r="AG306" s="32"/>
      <c r="AI306" s="51" t="str">
        <f t="shared" si="61"/>
        <v/>
      </c>
      <c r="AK306" s="53" t="str">
        <f t="shared" si="55"/>
        <v/>
      </c>
    </row>
    <row r="307" spans="1:37" ht="12" hidden="1" customHeight="1" outlineLevel="4">
      <c r="A307" s="25" t="s">
        <v>787</v>
      </c>
      <c r="B307" s="21" t="s">
        <v>21</v>
      </c>
      <c r="C307" s="85" t="str">
        <f t="shared" si="56"/>
        <v/>
      </c>
      <c r="D307" s="22" t="s">
        <v>10</v>
      </c>
      <c r="E307" s="22" t="s">
        <v>788</v>
      </c>
      <c r="F307" s="22" t="s">
        <v>17</v>
      </c>
      <c r="G307" s="22" t="s">
        <v>787</v>
      </c>
      <c r="H307" s="22" t="s">
        <v>8</v>
      </c>
      <c r="I307" s="22" t="s">
        <v>789</v>
      </c>
      <c r="J307" s="22" t="s">
        <v>23</v>
      </c>
      <c r="K307" s="22" t="s">
        <v>8</v>
      </c>
      <c r="L307" s="22" t="s">
        <v>8</v>
      </c>
      <c r="M307" s="22" t="s">
        <v>12</v>
      </c>
      <c r="N307" s="22" t="s">
        <v>8</v>
      </c>
      <c r="O307" s="22" t="s">
        <v>14</v>
      </c>
      <c r="P307" s="22" t="s">
        <v>8</v>
      </c>
      <c r="Q307" s="22" t="s">
        <v>8</v>
      </c>
      <c r="S307" s="30"/>
      <c r="U307" s="32"/>
      <c r="W307" s="53" t="str">
        <f t="shared" si="60"/>
        <v/>
      </c>
      <c r="Y307" s="29" t="str">
        <f t="shared" si="57"/>
        <v/>
      </c>
      <c r="AA307" s="30" t="str">
        <f t="shared" si="54"/>
        <v/>
      </c>
      <c r="AC307" s="32"/>
      <c r="AE307" s="53"/>
      <c r="AG307" s="32"/>
      <c r="AI307" s="51" t="str">
        <f t="shared" si="61"/>
        <v/>
      </c>
      <c r="AK307" s="53" t="str">
        <f t="shared" si="55"/>
        <v/>
      </c>
    </row>
    <row r="308" spans="1:37" ht="12" hidden="1" customHeight="1" outlineLevel="3">
      <c r="A308" s="20" t="s">
        <v>790</v>
      </c>
      <c r="B308" s="21" t="s">
        <v>21</v>
      </c>
      <c r="C308" s="85" t="str">
        <f t="shared" si="56"/>
        <v/>
      </c>
      <c r="D308" s="22" t="s">
        <v>10</v>
      </c>
      <c r="E308" s="22" t="s">
        <v>791</v>
      </c>
      <c r="F308" s="22" t="s">
        <v>17</v>
      </c>
      <c r="G308" s="22" t="s">
        <v>790</v>
      </c>
      <c r="H308" s="22" t="s">
        <v>8</v>
      </c>
      <c r="I308" s="22" t="s">
        <v>792</v>
      </c>
      <c r="J308" s="22" t="s">
        <v>19</v>
      </c>
      <c r="K308" s="22" t="s">
        <v>8</v>
      </c>
      <c r="L308" s="22" t="s">
        <v>8</v>
      </c>
      <c r="M308" s="22" t="s">
        <v>12</v>
      </c>
      <c r="N308" s="22" t="s">
        <v>8</v>
      </c>
      <c r="O308" s="22" t="s">
        <v>14</v>
      </c>
      <c r="P308" s="22" t="s">
        <v>8</v>
      </c>
      <c r="Q308" s="22" t="s">
        <v>8</v>
      </c>
      <c r="S308" s="30"/>
      <c r="U308" s="32"/>
      <c r="W308" s="53" t="str">
        <f>IF(OR(ISNUMBER(W309),ISNUMBER(W310),ISNUMBER(W311),ISNUMBER(W312),ISNUMBER(W315),ISNUMBER(W320),ISNUMBER(W321),ISNUMBER(W322)),N(W309)+N(W310)+N(W311)+N(W312)-N(W315)+N(W320)+N(W321)+N(W322),IF(ISNUMBER(U308),U308,""))</f>
        <v/>
      </c>
      <c r="Y308" s="29" t="str">
        <f t="shared" si="57"/>
        <v/>
      </c>
      <c r="AA308" s="30" t="str">
        <f t="shared" si="54"/>
        <v/>
      </c>
      <c r="AC308" s="32"/>
      <c r="AE308" s="53"/>
      <c r="AG308" s="32"/>
      <c r="AI308" s="51" t="str">
        <f>IF(OR(ISNUMBER(AI309),ISNUMBER(AI310),ISNUMBER(AI311),ISNUMBER(AI312),ISNUMBER(AI315),ISNUMBER(AI320),ISNUMBER(AI321),ISNUMBER(AI322)),N(AI309)+N(AI310)+N(AI311)+N(AI312)-N(AI315)+N(AI320)+N(AI321)+N(AI322),IF(ISNUMBER(AG308),AG308,""))</f>
        <v/>
      </c>
      <c r="AK308" s="53" t="str">
        <f t="shared" si="55"/>
        <v/>
      </c>
    </row>
    <row r="309" spans="1:37" ht="12" hidden="1" customHeight="1" outlineLevel="4">
      <c r="A309" s="25" t="s">
        <v>793</v>
      </c>
      <c r="B309" s="21" t="s">
        <v>21</v>
      </c>
      <c r="C309" s="85" t="str">
        <f t="shared" si="56"/>
        <v/>
      </c>
      <c r="D309" s="22" t="s">
        <v>10</v>
      </c>
      <c r="E309" s="22" t="s">
        <v>794</v>
      </c>
      <c r="F309" s="22" t="s">
        <v>17</v>
      </c>
      <c r="G309" s="22" t="s">
        <v>793</v>
      </c>
      <c r="H309" s="22" t="s">
        <v>8</v>
      </c>
      <c r="I309" s="22" t="s">
        <v>795</v>
      </c>
      <c r="J309" s="22" t="s">
        <v>114</v>
      </c>
      <c r="K309" s="22" t="s">
        <v>8</v>
      </c>
      <c r="L309" s="22" t="s">
        <v>8</v>
      </c>
      <c r="M309" s="22" t="s">
        <v>12</v>
      </c>
      <c r="N309" s="22" t="s">
        <v>8</v>
      </c>
      <c r="O309" s="22" t="s">
        <v>14</v>
      </c>
      <c r="P309" s="22" t="s">
        <v>8</v>
      </c>
      <c r="Q309" s="22" t="s">
        <v>753</v>
      </c>
      <c r="S309" s="30"/>
      <c r="U309" s="32"/>
      <c r="W309" s="53" t="str">
        <f t="shared" ref="W309:W336" si="62">IF(ISNUMBER(U309),U309,"")</f>
        <v/>
      </c>
      <c r="Y309" s="29" t="str">
        <f t="shared" si="57"/>
        <v/>
      </c>
      <c r="AA309" s="30" t="str">
        <f t="shared" si="54"/>
        <v/>
      </c>
      <c r="AC309" s="32"/>
      <c r="AE309" s="53"/>
      <c r="AG309" s="32"/>
      <c r="AI309" s="51" t="str">
        <f t="shared" ref="AI309:AI336" si="63">IF(ISNUMBER(AG309),AG309,"")</f>
        <v/>
      </c>
      <c r="AK309" s="53" t="str">
        <f t="shared" si="55"/>
        <v/>
      </c>
    </row>
    <row r="310" spans="1:37" ht="12" hidden="1" customHeight="1" outlineLevel="4">
      <c r="A310" s="25" t="s">
        <v>796</v>
      </c>
      <c r="B310" s="21" t="s">
        <v>21</v>
      </c>
      <c r="C310" s="85" t="str">
        <f t="shared" si="56"/>
        <v/>
      </c>
      <c r="D310" s="22" t="s">
        <v>10</v>
      </c>
      <c r="E310" s="22" t="s">
        <v>797</v>
      </c>
      <c r="F310" s="22" t="s">
        <v>17</v>
      </c>
      <c r="G310" s="22" t="s">
        <v>796</v>
      </c>
      <c r="H310" s="22" t="s">
        <v>8</v>
      </c>
      <c r="I310" s="22" t="s">
        <v>8</v>
      </c>
      <c r="J310" s="22" t="s">
        <v>114</v>
      </c>
      <c r="K310" s="22" t="s">
        <v>8</v>
      </c>
      <c r="L310" s="22" t="s">
        <v>8</v>
      </c>
      <c r="M310" s="22" t="s">
        <v>12</v>
      </c>
      <c r="N310" s="22" t="s">
        <v>8</v>
      </c>
      <c r="O310" s="22" t="s">
        <v>14</v>
      </c>
      <c r="P310" s="22" t="s">
        <v>8</v>
      </c>
      <c r="Q310" s="22" t="s">
        <v>8</v>
      </c>
      <c r="S310" s="30"/>
      <c r="U310" s="32"/>
      <c r="W310" s="53" t="str">
        <f t="shared" si="62"/>
        <v/>
      </c>
      <c r="Y310" s="29" t="str">
        <f t="shared" si="57"/>
        <v/>
      </c>
      <c r="AA310" s="30" t="str">
        <f t="shared" si="54"/>
        <v/>
      </c>
      <c r="AC310" s="32"/>
      <c r="AE310" s="53"/>
      <c r="AG310" s="32"/>
      <c r="AI310" s="51" t="str">
        <f t="shared" si="63"/>
        <v/>
      </c>
      <c r="AK310" s="53" t="str">
        <f t="shared" si="55"/>
        <v/>
      </c>
    </row>
    <row r="311" spans="1:37" ht="12" hidden="1" customHeight="1" outlineLevel="4">
      <c r="A311" s="25" t="s">
        <v>798</v>
      </c>
      <c r="B311" s="21" t="s">
        <v>21</v>
      </c>
      <c r="C311" s="85" t="str">
        <f t="shared" si="56"/>
        <v/>
      </c>
      <c r="D311" s="22" t="s">
        <v>10</v>
      </c>
      <c r="E311" s="22" t="s">
        <v>799</v>
      </c>
      <c r="F311" s="22" t="s">
        <v>17</v>
      </c>
      <c r="G311" s="22" t="s">
        <v>798</v>
      </c>
      <c r="H311" s="22" t="s">
        <v>8</v>
      </c>
      <c r="I311" s="22" t="s">
        <v>800</v>
      </c>
      <c r="J311" s="22" t="s">
        <v>23</v>
      </c>
      <c r="K311" s="22" t="s">
        <v>8</v>
      </c>
      <c r="L311" s="22" t="s">
        <v>8</v>
      </c>
      <c r="M311" s="22" t="s">
        <v>12</v>
      </c>
      <c r="N311" s="22" t="s">
        <v>8</v>
      </c>
      <c r="O311" s="22" t="s">
        <v>14</v>
      </c>
      <c r="P311" s="22" t="s">
        <v>8</v>
      </c>
      <c r="Q311" s="22" t="s">
        <v>8</v>
      </c>
      <c r="S311" s="30"/>
      <c r="U311" s="32"/>
      <c r="W311" s="53" t="str">
        <f t="shared" si="62"/>
        <v/>
      </c>
      <c r="Y311" s="29" t="str">
        <f t="shared" si="57"/>
        <v/>
      </c>
      <c r="AA311" s="30" t="str">
        <f t="shared" si="54"/>
        <v/>
      </c>
      <c r="AC311" s="32"/>
      <c r="AE311" s="53"/>
      <c r="AG311" s="32"/>
      <c r="AI311" s="51" t="str">
        <f t="shared" si="63"/>
        <v/>
      </c>
      <c r="AK311" s="53" t="str">
        <f t="shared" si="55"/>
        <v/>
      </c>
    </row>
    <row r="312" spans="1:37" ht="12" hidden="1" customHeight="1" outlineLevel="4">
      <c r="A312" s="25" t="s">
        <v>801</v>
      </c>
      <c r="B312" s="21" t="s">
        <v>21</v>
      </c>
      <c r="C312" s="85" t="str">
        <f t="shared" si="56"/>
        <v/>
      </c>
      <c r="D312" s="22" t="s">
        <v>10</v>
      </c>
      <c r="E312" s="22" t="s">
        <v>802</v>
      </c>
      <c r="F312" s="22" t="s">
        <v>17</v>
      </c>
      <c r="G312" s="22" t="s">
        <v>801</v>
      </c>
      <c r="H312" s="22" t="s">
        <v>8</v>
      </c>
      <c r="I312" s="22" t="s">
        <v>803</v>
      </c>
      <c r="J312" s="22" t="s">
        <v>59</v>
      </c>
      <c r="K312" s="22" t="s">
        <v>8</v>
      </c>
      <c r="L312" s="22" t="s">
        <v>8</v>
      </c>
      <c r="M312" s="22" t="s">
        <v>12</v>
      </c>
      <c r="N312" s="22" t="s">
        <v>8</v>
      </c>
      <c r="O312" s="22" t="s">
        <v>14</v>
      </c>
      <c r="P312" s="22" t="s">
        <v>8</v>
      </c>
      <c r="Q312" s="22" t="s">
        <v>753</v>
      </c>
      <c r="S312" s="30"/>
      <c r="U312" s="32"/>
      <c r="W312" s="53" t="str">
        <f t="shared" si="62"/>
        <v/>
      </c>
      <c r="Y312" s="29" t="str">
        <f t="shared" si="57"/>
        <v/>
      </c>
      <c r="AA312" s="30" t="str">
        <f t="shared" si="54"/>
        <v/>
      </c>
      <c r="AC312" s="32"/>
      <c r="AE312" s="53"/>
      <c r="AG312" s="32"/>
      <c r="AI312" s="51" t="str">
        <f t="shared" si="63"/>
        <v/>
      </c>
      <c r="AK312" s="53" t="str">
        <f t="shared" si="55"/>
        <v/>
      </c>
    </row>
    <row r="313" spans="1:37" ht="12" hidden="1" customHeight="1" outlineLevel="5">
      <c r="A313" s="26" t="s">
        <v>804</v>
      </c>
      <c r="B313" s="21"/>
      <c r="C313" s="85" t="str">
        <f t="shared" si="56"/>
        <v/>
      </c>
      <c r="D313" s="22" t="s">
        <v>10</v>
      </c>
      <c r="E313" s="22" t="s">
        <v>805</v>
      </c>
      <c r="F313" s="22" t="s">
        <v>17</v>
      </c>
      <c r="G313" s="22" t="s">
        <v>804</v>
      </c>
      <c r="H313" s="22" t="s">
        <v>8</v>
      </c>
      <c r="I313" s="22" t="s">
        <v>806</v>
      </c>
      <c r="J313" s="22" t="s">
        <v>8</v>
      </c>
      <c r="K313" s="22" t="s">
        <v>8</v>
      </c>
      <c r="L313" s="22" t="s">
        <v>8</v>
      </c>
      <c r="M313" s="22" t="s">
        <v>12</v>
      </c>
      <c r="N313" s="22" t="s">
        <v>8</v>
      </c>
      <c r="O313" s="22" t="s">
        <v>14</v>
      </c>
      <c r="P313" s="22" t="s">
        <v>8</v>
      </c>
      <c r="Q313" s="22" t="s">
        <v>8</v>
      </c>
      <c r="S313" s="30"/>
      <c r="U313" s="32"/>
      <c r="W313" s="53" t="str">
        <f t="shared" si="62"/>
        <v/>
      </c>
      <c r="Y313" s="29" t="str">
        <f t="shared" si="57"/>
        <v/>
      </c>
      <c r="AA313" s="30" t="str">
        <f t="shared" si="54"/>
        <v/>
      </c>
      <c r="AC313" s="32"/>
      <c r="AE313" s="53"/>
      <c r="AG313" s="32"/>
      <c r="AI313" s="51" t="str">
        <f t="shared" si="63"/>
        <v/>
      </c>
      <c r="AK313" s="53" t="str">
        <f t="shared" si="55"/>
        <v/>
      </c>
    </row>
    <row r="314" spans="1:37" ht="12" hidden="1" customHeight="1" outlineLevel="5">
      <c r="A314" s="26" t="s">
        <v>807</v>
      </c>
      <c r="B314" s="21"/>
      <c r="C314" s="85" t="str">
        <f t="shared" si="56"/>
        <v/>
      </c>
      <c r="D314" s="22" t="s">
        <v>10</v>
      </c>
      <c r="E314" s="22" t="s">
        <v>808</v>
      </c>
      <c r="F314" s="22" t="s">
        <v>17</v>
      </c>
      <c r="G314" s="22" t="s">
        <v>807</v>
      </c>
      <c r="H314" s="22" t="s">
        <v>8</v>
      </c>
      <c r="I314" s="22" t="s">
        <v>809</v>
      </c>
      <c r="J314" s="22" t="s">
        <v>8</v>
      </c>
      <c r="K314" s="22" t="s">
        <v>8</v>
      </c>
      <c r="L314" s="22" t="s">
        <v>8</v>
      </c>
      <c r="M314" s="22" t="s">
        <v>12</v>
      </c>
      <c r="N314" s="22" t="s">
        <v>8</v>
      </c>
      <c r="O314" s="22" t="s">
        <v>14</v>
      </c>
      <c r="P314" s="22" t="s">
        <v>8</v>
      </c>
      <c r="Q314" s="22" t="s">
        <v>8</v>
      </c>
      <c r="S314" s="30"/>
      <c r="U314" s="32"/>
      <c r="W314" s="53" t="str">
        <f t="shared" si="62"/>
        <v/>
      </c>
      <c r="Y314" s="29" t="str">
        <f t="shared" si="57"/>
        <v/>
      </c>
      <c r="AA314" s="30" t="str">
        <f t="shared" si="54"/>
        <v/>
      </c>
      <c r="AC314" s="32"/>
      <c r="AE314" s="53"/>
      <c r="AG314" s="32"/>
      <c r="AI314" s="51" t="str">
        <f t="shared" si="63"/>
        <v/>
      </c>
      <c r="AK314" s="53" t="str">
        <f t="shared" si="55"/>
        <v/>
      </c>
    </row>
    <row r="315" spans="1:37" ht="12" hidden="1" customHeight="1" outlineLevel="4">
      <c r="A315" s="25" t="s">
        <v>810</v>
      </c>
      <c r="B315" s="21" t="s">
        <v>423</v>
      </c>
      <c r="C315" s="85" t="str">
        <f t="shared" si="56"/>
        <v/>
      </c>
      <c r="D315" s="22" t="s">
        <v>10</v>
      </c>
      <c r="E315" s="22" t="s">
        <v>811</v>
      </c>
      <c r="F315" s="22" t="s">
        <v>17</v>
      </c>
      <c r="G315" s="22" t="s">
        <v>810</v>
      </c>
      <c r="H315" s="22" t="s">
        <v>8</v>
      </c>
      <c r="I315" s="22" t="s">
        <v>770</v>
      </c>
      <c r="J315" s="22" t="s">
        <v>59</v>
      </c>
      <c r="K315" s="22" t="s">
        <v>8</v>
      </c>
      <c r="L315" s="22" t="s">
        <v>8</v>
      </c>
      <c r="M315" s="22" t="s">
        <v>12</v>
      </c>
      <c r="N315" s="22" t="s">
        <v>8</v>
      </c>
      <c r="O315" s="22" t="s">
        <v>14</v>
      </c>
      <c r="P315" s="22" t="s">
        <v>8</v>
      </c>
      <c r="Q315" s="22" t="s">
        <v>753</v>
      </c>
      <c r="S315" s="30"/>
      <c r="U315" s="32"/>
      <c r="W315" s="53" t="str">
        <f t="shared" si="62"/>
        <v/>
      </c>
      <c r="Y315" s="29" t="str">
        <f t="shared" si="57"/>
        <v/>
      </c>
      <c r="AA315" s="30" t="str">
        <f t="shared" si="54"/>
        <v/>
      </c>
      <c r="AC315" s="32"/>
      <c r="AE315" s="53"/>
      <c r="AG315" s="32"/>
      <c r="AI315" s="51" t="str">
        <f t="shared" si="63"/>
        <v/>
      </c>
      <c r="AK315" s="53" t="str">
        <f t="shared" si="55"/>
        <v/>
      </c>
    </row>
    <row r="316" spans="1:37" ht="12" hidden="1" customHeight="1" outlineLevel="5">
      <c r="A316" s="26" t="s">
        <v>812</v>
      </c>
      <c r="B316" s="21"/>
      <c r="C316" s="85" t="str">
        <f t="shared" si="56"/>
        <v/>
      </c>
      <c r="D316" s="22" t="s">
        <v>10</v>
      </c>
      <c r="E316" s="22" t="s">
        <v>813</v>
      </c>
      <c r="F316" s="22" t="s">
        <v>17</v>
      </c>
      <c r="G316" s="22" t="s">
        <v>812</v>
      </c>
      <c r="H316" s="22" t="s">
        <v>8</v>
      </c>
      <c r="I316" s="22" t="s">
        <v>8</v>
      </c>
      <c r="J316" s="22" t="s">
        <v>8</v>
      </c>
      <c r="K316" s="22" t="s">
        <v>8</v>
      </c>
      <c r="L316" s="22" t="s">
        <v>8</v>
      </c>
      <c r="M316" s="22" t="s">
        <v>12</v>
      </c>
      <c r="N316" s="22" t="s">
        <v>8</v>
      </c>
      <c r="O316" s="22" t="s">
        <v>14</v>
      </c>
      <c r="P316" s="22" t="s">
        <v>8</v>
      </c>
      <c r="Q316" s="22" t="s">
        <v>8</v>
      </c>
      <c r="S316" s="30"/>
      <c r="U316" s="32"/>
      <c r="W316" s="53" t="str">
        <f t="shared" si="62"/>
        <v/>
      </c>
      <c r="Y316" s="29" t="str">
        <f t="shared" si="57"/>
        <v/>
      </c>
      <c r="AA316" s="30" t="str">
        <f t="shared" si="54"/>
        <v/>
      </c>
      <c r="AC316" s="32"/>
      <c r="AE316" s="53"/>
      <c r="AG316" s="32"/>
      <c r="AI316" s="51" t="str">
        <f t="shared" si="63"/>
        <v/>
      </c>
      <c r="AK316" s="53" t="str">
        <f t="shared" si="55"/>
        <v/>
      </c>
    </row>
    <row r="317" spans="1:37" ht="12" hidden="1" customHeight="1" outlineLevel="5">
      <c r="A317" s="26" t="s">
        <v>814</v>
      </c>
      <c r="B317" s="21"/>
      <c r="C317" s="85" t="str">
        <f t="shared" si="56"/>
        <v/>
      </c>
      <c r="D317" s="22" t="s">
        <v>10</v>
      </c>
      <c r="E317" s="22" t="s">
        <v>815</v>
      </c>
      <c r="F317" s="22" t="s">
        <v>17</v>
      </c>
      <c r="G317" s="22" t="s">
        <v>814</v>
      </c>
      <c r="H317" s="22" t="s">
        <v>8</v>
      </c>
      <c r="I317" s="22" t="s">
        <v>816</v>
      </c>
      <c r="J317" s="22" t="s">
        <v>8</v>
      </c>
      <c r="K317" s="22" t="s">
        <v>8</v>
      </c>
      <c r="L317" s="22" t="s">
        <v>8</v>
      </c>
      <c r="M317" s="22" t="s">
        <v>12</v>
      </c>
      <c r="N317" s="22" t="s">
        <v>8</v>
      </c>
      <c r="O317" s="22" t="s">
        <v>14</v>
      </c>
      <c r="P317" s="22" t="s">
        <v>8</v>
      </c>
      <c r="Q317" s="22" t="s">
        <v>8</v>
      </c>
      <c r="S317" s="30"/>
      <c r="U317" s="32"/>
      <c r="W317" s="53" t="str">
        <f t="shared" si="62"/>
        <v/>
      </c>
      <c r="Y317" s="29" t="str">
        <f t="shared" si="57"/>
        <v/>
      </c>
      <c r="AA317" s="30" t="str">
        <f t="shared" si="54"/>
        <v/>
      </c>
      <c r="AC317" s="32"/>
      <c r="AE317" s="53"/>
      <c r="AG317" s="32"/>
      <c r="AI317" s="51" t="str">
        <f t="shared" si="63"/>
        <v/>
      </c>
      <c r="AK317" s="53" t="str">
        <f t="shared" si="55"/>
        <v/>
      </c>
    </row>
    <row r="318" spans="1:37" ht="12" hidden="1" customHeight="1" outlineLevel="5">
      <c r="A318" s="26" t="s">
        <v>817</v>
      </c>
      <c r="B318" s="21"/>
      <c r="C318" s="85" t="str">
        <f t="shared" si="56"/>
        <v/>
      </c>
      <c r="D318" s="22" t="s">
        <v>10</v>
      </c>
      <c r="E318" s="22" t="s">
        <v>818</v>
      </c>
      <c r="F318" s="22" t="s">
        <v>17</v>
      </c>
      <c r="G318" s="22" t="s">
        <v>817</v>
      </c>
      <c r="H318" s="22" t="s">
        <v>8</v>
      </c>
      <c r="I318" s="22" t="s">
        <v>819</v>
      </c>
      <c r="J318" s="22" t="s">
        <v>8</v>
      </c>
      <c r="K318" s="22" t="s">
        <v>8</v>
      </c>
      <c r="L318" s="22" t="s">
        <v>8</v>
      </c>
      <c r="M318" s="22" t="s">
        <v>12</v>
      </c>
      <c r="N318" s="22" t="s">
        <v>8</v>
      </c>
      <c r="O318" s="22" t="s">
        <v>14</v>
      </c>
      <c r="P318" s="22" t="s">
        <v>8</v>
      </c>
      <c r="Q318" s="22" t="s">
        <v>8</v>
      </c>
      <c r="S318" s="30"/>
      <c r="U318" s="32"/>
      <c r="W318" s="53" t="str">
        <f t="shared" si="62"/>
        <v/>
      </c>
      <c r="Y318" s="29" t="str">
        <f t="shared" si="57"/>
        <v/>
      </c>
      <c r="AA318" s="30" t="str">
        <f t="shared" si="54"/>
        <v/>
      </c>
      <c r="AC318" s="32"/>
      <c r="AE318" s="53"/>
      <c r="AG318" s="32"/>
      <c r="AI318" s="51" t="str">
        <f t="shared" si="63"/>
        <v/>
      </c>
      <c r="AK318" s="53" t="str">
        <f t="shared" si="55"/>
        <v/>
      </c>
    </row>
    <row r="319" spans="1:37" ht="12" hidden="1" customHeight="1" outlineLevel="5">
      <c r="A319" s="26" t="s">
        <v>820</v>
      </c>
      <c r="B319" s="21"/>
      <c r="C319" s="85" t="str">
        <f t="shared" si="56"/>
        <v/>
      </c>
      <c r="D319" s="22" t="s">
        <v>10</v>
      </c>
      <c r="E319" s="22" t="s">
        <v>821</v>
      </c>
      <c r="F319" s="22" t="s">
        <v>17</v>
      </c>
      <c r="G319" s="22" t="s">
        <v>820</v>
      </c>
      <c r="H319" s="22" t="s">
        <v>8</v>
      </c>
      <c r="I319" s="22" t="s">
        <v>822</v>
      </c>
      <c r="J319" s="22" t="s">
        <v>8</v>
      </c>
      <c r="K319" s="22" t="s">
        <v>8</v>
      </c>
      <c r="L319" s="22" t="s">
        <v>8</v>
      </c>
      <c r="M319" s="22" t="s">
        <v>12</v>
      </c>
      <c r="N319" s="22" t="s">
        <v>8</v>
      </c>
      <c r="O319" s="22" t="s">
        <v>14</v>
      </c>
      <c r="P319" s="22" t="s">
        <v>8</v>
      </c>
      <c r="Q319" s="22" t="s">
        <v>8</v>
      </c>
      <c r="S319" s="30"/>
      <c r="U319" s="32"/>
      <c r="W319" s="53" t="str">
        <f t="shared" si="62"/>
        <v/>
      </c>
      <c r="Y319" s="29" t="str">
        <f t="shared" si="57"/>
        <v/>
      </c>
      <c r="AA319" s="30" t="str">
        <f t="shared" si="54"/>
        <v/>
      </c>
      <c r="AC319" s="32"/>
      <c r="AE319" s="53"/>
      <c r="AG319" s="32"/>
      <c r="AI319" s="51" t="str">
        <f t="shared" si="63"/>
        <v/>
      </c>
      <c r="AK319" s="53" t="str">
        <f t="shared" si="55"/>
        <v/>
      </c>
    </row>
    <row r="320" spans="1:37" ht="12" hidden="1" customHeight="1" outlineLevel="4">
      <c r="A320" s="25" t="s">
        <v>823</v>
      </c>
      <c r="B320" s="21" t="s">
        <v>21</v>
      </c>
      <c r="C320" s="85" t="str">
        <f t="shared" si="56"/>
        <v/>
      </c>
      <c r="D320" s="22" t="s">
        <v>10</v>
      </c>
      <c r="E320" s="22" t="s">
        <v>824</v>
      </c>
      <c r="F320" s="22" t="s">
        <v>17</v>
      </c>
      <c r="G320" s="22" t="s">
        <v>823</v>
      </c>
      <c r="H320" s="22" t="s">
        <v>8</v>
      </c>
      <c r="I320" s="22" t="s">
        <v>825</v>
      </c>
      <c r="J320" s="22" t="s">
        <v>114</v>
      </c>
      <c r="K320" s="22" t="s">
        <v>8</v>
      </c>
      <c r="L320" s="22" t="s">
        <v>8</v>
      </c>
      <c r="M320" s="22" t="s">
        <v>12</v>
      </c>
      <c r="N320" s="22" t="s">
        <v>8</v>
      </c>
      <c r="O320" s="22" t="s">
        <v>14</v>
      </c>
      <c r="P320" s="22" t="s">
        <v>8</v>
      </c>
      <c r="Q320" s="22" t="s">
        <v>753</v>
      </c>
      <c r="S320" s="30"/>
      <c r="U320" s="32"/>
      <c r="W320" s="53" t="str">
        <f t="shared" si="62"/>
        <v/>
      </c>
      <c r="Y320" s="29" t="str">
        <f t="shared" si="57"/>
        <v/>
      </c>
      <c r="AA320" s="30" t="str">
        <f t="shared" si="54"/>
        <v/>
      </c>
      <c r="AC320" s="32"/>
      <c r="AE320" s="53"/>
      <c r="AG320" s="32"/>
      <c r="AI320" s="51" t="str">
        <f t="shared" si="63"/>
        <v/>
      </c>
      <c r="AK320" s="53" t="str">
        <f t="shared" si="55"/>
        <v/>
      </c>
    </row>
    <row r="321" spans="1:37" ht="12" hidden="1" customHeight="1" outlineLevel="4">
      <c r="A321" s="25" t="s">
        <v>826</v>
      </c>
      <c r="B321" s="21" t="s">
        <v>21</v>
      </c>
      <c r="C321" s="85" t="str">
        <f t="shared" si="56"/>
        <v/>
      </c>
      <c r="D321" s="22" t="s">
        <v>10</v>
      </c>
      <c r="E321" s="22" t="s">
        <v>827</v>
      </c>
      <c r="F321" s="22" t="s">
        <v>17</v>
      </c>
      <c r="G321" s="22" t="s">
        <v>826</v>
      </c>
      <c r="H321" s="22" t="s">
        <v>8</v>
      </c>
      <c r="I321" s="22" t="s">
        <v>828</v>
      </c>
      <c r="J321" s="22" t="s">
        <v>114</v>
      </c>
      <c r="K321" s="22" t="s">
        <v>8</v>
      </c>
      <c r="L321" s="22" t="s">
        <v>8</v>
      </c>
      <c r="M321" s="22" t="s">
        <v>12</v>
      </c>
      <c r="N321" s="22" t="s">
        <v>8</v>
      </c>
      <c r="O321" s="22" t="s">
        <v>14</v>
      </c>
      <c r="P321" s="22" t="s">
        <v>8</v>
      </c>
      <c r="Q321" s="22" t="s">
        <v>753</v>
      </c>
      <c r="S321" s="30"/>
      <c r="U321" s="32"/>
      <c r="W321" s="53" t="str">
        <f t="shared" si="62"/>
        <v/>
      </c>
      <c r="Y321" s="29" t="str">
        <f t="shared" si="57"/>
        <v/>
      </c>
      <c r="AA321" s="30" t="str">
        <f t="shared" si="54"/>
        <v/>
      </c>
      <c r="AC321" s="32"/>
      <c r="AE321" s="53"/>
      <c r="AG321" s="32"/>
      <c r="AI321" s="51" t="str">
        <f t="shared" si="63"/>
        <v/>
      </c>
      <c r="AK321" s="53" t="str">
        <f t="shared" si="55"/>
        <v/>
      </c>
    </row>
    <row r="322" spans="1:37" ht="12" hidden="1" customHeight="1" outlineLevel="4">
      <c r="A322" s="25" t="s">
        <v>829</v>
      </c>
      <c r="B322" s="21" t="s">
        <v>21</v>
      </c>
      <c r="C322" s="85" t="str">
        <f t="shared" si="56"/>
        <v/>
      </c>
      <c r="D322" s="22" t="s">
        <v>10</v>
      </c>
      <c r="E322" s="22" t="s">
        <v>830</v>
      </c>
      <c r="F322" s="22" t="s">
        <v>17</v>
      </c>
      <c r="G322" s="22" t="s">
        <v>829</v>
      </c>
      <c r="H322" s="22" t="s">
        <v>8</v>
      </c>
      <c r="I322" s="22" t="s">
        <v>831</v>
      </c>
      <c r="J322" s="22" t="s">
        <v>23</v>
      </c>
      <c r="K322" s="22" t="s">
        <v>8</v>
      </c>
      <c r="L322" s="22" t="s">
        <v>8</v>
      </c>
      <c r="M322" s="22" t="s">
        <v>12</v>
      </c>
      <c r="N322" s="22" t="s">
        <v>8</v>
      </c>
      <c r="O322" s="22" t="s">
        <v>14</v>
      </c>
      <c r="P322" s="22" t="s">
        <v>8</v>
      </c>
      <c r="Q322" s="22" t="s">
        <v>8</v>
      </c>
      <c r="S322" s="30"/>
      <c r="U322" s="32"/>
      <c r="W322" s="53" t="str">
        <f t="shared" si="62"/>
        <v/>
      </c>
      <c r="Y322" s="29" t="str">
        <f t="shared" si="57"/>
        <v/>
      </c>
      <c r="AA322" s="30" t="str">
        <f t="shared" si="54"/>
        <v/>
      </c>
      <c r="AC322" s="32"/>
      <c r="AE322" s="53"/>
      <c r="AG322" s="32"/>
      <c r="AI322" s="51" t="str">
        <f t="shared" si="63"/>
        <v/>
      </c>
      <c r="AK322" s="53" t="str">
        <f t="shared" si="55"/>
        <v/>
      </c>
    </row>
    <row r="323" spans="1:37" ht="12" hidden="1" customHeight="1" outlineLevel="3">
      <c r="A323" s="20" t="s">
        <v>832</v>
      </c>
      <c r="B323" s="21"/>
      <c r="C323" s="85" t="str">
        <f t="shared" si="56"/>
        <v/>
      </c>
      <c r="D323" s="22" t="s">
        <v>10</v>
      </c>
      <c r="E323" s="22" t="s">
        <v>833</v>
      </c>
      <c r="F323" s="22" t="s">
        <v>17</v>
      </c>
      <c r="G323" s="22" t="s">
        <v>832</v>
      </c>
      <c r="H323" s="22" t="s">
        <v>8</v>
      </c>
      <c r="I323" s="22" t="s">
        <v>8</v>
      </c>
      <c r="J323" s="22" t="s">
        <v>8</v>
      </c>
      <c r="K323" s="22" t="s">
        <v>8</v>
      </c>
      <c r="L323" s="22" t="s">
        <v>8</v>
      </c>
      <c r="M323" s="22" t="s">
        <v>12</v>
      </c>
      <c r="N323" s="22" t="s">
        <v>8</v>
      </c>
      <c r="O323" s="22" t="s">
        <v>14</v>
      </c>
      <c r="P323" s="22" t="s">
        <v>8</v>
      </c>
      <c r="Q323" s="22" t="s">
        <v>8</v>
      </c>
      <c r="S323" s="30"/>
      <c r="U323" s="32"/>
      <c r="W323" s="53" t="str">
        <f t="shared" si="62"/>
        <v/>
      </c>
      <c r="Y323" s="29" t="str">
        <f t="shared" si="57"/>
        <v/>
      </c>
      <c r="AA323" s="30" t="str">
        <f t="shared" si="54"/>
        <v/>
      </c>
      <c r="AC323" s="32"/>
      <c r="AE323" s="53"/>
      <c r="AG323" s="32"/>
      <c r="AI323" s="51" t="str">
        <f t="shared" si="63"/>
        <v/>
      </c>
      <c r="AK323" s="53" t="str">
        <f t="shared" si="55"/>
        <v/>
      </c>
    </row>
    <row r="324" spans="1:37" ht="12" hidden="1" customHeight="1" outlineLevel="3">
      <c r="A324" s="20" t="s">
        <v>834</v>
      </c>
      <c r="B324" s="21"/>
      <c r="C324" s="85" t="str">
        <f t="shared" si="56"/>
        <v/>
      </c>
      <c r="D324" s="22" t="s">
        <v>10</v>
      </c>
      <c r="E324" s="22" t="s">
        <v>835</v>
      </c>
      <c r="F324" s="22" t="s">
        <v>17</v>
      </c>
      <c r="G324" s="22" t="s">
        <v>834</v>
      </c>
      <c r="H324" s="22" t="s">
        <v>836</v>
      </c>
      <c r="I324" s="22" t="s">
        <v>8</v>
      </c>
      <c r="J324" s="22" t="s">
        <v>8</v>
      </c>
      <c r="K324" s="22" t="s">
        <v>8</v>
      </c>
      <c r="L324" s="22" t="s">
        <v>8</v>
      </c>
      <c r="M324" s="22" t="s">
        <v>12</v>
      </c>
      <c r="N324" s="22" t="s">
        <v>8</v>
      </c>
      <c r="O324" s="22" t="s">
        <v>14</v>
      </c>
      <c r="P324" s="22" t="s">
        <v>8</v>
      </c>
      <c r="Q324" s="22" t="s">
        <v>8</v>
      </c>
      <c r="S324" s="30"/>
      <c r="U324" s="32"/>
      <c r="W324" s="53" t="str">
        <f t="shared" si="62"/>
        <v/>
      </c>
      <c r="Y324" s="29" t="str">
        <f t="shared" si="57"/>
        <v/>
      </c>
      <c r="AA324" s="30" t="str">
        <f t="shared" si="54"/>
        <v/>
      </c>
      <c r="AC324" s="32"/>
      <c r="AE324" s="53"/>
      <c r="AG324" s="32"/>
      <c r="AI324" s="51" t="str">
        <f t="shared" si="63"/>
        <v/>
      </c>
      <c r="AK324" s="53" t="str">
        <f t="shared" si="55"/>
        <v/>
      </c>
    </row>
    <row r="325" spans="1:37" ht="12" hidden="1" customHeight="1" outlineLevel="3">
      <c r="A325" s="20" t="s">
        <v>837</v>
      </c>
      <c r="B325" s="21"/>
      <c r="C325" s="85" t="str">
        <f t="shared" si="56"/>
        <v/>
      </c>
      <c r="D325" s="22" t="s">
        <v>10</v>
      </c>
      <c r="E325" s="22" t="s">
        <v>838</v>
      </c>
      <c r="F325" s="22" t="s">
        <v>17</v>
      </c>
      <c r="G325" s="22" t="s">
        <v>837</v>
      </c>
      <c r="H325" s="22" t="s">
        <v>8</v>
      </c>
      <c r="I325" s="22" t="s">
        <v>8</v>
      </c>
      <c r="J325" s="22" t="s">
        <v>8</v>
      </c>
      <c r="K325" s="22" t="s">
        <v>8</v>
      </c>
      <c r="L325" s="22" t="s">
        <v>8</v>
      </c>
      <c r="M325" s="22" t="s">
        <v>12</v>
      </c>
      <c r="N325" s="22" t="s">
        <v>8</v>
      </c>
      <c r="O325" s="22" t="s">
        <v>14</v>
      </c>
      <c r="P325" s="22" t="s">
        <v>8</v>
      </c>
      <c r="Q325" s="22" t="s">
        <v>8</v>
      </c>
      <c r="S325" s="30"/>
      <c r="U325" s="32"/>
      <c r="W325" s="53" t="str">
        <f t="shared" si="62"/>
        <v/>
      </c>
      <c r="Y325" s="29" t="str">
        <f t="shared" si="57"/>
        <v/>
      </c>
      <c r="AA325" s="30" t="str">
        <f t="shared" si="54"/>
        <v/>
      </c>
      <c r="AC325" s="32"/>
      <c r="AE325" s="53"/>
      <c r="AG325" s="32"/>
      <c r="AI325" s="51" t="str">
        <f t="shared" si="63"/>
        <v/>
      </c>
      <c r="AK325" s="53" t="str">
        <f t="shared" si="55"/>
        <v/>
      </c>
    </row>
    <row r="326" spans="1:37" ht="12" hidden="1" customHeight="1" outlineLevel="3">
      <c r="A326" s="20" t="s">
        <v>839</v>
      </c>
      <c r="B326" s="21"/>
      <c r="C326" s="85" t="str">
        <f t="shared" si="56"/>
        <v/>
      </c>
      <c r="D326" s="22" t="s">
        <v>10</v>
      </c>
      <c r="E326" s="22" t="s">
        <v>840</v>
      </c>
      <c r="F326" s="22" t="s">
        <v>17</v>
      </c>
      <c r="G326" s="22" t="s">
        <v>839</v>
      </c>
      <c r="H326" s="22" t="s">
        <v>836</v>
      </c>
      <c r="I326" s="22" t="s">
        <v>8</v>
      </c>
      <c r="J326" s="22" t="s">
        <v>8</v>
      </c>
      <c r="K326" s="22" t="s">
        <v>8</v>
      </c>
      <c r="L326" s="22" t="s">
        <v>8</v>
      </c>
      <c r="M326" s="22" t="s">
        <v>12</v>
      </c>
      <c r="N326" s="22" t="s">
        <v>8</v>
      </c>
      <c r="O326" s="22" t="s">
        <v>14</v>
      </c>
      <c r="P326" s="22" t="s">
        <v>8</v>
      </c>
      <c r="Q326" s="22" t="s">
        <v>8</v>
      </c>
      <c r="S326" s="30"/>
      <c r="U326" s="32"/>
      <c r="W326" s="53" t="str">
        <f t="shared" si="62"/>
        <v/>
      </c>
      <c r="Y326" s="29" t="str">
        <f t="shared" si="57"/>
        <v/>
      </c>
      <c r="AA326" s="30" t="str">
        <f t="shared" si="54"/>
        <v/>
      </c>
      <c r="AC326" s="32"/>
      <c r="AE326" s="53"/>
      <c r="AG326" s="32"/>
      <c r="AI326" s="51" t="str">
        <f t="shared" si="63"/>
        <v/>
      </c>
      <c r="AK326" s="53" t="str">
        <f t="shared" si="55"/>
        <v/>
      </c>
    </row>
    <row r="327" spans="1:37" ht="12" hidden="1" customHeight="1" outlineLevel="3">
      <c r="A327" s="20" t="s">
        <v>841</v>
      </c>
      <c r="B327" s="21"/>
      <c r="C327" s="85" t="str">
        <f t="shared" si="56"/>
        <v/>
      </c>
      <c r="D327" s="22" t="s">
        <v>10</v>
      </c>
      <c r="E327" s="22" t="s">
        <v>842</v>
      </c>
      <c r="F327" s="22" t="s">
        <v>17</v>
      </c>
      <c r="G327" s="22" t="s">
        <v>841</v>
      </c>
      <c r="H327" s="22" t="s">
        <v>843</v>
      </c>
      <c r="I327" s="22" t="s">
        <v>8</v>
      </c>
      <c r="J327" s="22" t="s">
        <v>8</v>
      </c>
      <c r="K327" s="22" t="s">
        <v>8</v>
      </c>
      <c r="L327" s="22" t="s">
        <v>8</v>
      </c>
      <c r="M327" s="22" t="s">
        <v>12</v>
      </c>
      <c r="N327" s="22" t="s">
        <v>8</v>
      </c>
      <c r="O327" s="22" t="s">
        <v>14</v>
      </c>
      <c r="P327" s="22" t="s">
        <v>8</v>
      </c>
      <c r="Q327" s="22" t="s">
        <v>8</v>
      </c>
      <c r="S327" s="30"/>
      <c r="U327" s="32"/>
      <c r="W327" s="53" t="str">
        <f t="shared" si="62"/>
        <v/>
      </c>
      <c r="Y327" s="29" t="str">
        <f t="shared" si="57"/>
        <v/>
      </c>
      <c r="AA327" s="30" t="str">
        <f t="shared" si="54"/>
        <v/>
      </c>
      <c r="AC327" s="32"/>
      <c r="AE327" s="53"/>
      <c r="AG327" s="32"/>
      <c r="AI327" s="51" t="str">
        <f t="shared" si="63"/>
        <v/>
      </c>
      <c r="AK327" s="53" t="str">
        <f t="shared" si="55"/>
        <v/>
      </c>
    </row>
    <row r="328" spans="1:37" ht="12" hidden="1" customHeight="1" outlineLevel="3">
      <c r="A328" s="20" t="s">
        <v>844</v>
      </c>
      <c r="B328" s="21"/>
      <c r="C328" s="85" t="str">
        <f t="shared" si="56"/>
        <v/>
      </c>
      <c r="D328" s="22" t="s">
        <v>10</v>
      </c>
      <c r="E328" s="22" t="s">
        <v>845</v>
      </c>
      <c r="F328" s="22" t="s">
        <v>17</v>
      </c>
      <c r="G328" s="22" t="s">
        <v>844</v>
      </c>
      <c r="H328" s="22" t="s">
        <v>843</v>
      </c>
      <c r="I328" s="22" t="s">
        <v>8</v>
      </c>
      <c r="J328" s="22" t="s">
        <v>8</v>
      </c>
      <c r="K328" s="22" t="s">
        <v>8</v>
      </c>
      <c r="L328" s="22" t="s">
        <v>8</v>
      </c>
      <c r="M328" s="22" t="s">
        <v>12</v>
      </c>
      <c r="N328" s="22" t="s">
        <v>8</v>
      </c>
      <c r="O328" s="22" t="s">
        <v>14</v>
      </c>
      <c r="P328" s="22" t="s">
        <v>8</v>
      </c>
      <c r="Q328" s="22" t="s">
        <v>8</v>
      </c>
      <c r="S328" s="30"/>
      <c r="U328" s="32"/>
      <c r="W328" s="53" t="str">
        <f t="shared" si="62"/>
        <v/>
      </c>
      <c r="Y328" s="29" t="str">
        <f t="shared" si="57"/>
        <v/>
      </c>
      <c r="AA328" s="30" t="str">
        <f t="shared" si="54"/>
        <v/>
      </c>
      <c r="AC328" s="32"/>
      <c r="AE328" s="53"/>
      <c r="AG328" s="32"/>
      <c r="AI328" s="51" t="str">
        <f t="shared" si="63"/>
        <v/>
      </c>
      <c r="AK328" s="53" t="str">
        <f t="shared" si="55"/>
        <v/>
      </c>
    </row>
    <row r="329" spans="1:37" ht="12" hidden="1" customHeight="1" outlineLevel="3">
      <c r="A329" s="20" t="s">
        <v>846</v>
      </c>
      <c r="B329" s="21"/>
      <c r="C329" s="85" t="str">
        <f t="shared" si="56"/>
        <v/>
      </c>
      <c r="D329" s="22" t="s">
        <v>10</v>
      </c>
      <c r="E329" s="22" t="s">
        <v>847</v>
      </c>
      <c r="F329" s="22" t="s">
        <v>17</v>
      </c>
      <c r="G329" s="22" t="s">
        <v>846</v>
      </c>
      <c r="H329" s="22" t="s">
        <v>843</v>
      </c>
      <c r="I329" s="22" t="s">
        <v>8</v>
      </c>
      <c r="J329" s="22" t="s">
        <v>8</v>
      </c>
      <c r="K329" s="22" t="s">
        <v>8</v>
      </c>
      <c r="L329" s="22" t="s">
        <v>8</v>
      </c>
      <c r="M329" s="22" t="s">
        <v>12</v>
      </c>
      <c r="N329" s="22" t="s">
        <v>8</v>
      </c>
      <c r="O329" s="22" t="s">
        <v>14</v>
      </c>
      <c r="P329" s="22" t="s">
        <v>8</v>
      </c>
      <c r="Q329" s="22" t="s">
        <v>8</v>
      </c>
      <c r="S329" s="30"/>
      <c r="U329" s="32"/>
      <c r="W329" s="53" t="str">
        <f t="shared" si="62"/>
        <v/>
      </c>
      <c r="Y329" s="29" t="str">
        <f t="shared" si="57"/>
        <v/>
      </c>
      <c r="AA329" s="30" t="str">
        <f t="shared" ref="AA329:AA345" si="64">IF(OR(ISNUMBER(S329),ISNUMBER(Y329)),N(S329)+N(Y329),"")</f>
        <v/>
      </c>
      <c r="AC329" s="32"/>
      <c r="AE329" s="53"/>
      <c r="AG329" s="32"/>
      <c r="AI329" s="51" t="str">
        <f t="shared" si="63"/>
        <v/>
      </c>
      <c r="AK329" s="53" t="str">
        <f t="shared" ref="AK329:AK345" si="65">IF(OR(ISNUMBER(AE329),ISNUMBER(AI329)),N(AE329)+N(AI329),"")</f>
        <v/>
      </c>
    </row>
    <row r="330" spans="1:37" ht="12" hidden="1" customHeight="1" outlineLevel="3">
      <c r="A330" s="20" t="s">
        <v>848</v>
      </c>
      <c r="B330" s="21"/>
      <c r="C330" s="85" t="str">
        <f t="shared" ref="C330:C346" si="66">IF(OR(ISNUMBER(S330),ISNUMBER(U330),ISNUMBER(W330),ISNUMBER(Y330),ISNUMBER(AC330),ISNUMBER(AE330),ISNUMBER(AG330),ISNUMBER(AI330),ISNUMBER(AA330),ISNUMBER(AK330)),"x","")</f>
        <v/>
      </c>
      <c r="D330" s="22" t="s">
        <v>10</v>
      </c>
      <c r="E330" s="22" t="s">
        <v>849</v>
      </c>
      <c r="F330" s="22" t="s">
        <v>17</v>
      </c>
      <c r="G330" s="22" t="s">
        <v>848</v>
      </c>
      <c r="H330" s="22" t="s">
        <v>843</v>
      </c>
      <c r="I330" s="22" t="s">
        <v>8</v>
      </c>
      <c r="J330" s="22" t="s">
        <v>8</v>
      </c>
      <c r="K330" s="22" t="s">
        <v>8</v>
      </c>
      <c r="L330" s="22" t="s">
        <v>8</v>
      </c>
      <c r="M330" s="22" t="s">
        <v>12</v>
      </c>
      <c r="N330" s="22" t="s">
        <v>8</v>
      </c>
      <c r="O330" s="22" t="s">
        <v>14</v>
      </c>
      <c r="P330" s="22" t="s">
        <v>8</v>
      </c>
      <c r="Q330" s="22" t="s">
        <v>8</v>
      </c>
      <c r="S330" s="30"/>
      <c r="U330" s="32"/>
      <c r="W330" s="53" t="str">
        <f t="shared" si="62"/>
        <v/>
      </c>
      <c r="Y330" s="29" t="str">
        <f t="shared" ref="Y330:Y345" si="67">IF(OR(ISNUMBER(W330),ISNUMBER(AI330)),N(W330)+N(AI330),"")</f>
        <v/>
      </c>
      <c r="AA330" s="30" t="str">
        <f t="shared" si="64"/>
        <v/>
      </c>
      <c r="AC330" s="32"/>
      <c r="AE330" s="53"/>
      <c r="AG330" s="32"/>
      <c r="AI330" s="51" t="str">
        <f t="shared" si="63"/>
        <v/>
      </c>
      <c r="AK330" s="53" t="str">
        <f t="shared" si="65"/>
        <v/>
      </c>
    </row>
    <row r="331" spans="1:37" ht="12" hidden="1" customHeight="1" outlineLevel="3">
      <c r="A331" s="20" t="s">
        <v>850</v>
      </c>
      <c r="B331" s="21"/>
      <c r="C331" s="85" t="str">
        <f t="shared" si="66"/>
        <v/>
      </c>
      <c r="D331" s="22" t="s">
        <v>10</v>
      </c>
      <c r="E331" s="22" t="s">
        <v>851</v>
      </c>
      <c r="F331" s="22" t="s">
        <v>17</v>
      </c>
      <c r="G331" s="22" t="s">
        <v>850</v>
      </c>
      <c r="H331" s="22" t="s">
        <v>843</v>
      </c>
      <c r="I331" s="22" t="s">
        <v>8</v>
      </c>
      <c r="J331" s="22" t="s">
        <v>8</v>
      </c>
      <c r="K331" s="22" t="s">
        <v>8</v>
      </c>
      <c r="L331" s="22" t="s">
        <v>8</v>
      </c>
      <c r="M331" s="22" t="s">
        <v>12</v>
      </c>
      <c r="N331" s="22" t="s">
        <v>8</v>
      </c>
      <c r="O331" s="22" t="s">
        <v>14</v>
      </c>
      <c r="P331" s="22" t="s">
        <v>8</v>
      </c>
      <c r="Q331" s="22" t="s">
        <v>8</v>
      </c>
      <c r="S331" s="30"/>
      <c r="U331" s="32"/>
      <c r="W331" s="53" t="str">
        <f t="shared" si="62"/>
        <v/>
      </c>
      <c r="Y331" s="29" t="str">
        <f t="shared" si="67"/>
        <v/>
      </c>
      <c r="AA331" s="30" t="str">
        <f t="shared" si="64"/>
        <v/>
      </c>
      <c r="AC331" s="32"/>
      <c r="AE331" s="53"/>
      <c r="AG331" s="32"/>
      <c r="AI331" s="51" t="str">
        <f t="shared" si="63"/>
        <v/>
      </c>
      <c r="AK331" s="53" t="str">
        <f t="shared" si="65"/>
        <v/>
      </c>
    </row>
    <row r="332" spans="1:37" ht="12" hidden="1" customHeight="1" outlineLevel="3">
      <c r="A332" s="20" t="s">
        <v>852</v>
      </c>
      <c r="B332" s="21"/>
      <c r="C332" s="85" t="str">
        <f t="shared" si="66"/>
        <v/>
      </c>
      <c r="D332" s="22" t="s">
        <v>10</v>
      </c>
      <c r="E332" s="22" t="s">
        <v>853</v>
      </c>
      <c r="F332" s="22" t="s">
        <v>17</v>
      </c>
      <c r="G332" s="22" t="s">
        <v>852</v>
      </c>
      <c r="H332" s="22" t="s">
        <v>843</v>
      </c>
      <c r="I332" s="22" t="s">
        <v>8</v>
      </c>
      <c r="J332" s="22" t="s">
        <v>8</v>
      </c>
      <c r="K332" s="22" t="s">
        <v>8</v>
      </c>
      <c r="L332" s="22" t="s">
        <v>8</v>
      </c>
      <c r="M332" s="22" t="s">
        <v>12</v>
      </c>
      <c r="N332" s="22" t="s">
        <v>8</v>
      </c>
      <c r="O332" s="22" t="s">
        <v>14</v>
      </c>
      <c r="P332" s="22" t="s">
        <v>8</v>
      </c>
      <c r="Q332" s="22" t="s">
        <v>8</v>
      </c>
      <c r="S332" s="30"/>
      <c r="U332" s="32"/>
      <c r="W332" s="53" t="str">
        <f t="shared" si="62"/>
        <v/>
      </c>
      <c r="Y332" s="29" t="str">
        <f t="shared" si="67"/>
        <v/>
      </c>
      <c r="AA332" s="30" t="str">
        <f t="shared" si="64"/>
        <v/>
      </c>
      <c r="AC332" s="32"/>
      <c r="AE332" s="53"/>
      <c r="AG332" s="32"/>
      <c r="AI332" s="51" t="str">
        <f t="shared" si="63"/>
        <v/>
      </c>
      <c r="AK332" s="53" t="str">
        <f t="shared" si="65"/>
        <v/>
      </c>
    </row>
    <row r="333" spans="1:37" ht="12" hidden="1" customHeight="1" outlineLevel="3">
      <c r="A333" s="20" t="s">
        <v>854</v>
      </c>
      <c r="B333" s="21"/>
      <c r="C333" s="85" t="str">
        <f t="shared" si="66"/>
        <v/>
      </c>
      <c r="D333" s="22" t="s">
        <v>10</v>
      </c>
      <c r="E333" s="22" t="s">
        <v>855</v>
      </c>
      <c r="F333" s="22" t="s">
        <v>17</v>
      </c>
      <c r="G333" s="22" t="s">
        <v>854</v>
      </c>
      <c r="H333" s="22" t="s">
        <v>856</v>
      </c>
      <c r="I333" s="22" t="s">
        <v>8</v>
      </c>
      <c r="J333" s="22" t="s">
        <v>8</v>
      </c>
      <c r="K333" s="22" t="s">
        <v>8</v>
      </c>
      <c r="L333" s="22" t="s">
        <v>8</v>
      </c>
      <c r="M333" s="22" t="s">
        <v>12</v>
      </c>
      <c r="N333" s="22" t="s">
        <v>8</v>
      </c>
      <c r="O333" s="22" t="s">
        <v>14</v>
      </c>
      <c r="P333" s="22" t="s">
        <v>8</v>
      </c>
      <c r="Q333" s="22" t="s">
        <v>8</v>
      </c>
      <c r="S333" s="30"/>
      <c r="U333" s="32"/>
      <c r="W333" s="53" t="str">
        <f t="shared" si="62"/>
        <v/>
      </c>
      <c r="Y333" s="29" t="str">
        <f t="shared" si="67"/>
        <v/>
      </c>
      <c r="AA333" s="30" t="str">
        <f t="shared" si="64"/>
        <v/>
      </c>
      <c r="AC333" s="32"/>
      <c r="AE333" s="53"/>
      <c r="AG333" s="32"/>
      <c r="AI333" s="51" t="str">
        <f t="shared" si="63"/>
        <v/>
      </c>
      <c r="AK333" s="53" t="str">
        <f t="shared" si="65"/>
        <v/>
      </c>
    </row>
    <row r="334" spans="1:37" ht="12" hidden="1" customHeight="1" outlineLevel="3">
      <c r="A334" s="20" t="s">
        <v>857</v>
      </c>
      <c r="B334" s="21" t="s">
        <v>21</v>
      </c>
      <c r="C334" s="85" t="str">
        <f t="shared" si="66"/>
        <v/>
      </c>
      <c r="D334" s="22" t="s">
        <v>10</v>
      </c>
      <c r="E334" s="22" t="s">
        <v>858</v>
      </c>
      <c r="F334" s="22" t="s">
        <v>17</v>
      </c>
      <c r="G334" s="22" t="s">
        <v>857</v>
      </c>
      <c r="H334" s="22" t="s">
        <v>859</v>
      </c>
      <c r="I334" s="22" t="s">
        <v>344</v>
      </c>
      <c r="J334" s="22" t="s">
        <v>23</v>
      </c>
      <c r="K334" s="22" t="s">
        <v>35</v>
      </c>
      <c r="L334" s="22" t="s">
        <v>8</v>
      </c>
      <c r="M334" s="22" t="s">
        <v>12</v>
      </c>
      <c r="N334" s="22" t="s">
        <v>8</v>
      </c>
      <c r="O334" s="22" t="s">
        <v>14</v>
      </c>
      <c r="P334" s="22" t="s">
        <v>8</v>
      </c>
      <c r="Q334" s="22" t="s">
        <v>8</v>
      </c>
      <c r="S334" s="30"/>
      <c r="U334" s="32"/>
      <c r="W334" s="53" t="str">
        <f t="shared" si="62"/>
        <v/>
      </c>
      <c r="Y334" s="29" t="str">
        <f t="shared" si="67"/>
        <v/>
      </c>
      <c r="AA334" s="30" t="str">
        <f t="shared" si="64"/>
        <v/>
      </c>
      <c r="AC334" s="32"/>
      <c r="AE334" s="53"/>
      <c r="AG334" s="32"/>
      <c r="AI334" s="51" t="str">
        <f t="shared" si="63"/>
        <v/>
      </c>
      <c r="AK334" s="53" t="str">
        <f t="shared" si="65"/>
        <v/>
      </c>
    </row>
    <row r="335" spans="1:37" ht="12" hidden="1" customHeight="1" outlineLevel="3">
      <c r="A335" s="20" t="s">
        <v>860</v>
      </c>
      <c r="B335" s="21" t="s">
        <v>21</v>
      </c>
      <c r="C335" s="85" t="str">
        <f t="shared" si="66"/>
        <v/>
      </c>
      <c r="D335" s="22" t="s">
        <v>10</v>
      </c>
      <c r="E335" s="22" t="s">
        <v>861</v>
      </c>
      <c r="F335" s="22" t="s">
        <v>17</v>
      </c>
      <c r="G335" s="22" t="s">
        <v>860</v>
      </c>
      <c r="H335" s="22" t="s">
        <v>862</v>
      </c>
      <c r="I335" s="22" t="s">
        <v>8</v>
      </c>
      <c r="J335" s="22" t="s">
        <v>23</v>
      </c>
      <c r="K335" s="22" t="s">
        <v>8</v>
      </c>
      <c r="L335" s="22" t="s">
        <v>8</v>
      </c>
      <c r="M335" s="22" t="s">
        <v>12</v>
      </c>
      <c r="N335" s="22" t="s">
        <v>8</v>
      </c>
      <c r="O335" s="22" t="s">
        <v>14</v>
      </c>
      <c r="P335" s="22" t="s">
        <v>8</v>
      </c>
      <c r="Q335" s="22" t="s">
        <v>8</v>
      </c>
      <c r="S335" s="30"/>
      <c r="U335" s="32"/>
      <c r="W335" s="53" t="str">
        <f t="shared" si="62"/>
        <v/>
      </c>
      <c r="Y335" s="29" t="str">
        <f t="shared" si="67"/>
        <v/>
      </c>
      <c r="AA335" s="30" t="str">
        <f t="shared" si="64"/>
        <v/>
      </c>
      <c r="AC335" s="32"/>
      <c r="AE335" s="53"/>
      <c r="AG335" s="32"/>
      <c r="AI335" s="51" t="str">
        <f t="shared" si="63"/>
        <v/>
      </c>
      <c r="AK335" s="53" t="str">
        <f t="shared" si="65"/>
        <v/>
      </c>
    </row>
    <row r="336" spans="1:37" ht="12" hidden="1" customHeight="1" outlineLevel="3">
      <c r="A336" s="20" t="s">
        <v>863</v>
      </c>
      <c r="B336" s="21" t="s">
        <v>21</v>
      </c>
      <c r="C336" s="85" t="str">
        <f t="shared" si="66"/>
        <v/>
      </c>
      <c r="D336" s="22" t="s">
        <v>10</v>
      </c>
      <c r="E336" s="22" t="s">
        <v>864</v>
      </c>
      <c r="F336" s="22" t="s">
        <v>17</v>
      </c>
      <c r="G336" s="22" t="s">
        <v>863</v>
      </c>
      <c r="H336" s="22" t="s">
        <v>865</v>
      </c>
      <c r="I336" s="22" t="s">
        <v>8</v>
      </c>
      <c r="J336" s="22" t="s">
        <v>23</v>
      </c>
      <c r="K336" s="22" t="s">
        <v>8</v>
      </c>
      <c r="L336" s="22" t="s">
        <v>8</v>
      </c>
      <c r="M336" s="22" t="s">
        <v>12</v>
      </c>
      <c r="N336" s="22" t="s">
        <v>8</v>
      </c>
      <c r="O336" s="22" t="s">
        <v>14</v>
      </c>
      <c r="P336" s="22" t="s">
        <v>8</v>
      </c>
      <c r="Q336" s="22" t="s">
        <v>8</v>
      </c>
      <c r="S336" s="30"/>
      <c r="U336" s="32"/>
      <c r="W336" s="53" t="str">
        <f t="shared" si="62"/>
        <v/>
      </c>
      <c r="Y336" s="29" t="str">
        <f t="shared" si="67"/>
        <v/>
      </c>
      <c r="AA336" s="30" t="str">
        <f t="shared" si="64"/>
        <v/>
      </c>
      <c r="AC336" s="32"/>
      <c r="AE336" s="53"/>
      <c r="AG336" s="32"/>
      <c r="AI336" s="51" t="str">
        <f t="shared" si="63"/>
        <v/>
      </c>
      <c r="AK336" s="53" t="str">
        <f t="shared" si="65"/>
        <v/>
      </c>
    </row>
    <row r="337" spans="1:37" ht="12" hidden="1" customHeight="1" outlineLevel="3">
      <c r="A337" s="20" t="s">
        <v>866</v>
      </c>
      <c r="B337" s="21" t="s">
        <v>21</v>
      </c>
      <c r="C337" s="85" t="str">
        <f t="shared" si="66"/>
        <v/>
      </c>
      <c r="D337" s="22" t="s">
        <v>10</v>
      </c>
      <c r="E337" s="22" t="s">
        <v>867</v>
      </c>
      <c r="F337" s="22" t="s">
        <v>17</v>
      </c>
      <c r="G337" s="22" t="s">
        <v>866</v>
      </c>
      <c r="H337" s="22" t="s">
        <v>868</v>
      </c>
      <c r="I337" s="22" t="s">
        <v>869</v>
      </c>
      <c r="J337" s="22" t="s">
        <v>23</v>
      </c>
      <c r="K337" s="22" t="s">
        <v>8</v>
      </c>
      <c r="L337" s="22" t="s">
        <v>8</v>
      </c>
      <c r="M337" s="22" t="s">
        <v>12</v>
      </c>
      <c r="N337" s="22" t="s">
        <v>8</v>
      </c>
      <c r="O337" s="22" t="s">
        <v>14</v>
      </c>
      <c r="P337" s="22" t="s">
        <v>8</v>
      </c>
      <c r="Q337" s="22" t="s">
        <v>8</v>
      </c>
      <c r="S337" s="30"/>
      <c r="U337" s="32"/>
      <c r="W337" s="53" t="str">
        <f>IF(OR(ISNUMBER(W338),ISNUMBER(W339),ISNUMBER(W340),ISNUMBER(W341)),N(W338)+N(W339)+N(W340)+N(W341),IF(ISNUMBER(U337),U337,""))</f>
        <v/>
      </c>
      <c r="Y337" s="29" t="str">
        <f t="shared" si="67"/>
        <v/>
      </c>
      <c r="AA337" s="30" t="str">
        <f t="shared" si="64"/>
        <v/>
      </c>
      <c r="AC337" s="32"/>
      <c r="AE337" s="53"/>
      <c r="AG337" s="32"/>
      <c r="AI337" s="51" t="str">
        <f>IF(OR(ISNUMBER(AI338),ISNUMBER(AI339),ISNUMBER(AI340),ISNUMBER(AI341)),N(AI338)+N(AI339)+N(AI340)+N(AI341),IF(ISNUMBER(AG337),AG337,""))</f>
        <v/>
      </c>
      <c r="AK337" s="53" t="str">
        <f t="shared" si="65"/>
        <v/>
      </c>
    </row>
    <row r="338" spans="1:37" ht="12" hidden="1" customHeight="1" outlineLevel="4">
      <c r="A338" s="25" t="s">
        <v>870</v>
      </c>
      <c r="B338" s="21" t="s">
        <v>21</v>
      </c>
      <c r="C338" s="85" t="str">
        <f t="shared" si="66"/>
        <v/>
      </c>
      <c r="D338" s="22" t="s">
        <v>10</v>
      </c>
      <c r="E338" s="22" t="s">
        <v>871</v>
      </c>
      <c r="F338" s="22" t="s">
        <v>17</v>
      </c>
      <c r="G338" s="22" t="s">
        <v>870</v>
      </c>
      <c r="H338" s="22" t="s">
        <v>8</v>
      </c>
      <c r="I338" s="22" t="s">
        <v>8</v>
      </c>
      <c r="J338" s="22" t="s">
        <v>8</v>
      </c>
      <c r="K338" s="22" t="s">
        <v>8</v>
      </c>
      <c r="L338" s="22" t="s">
        <v>8</v>
      </c>
      <c r="M338" s="22" t="s">
        <v>12</v>
      </c>
      <c r="N338" s="22" t="s">
        <v>8</v>
      </c>
      <c r="O338" s="22" t="s">
        <v>14</v>
      </c>
      <c r="P338" s="22" t="s">
        <v>8</v>
      </c>
      <c r="Q338" s="22" t="s">
        <v>8</v>
      </c>
      <c r="S338" s="30"/>
      <c r="U338" s="32"/>
      <c r="W338" s="53" t="str">
        <f t="shared" ref="W338:W345" si="68">IF(ISNUMBER(U338),U338,"")</f>
        <v/>
      </c>
      <c r="Y338" s="29" t="str">
        <f t="shared" si="67"/>
        <v/>
      </c>
      <c r="AA338" s="30" t="str">
        <f t="shared" si="64"/>
        <v/>
      </c>
      <c r="AC338" s="32"/>
      <c r="AE338" s="53"/>
      <c r="AG338" s="32"/>
      <c r="AI338" s="51" t="str">
        <f t="shared" ref="AI338:AI345" si="69">IF(ISNUMBER(AG338),AG338,"")</f>
        <v/>
      </c>
      <c r="AK338" s="53" t="str">
        <f t="shared" si="65"/>
        <v/>
      </c>
    </row>
    <row r="339" spans="1:37" ht="12" hidden="1" customHeight="1" outlineLevel="4">
      <c r="A339" s="25" t="s">
        <v>872</v>
      </c>
      <c r="B339" s="21" t="s">
        <v>21</v>
      </c>
      <c r="C339" s="85" t="str">
        <f t="shared" si="66"/>
        <v/>
      </c>
      <c r="D339" s="22" t="s">
        <v>10</v>
      </c>
      <c r="E339" s="22" t="s">
        <v>873</v>
      </c>
      <c r="F339" s="22" t="s">
        <v>17</v>
      </c>
      <c r="G339" s="22" t="s">
        <v>872</v>
      </c>
      <c r="H339" s="22" t="s">
        <v>8</v>
      </c>
      <c r="I339" s="22" t="s">
        <v>8</v>
      </c>
      <c r="J339" s="22" t="s">
        <v>8</v>
      </c>
      <c r="K339" s="22" t="s">
        <v>8</v>
      </c>
      <c r="L339" s="22" t="s">
        <v>8</v>
      </c>
      <c r="M339" s="22" t="s">
        <v>12</v>
      </c>
      <c r="N339" s="22" t="s">
        <v>8</v>
      </c>
      <c r="O339" s="22" t="s">
        <v>14</v>
      </c>
      <c r="P339" s="22" t="s">
        <v>8</v>
      </c>
      <c r="Q339" s="22" t="s">
        <v>8</v>
      </c>
      <c r="S339" s="30"/>
      <c r="U339" s="32"/>
      <c r="W339" s="53" t="str">
        <f t="shared" si="68"/>
        <v/>
      </c>
      <c r="Y339" s="29" t="str">
        <f t="shared" si="67"/>
        <v/>
      </c>
      <c r="AA339" s="30" t="str">
        <f t="shared" si="64"/>
        <v/>
      </c>
      <c r="AC339" s="32"/>
      <c r="AE339" s="53"/>
      <c r="AG339" s="32"/>
      <c r="AI339" s="51" t="str">
        <f t="shared" si="69"/>
        <v/>
      </c>
      <c r="AK339" s="53" t="str">
        <f t="shared" si="65"/>
        <v/>
      </c>
    </row>
    <row r="340" spans="1:37" ht="12" hidden="1" customHeight="1" outlineLevel="4">
      <c r="A340" s="25" t="s">
        <v>874</v>
      </c>
      <c r="B340" s="21" t="s">
        <v>21</v>
      </c>
      <c r="C340" s="85" t="str">
        <f t="shared" si="66"/>
        <v/>
      </c>
      <c r="D340" s="22" t="s">
        <v>10</v>
      </c>
      <c r="E340" s="22" t="s">
        <v>875</v>
      </c>
      <c r="F340" s="22" t="s">
        <v>17</v>
      </c>
      <c r="G340" s="22" t="s">
        <v>874</v>
      </c>
      <c r="H340" s="22" t="s">
        <v>8</v>
      </c>
      <c r="I340" s="22" t="s">
        <v>8</v>
      </c>
      <c r="J340" s="22" t="s">
        <v>8</v>
      </c>
      <c r="K340" s="22" t="s">
        <v>8</v>
      </c>
      <c r="L340" s="22" t="s">
        <v>8</v>
      </c>
      <c r="M340" s="22" t="s">
        <v>12</v>
      </c>
      <c r="N340" s="22" t="s">
        <v>8</v>
      </c>
      <c r="O340" s="22" t="s">
        <v>14</v>
      </c>
      <c r="P340" s="22" t="s">
        <v>8</v>
      </c>
      <c r="Q340" s="22" t="s">
        <v>8</v>
      </c>
      <c r="S340" s="30"/>
      <c r="U340" s="32"/>
      <c r="W340" s="53" t="str">
        <f t="shared" si="68"/>
        <v/>
      </c>
      <c r="Y340" s="29" t="str">
        <f t="shared" si="67"/>
        <v/>
      </c>
      <c r="AA340" s="30" t="str">
        <f t="shared" si="64"/>
        <v/>
      </c>
      <c r="AC340" s="32"/>
      <c r="AE340" s="53"/>
      <c r="AG340" s="32"/>
      <c r="AI340" s="51" t="str">
        <f t="shared" si="69"/>
        <v/>
      </c>
      <c r="AK340" s="53" t="str">
        <f t="shared" si="65"/>
        <v/>
      </c>
    </row>
    <row r="341" spans="1:37" ht="12" hidden="1" customHeight="1" outlineLevel="4">
      <c r="A341" s="25" t="s">
        <v>876</v>
      </c>
      <c r="B341" s="21" t="s">
        <v>21</v>
      </c>
      <c r="C341" s="85" t="str">
        <f t="shared" si="66"/>
        <v/>
      </c>
      <c r="D341" s="22" t="s">
        <v>10</v>
      </c>
      <c r="E341" s="22" t="s">
        <v>877</v>
      </c>
      <c r="F341" s="22" t="s">
        <v>17</v>
      </c>
      <c r="G341" s="22" t="s">
        <v>876</v>
      </c>
      <c r="H341" s="22" t="s">
        <v>8</v>
      </c>
      <c r="I341" s="22" t="s">
        <v>8</v>
      </c>
      <c r="J341" s="22" t="s">
        <v>8</v>
      </c>
      <c r="K341" s="22" t="s">
        <v>8</v>
      </c>
      <c r="L341" s="22" t="s">
        <v>8</v>
      </c>
      <c r="M341" s="22" t="s">
        <v>12</v>
      </c>
      <c r="N341" s="22" t="s">
        <v>8</v>
      </c>
      <c r="O341" s="22" t="s">
        <v>14</v>
      </c>
      <c r="P341" s="22" t="s">
        <v>8</v>
      </c>
      <c r="Q341" s="22" t="s">
        <v>8</v>
      </c>
      <c r="S341" s="30"/>
      <c r="U341" s="32"/>
      <c r="W341" s="53" t="str">
        <f t="shared" si="68"/>
        <v/>
      </c>
      <c r="Y341" s="29" t="str">
        <f t="shared" si="67"/>
        <v/>
      </c>
      <c r="AA341" s="30" t="str">
        <f t="shared" si="64"/>
        <v/>
      </c>
      <c r="AC341" s="32"/>
      <c r="AE341" s="53"/>
      <c r="AG341" s="32"/>
      <c r="AI341" s="51" t="str">
        <f t="shared" si="69"/>
        <v/>
      </c>
      <c r="AK341" s="53" t="str">
        <f t="shared" si="65"/>
        <v/>
      </c>
    </row>
    <row r="342" spans="1:37" ht="12" hidden="1" customHeight="1" outlineLevel="3">
      <c r="A342" s="20" t="s">
        <v>878</v>
      </c>
      <c r="B342" s="21"/>
      <c r="C342" s="85" t="str">
        <f t="shared" si="66"/>
        <v/>
      </c>
      <c r="D342" s="22" t="s">
        <v>10</v>
      </c>
      <c r="E342" s="22" t="s">
        <v>879</v>
      </c>
      <c r="F342" s="22" t="s">
        <v>17</v>
      </c>
      <c r="G342" s="22" t="s">
        <v>878</v>
      </c>
      <c r="H342" s="22" t="s">
        <v>880</v>
      </c>
      <c r="I342" s="22" t="s">
        <v>8</v>
      </c>
      <c r="J342" s="22" t="s">
        <v>8</v>
      </c>
      <c r="K342" s="22" t="s">
        <v>8</v>
      </c>
      <c r="L342" s="22" t="s">
        <v>8</v>
      </c>
      <c r="M342" s="22" t="s">
        <v>12</v>
      </c>
      <c r="N342" s="22" t="s">
        <v>8</v>
      </c>
      <c r="O342" s="22" t="s">
        <v>14</v>
      </c>
      <c r="P342" s="22" t="s">
        <v>8</v>
      </c>
      <c r="Q342" s="22" t="s">
        <v>8</v>
      </c>
      <c r="S342" s="30"/>
      <c r="U342" s="32"/>
      <c r="W342" s="53" t="str">
        <f t="shared" si="68"/>
        <v/>
      </c>
      <c r="Y342" s="29" t="str">
        <f t="shared" si="67"/>
        <v/>
      </c>
      <c r="AA342" s="30" t="str">
        <f t="shared" si="64"/>
        <v/>
      </c>
      <c r="AC342" s="32"/>
      <c r="AE342" s="53"/>
      <c r="AG342" s="32"/>
      <c r="AI342" s="51" t="str">
        <f t="shared" si="69"/>
        <v/>
      </c>
      <c r="AK342" s="53" t="str">
        <f t="shared" si="65"/>
        <v/>
      </c>
    </row>
    <row r="343" spans="1:37" ht="12" hidden="1" customHeight="1" outlineLevel="3">
      <c r="A343" s="20" t="s">
        <v>881</v>
      </c>
      <c r="B343" s="21"/>
      <c r="C343" s="85" t="str">
        <f t="shared" si="66"/>
        <v/>
      </c>
      <c r="D343" s="22" t="s">
        <v>10</v>
      </c>
      <c r="E343" s="22" t="s">
        <v>882</v>
      </c>
      <c r="F343" s="22" t="s">
        <v>17</v>
      </c>
      <c r="G343" s="22" t="s">
        <v>881</v>
      </c>
      <c r="H343" s="22" t="s">
        <v>880</v>
      </c>
      <c r="I343" s="22" t="s">
        <v>8</v>
      </c>
      <c r="J343" s="22" t="s">
        <v>8</v>
      </c>
      <c r="K343" s="22" t="s">
        <v>8</v>
      </c>
      <c r="L343" s="22" t="s">
        <v>8</v>
      </c>
      <c r="M343" s="22" t="s">
        <v>12</v>
      </c>
      <c r="N343" s="22" t="s">
        <v>8</v>
      </c>
      <c r="O343" s="22" t="s">
        <v>14</v>
      </c>
      <c r="P343" s="22" t="s">
        <v>8</v>
      </c>
      <c r="Q343" s="22" t="s">
        <v>8</v>
      </c>
      <c r="S343" s="30"/>
      <c r="U343" s="32"/>
      <c r="W343" s="53" t="str">
        <f t="shared" si="68"/>
        <v/>
      </c>
      <c r="Y343" s="29" t="str">
        <f t="shared" si="67"/>
        <v/>
      </c>
      <c r="AA343" s="30" t="str">
        <f t="shared" si="64"/>
        <v/>
      </c>
      <c r="AC343" s="32"/>
      <c r="AE343" s="53"/>
      <c r="AG343" s="32"/>
      <c r="AI343" s="51" t="str">
        <f t="shared" si="69"/>
        <v/>
      </c>
      <c r="AK343" s="53" t="str">
        <f t="shared" si="65"/>
        <v/>
      </c>
    </row>
    <row r="344" spans="1:37" ht="12" hidden="1" customHeight="1" outlineLevel="3">
      <c r="A344" s="20" t="s">
        <v>883</v>
      </c>
      <c r="B344" s="21"/>
      <c r="C344" s="85" t="str">
        <f t="shared" si="66"/>
        <v/>
      </c>
      <c r="D344" s="22" t="s">
        <v>10</v>
      </c>
      <c r="E344" s="22" t="s">
        <v>884</v>
      </c>
      <c r="F344" s="22" t="s">
        <v>17</v>
      </c>
      <c r="G344" s="22" t="s">
        <v>883</v>
      </c>
      <c r="H344" s="22" t="s">
        <v>880</v>
      </c>
      <c r="I344" s="22" t="s">
        <v>8</v>
      </c>
      <c r="J344" s="22" t="s">
        <v>8</v>
      </c>
      <c r="K344" s="22" t="s">
        <v>8</v>
      </c>
      <c r="L344" s="22" t="s">
        <v>8</v>
      </c>
      <c r="M344" s="22" t="s">
        <v>12</v>
      </c>
      <c r="N344" s="22" t="s">
        <v>8</v>
      </c>
      <c r="O344" s="22" t="s">
        <v>14</v>
      </c>
      <c r="P344" s="22" t="s">
        <v>8</v>
      </c>
      <c r="Q344" s="22" t="s">
        <v>8</v>
      </c>
      <c r="S344" s="30"/>
      <c r="U344" s="32"/>
      <c r="W344" s="53" t="str">
        <f t="shared" si="68"/>
        <v/>
      </c>
      <c r="Y344" s="29" t="str">
        <f t="shared" si="67"/>
        <v/>
      </c>
      <c r="AA344" s="30" t="str">
        <f t="shared" si="64"/>
        <v/>
      </c>
      <c r="AC344" s="32"/>
      <c r="AE344" s="53"/>
      <c r="AG344" s="32"/>
      <c r="AI344" s="51" t="str">
        <f t="shared" si="69"/>
        <v/>
      </c>
      <c r="AK344" s="53" t="str">
        <f t="shared" si="65"/>
        <v/>
      </c>
    </row>
    <row r="345" spans="1:37" ht="12" customHeight="1" outlineLevel="2" collapsed="1">
      <c r="A345" s="24" t="s">
        <v>885</v>
      </c>
      <c r="B345" s="21" t="s">
        <v>21</v>
      </c>
      <c r="C345" s="85" t="str">
        <f t="shared" si="66"/>
        <v/>
      </c>
      <c r="D345" s="22" t="s">
        <v>10</v>
      </c>
      <c r="E345" s="22" t="s">
        <v>886</v>
      </c>
      <c r="F345" s="22" t="s">
        <v>17</v>
      </c>
      <c r="G345" s="22" t="s">
        <v>885</v>
      </c>
      <c r="H345" s="22" t="s">
        <v>887</v>
      </c>
      <c r="I345" s="22" t="s">
        <v>8</v>
      </c>
      <c r="J345" s="22" t="s">
        <v>23</v>
      </c>
      <c r="K345" s="22" t="s">
        <v>8</v>
      </c>
      <c r="L345" s="22" t="s">
        <v>12</v>
      </c>
      <c r="M345" s="22" t="s">
        <v>12</v>
      </c>
      <c r="N345" s="22" t="s">
        <v>12</v>
      </c>
      <c r="O345" s="22" t="s">
        <v>14</v>
      </c>
      <c r="P345" s="22" t="s">
        <v>8</v>
      </c>
      <c r="Q345" s="22" t="s">
        <v>8</v>
      </c>
      <c r="S345" s="30"/>
      <c r="U345" s="32"/>
      <c r="W345" s="53" t="str">
        <f t="shared" si="68"/>
        <v/>
      </c>
      <c r="Y345" s="29" t="str">
        <f t="shared" si="67"/>
        <v/>
      </c>
      <c r="AA345" s="30" t="str">
        <f t="shared" si="64"/>
        <v/>
      </c>
      <c r="AC345" s="32"/>
      <c r="AE345" s="53"/>
      <c r="AG345" s="32"/>
      <c r="AI345" s="51" t="str">
        <f t="shared" si="69"/>
        <v/>
      </c>
      <c r="AK345" s="53" t="str">
        <f t="shared" si="65"/>
        <v/>
      </c>
    </row>
    <row r="346" spans="1:37" ht="12" hidden="1" customHeight="1" outlineLevel="3">
      <c r="A346" s="20" t="s">
        <v>888</v>
      </c>
      <c r="B346" s="21"/>
      <c r="C346" s="85" t="str">
        <f t="shared" si="66"/>
        <v/>
      </c>
      <c r="D346" s="22" t="s">
        <v>10</v>
      </c>
      <c r="E346" s="22" t="s">
        <v>889</v>
      </c>
      <c r="F346" s="22" t="s">
        <v>13</v>
      </c>
      <c r="G346" s="22" t="s">
        <v>888</v>
      </c>
      <c r="H346" s="22" t="s">
        <v>94</v>
      </c>
      <c r="I346" s="22" t="s">
        <v>8</v>
      </c>
      <c r="J346" s="22" t="s">
        <v>8</v>
      </c>
      <c r="K346" s="22" t="s">
        <v>8</v>
      </c>
      <c r="L346" s="22" t="s">
        <v>12</v>
      </c>
      <c r="M346" s="22" t="s">
        <v>12</v>
      </c>
      <c r="N346" s="22" t="s">
        <v>12</v>
      </c>
      <c r="O346" s="22" t="s">
        <v>14</v>
      </c>
      <c r="P346" s="22" t="s">
        <v>8</v>
      </c>
      <c r="Q346" s="22" t="s">
        <v>8</v>
      </c>
      <c r="S346" s="93"/>
      <c r="U346" s="32"/>
      <c r="W346" s="53"/>
      <c r="Y346" s="53"/>
      <c r="AA346" s="92"/>
      <c r="AC346" s="32"/>
      <c r="AE346" s="93"/>
      <c r="AG346" s="32"/>
      <c r="AI346" s="51"/>
      <c r="AK346" s="93"/>
    </row>
    <row r="347" spans="1:37" s="9" customFormat="1" ht="12" customHeight="1">
      <c r="A347" s="10"/>
      <c r="B347" s="10"/>
      <c r="C347" s="85"/>
      <c r="D347" s="10"/>
      <c r="E347" s="10"/>
      <c r="F347" s="10"/>
      <c r="R347" s="1"/>
      <c r="S347" s="1"/>
      <c r="T347" s="1"/>
      <c r="U347" s="2" t="s">
        <v>3435</v>
      </c>
      <c r="V347" s="1"/>
      <c r="W347" s="1"/>
      <c r="X347" s="1"/>
      <c r="Y347" s="1"/>
      <c r="Z347" s="1"/>
      <c r="AA347" s="1"/>
      <c r="AB347" s="1"/>
      <c r="AC347" s="1"/>
      <c r="AD347" s="1"/>
      <c r="AE347" s="1"/>
      <c r="AF347" s="1"/>
      <c r="AG347" s="2" t="s">
        <v>3435</v>
      </c>
      <c r="AH347" s="1"/>
      <c r="AI347" s="1"/>
      <c r="AJ347" s="1"/>
      <c r="AK347" s="1"/>
    </row>
    <row r="348" spans="1:37" ht="12" customHeight="1" thickBot="1">
      <c r="U348" s="33" t="str">
        <f>IF(SUM(U9:U346)&lt;&gt;0,SUM(U9:U346),"")</f>
        <v/>
      </c>
      <c r="AG348" s="33" t="str">
        <f>IF(SUM(AG9:AG346)&lt;&gt;0,SUM(AG9:AG346),"")</f>
        <v/>
      </c>
      <c r="AK348" s="1"/>
    </row>
    <row r="349" spans="1:37" ht="12" customHeight="1" thickTop="1">
      <c r="S349" s="89"/>
      <c r="AK349" s="1"/>
    </row>
    <row r="350" spans="1:37" ht="12" customHeight="1">
      <c r="S350" s="30"/>
      <c r="T350" s="95" t="s">
        <v>3460</v>
      </c>
    </row>
    <row r="351" spans="1:37" ht="12" customHeight="1">
      <c r="S351" s="90"/>
      <c r="T351" s="89" t="s">
        <v>3455</v>
      </c>
    </row>
    <row r="352" spans="1:37" ht="12" customHeight="1">
      <c r="A352" s="74"/>
    </row>
  </sheetData>
  <autoFilter ref="A7:Q346"/>
  <mergeCells count="10">
    <mergeCell ref="A1:A2"/>
    <mergeCell ref="B1:B2"/>
    <mergeCell ref="C1:C2"/>
    <mergeCell ref="D1:D2"/>
    <mergeCell ref="E1:E2"/>
    <mergeCell ref="S3:AA3"/>
    <mergeCell ref="S4:AA4"/>
    <mergeCell ref="AE3:AK3"/>
    <mergeCell ref="AE4:AK4"/>
    <mergeCell ref="A3:A4"/>
  </mergeCells>
  <hyperlinks>
    <hyperlink ref="A8" location="pos_31430144_1Y" display="pos_31430144_1Y"/>
    <hyperlink ref="A9" location="pos_31447411_1Y15358212" display="pos_31447411_1Y15358212"/>
    <hyperlink ref="A10" location="pos_31447417_1Y15358212X15358221" display="pos_31447417_1Y15358212X15358221"/>
    <hyperlink ref="B10" location="pos_31447411_1Y15358212" display="pos_31447411_1Y15358212"/>
    <hyperlink ref="A11" location="pos_31447372_1Y15358212X15358221X15358226" display="pos_31447372_1Y15358212X15358221X15358226"/>
    <hyperlink ref="A12" location="pos_31447365_1Y15358212X15358221X15358235" display="pos_31447365_1Y15358212X15358221X15358235"/>
    <hyperlink ref="A13" location="pos_31447390_1Y15358212X15358221X15358432" display="pos_31447390_1Y15358212X15358221X15358432"/>
    <hyperlink ref="B13" location="pos_31447417_1Y15358212X15358221" display="pos_31447417_1Y15358212X15358221"/>
    <hyperlink ref="A14" location="pos_31447383_1Y15358212X15358441" display="pos_31447383_1Y15358212X15358441"/>
    <hyperlink ref="B14" location="pos_31447411_1Y15358212" display="pos_31447411_1Y15358212"/>
    <hyperlink ref="A15" location="pos_31447328_1Y15358212X15358441X15358446" display="pos_31447328_1Y15358212X15358441X15358446"/>
    <hyperlink ref="B15" location="pos_31447383_1Y15358212X15358441" display="pos_31447383_1Y15358212X15358441"/>
    <hyperlink ref="A16" location="pos_31447353_1Y15358212X15358441X15358455" display="pos_31447353_1Y15358212X15358441X15358455"/>
    <hyperlink ref="B16" location="pos_31447383_1Y15358212X15358441" display="pos_31447383_1Y15358212X15358441"/>
    <hyperlink ref="A17" location="pos_31447346_1Y15358212X15358460" display="pos_31447346_1Y15358212X15358460"/>
    <hyperlink ref="B17" location="pos_31447411_1Y15358212" display="pos_31447411_1Y15358212"/>
    <hyperlink ref="A18" location="pos_31447307_1Y15358212X15358460X15358405" display="pos_31447307_1Y15358212X15358460X15358405"/>
    <hyperlink ref="B18" location="pos_31447346_1Y15358212X15358460" display="pos_31447346_1Y15358212X15358460"/>
    <hyperlink ref="A19" location="pos_31447300_1Y15358212X15358460X15358405X15358361" display="pos_31447300_1Y15358212X15358460X15358405X15358361"/>
    <hyperlink ref="B19" location="pos_31447307_1Y15358212X15358460X15358405" display="pos_31447307_1Y15358212X15358460X15358405"/>
    <hyperlink ref="A20" location="pos_31447325_1Y15358212X15358460X15358405X15358361X15358366" display="pos_31447325_1Y15358212X15358460X15358405X15358361X15358366"/>
    <hyperlink ref="A21" location="pos_31447318_1Y15358212X15358460X15358405X15358361X15358567" display="pos_31447318_1Y15358212X15358460X15358405X15358361X15358567"/>
    <hyperlink ref="A22" location="pos_31447535_1Y15358212X15358460X15358405X15358531" display="pos_31447535_1Y15358212X15358460X15358405X15358531"/>
    <hyperlink ref="B22" location="pos_31447307_1Y15358212X15358460X15358405" display="pos_31447307_1Y15358212X15358460X15358405"/>
    <hyperlink ref="A23" location="pos_31447544_1Y15358212X15358460X15358405X15358410" display="pos_31447544_1Y15358212X15358460X15358405X15358410"/>
    <hyperlink ref="B23" location="pos_31447307_1Y15358212X15358460X15358405" display="pos_31447307_1Y15358212X15358460X15358405"/>
    <hyperlink ref="A24" location="pos_31447537_1Y15358212X15358460X15358405X15358410X15358419" display="pos_31447537_1Y15358212X15358460X15358405X15358410X15358419"/>
    <hyperlink ref="B24" location="pos_31447544_1Y15358212X15358460X15358405X15358410" display="pos_31447544_1Y15358212X15358460X15358405X15358410"/>
    <hyperlink ref="A25" location="pos_31447498_1Y15358212X15358460X15358405X15358410X15358424" display="pos_31447498_1Y15358212X15358460X15358405X15358410X15358424"/>
    <hyperlink ref="B25" location="pos_31447544_1Y15358212X15358460X15358405X15358410" display="pos_31447544_1Y15358212X15358460X15358405X15358410"/>
    <hyperlink ref="A26" location="pos_31447491_1Y15358212X15358460X15358405X15358410X15358369" display="pos_31447491_1Y15358212X15358460X15358405X15358410X15358369"/>
    <hyperlink ref="B26" location="pos_31447544_1Y15358212X15358460X15358405X15358410" display="pos_31447544_1Y15358212X15358460X15358405X15358410"/>
    <hyperlink ref="A27" location="pos_31447516_1Y15358212X15358460X15358405X15358410X15358374" display="pos_31447516_1Y15358212X15358460X15358405X15358410X15358374"/>
    <hyperlink ref="B27" location="pos_31447544_1Y15358212X15358460X15358405X15358410" display="pos_31447544_1Y15358212X15358460X15358405X15358410"/>
    <hyperlink ref="A28" location="pos_31447509_1Y15358212X15358460X15358405X15358410X15358383" display="pos_31447509_1Y15358212X15358460X15358405X15358410X15358383"/>
    <hyperlink ref="B28" location="pos_31447544_1Y15358212X15358460X15358405X15358410" display="pos_31447544_1Y15358212X15358460X15358405X15358410"/>
    <hyperlink ref="A29" location="pos_31447470_1Y15358212X15358460X15358405X15358572" display="pos_31447470_1Y15358212X15358460X15358405X15358572"/>
    <hyperlink ref="B29" location="pos_31447307_1Y15358212X15358460X15358405" display="pos_31447307_1Y15358212X15358460X15358405"/>
    <hyperlink ref="A30" location="pos_31447463_1Y15358212X15358460X15358405X15358388" display="pos_31447463_1Y15358212X15358460X15358405X15358388"/>
    <hyperlink ref="B30" location="pos_31447307_1Y15358212X15358460X15358405" display="pos_31447307_1Y15358212X15358460X15358405"/>
    <hyperlink ref="A31" location="pos_31447472_1Y15358212X15358460X15358405X15358388X15358397" display="pos_31447472_1Y15358212X15358460X15358405X15358388X15358397"/>
    <hyperlink ref="B31" location="pos_31447463_1Y15358212X15358460X15358405X15358388" display="pos_31447463_1Y15358212X15358460X15358405X15358388"/>
    <hyperlink ref="A32" location="pos_31447433_1Y15358212X15358460X15358405X15358581" display="pos_31447433_1Y15358212X15358460X15358405X15358581"/>
    <hyperlink ref="B32" location="pos_31447307_1Y15358212X15358460X15358405" display="pos_31447307_1Y15358212X15358460X15358405"/>
    <hyperlink ref="A33" location="pos_31447451_1Y15358212X15358460X15358405X15358338" display="pos_31447451_1Y15358212X15358460X15358405X15358338"/>
    <hyperlink ref="B33" location="pos_31447307_1Y15358212X15358460X15358405" display="pos_31447307_1Y15358212X15358460X15358405"/>
    <hyperlink ref="A34" location="pos_31447444_1Y15358212X15358460X15358405X15358586" display="pos_31447444_1Y15358212X15358460X15358405X15358586"/>
    <hyperlink ref="B34" location="pos_31447307_1Y15358212X15358460X15358405" display="pos_31447307_1Y15358212X15358460X15358405"/>
    <hyperlink ref="A35" location="pos_31447661_1Y15358212X15358460X15358405X15358347" display="pos_31447661_1Y15358212X15358460X15358405X15358347"/>
    <hyperlink ref="B35" location="pos_31447307_1Y15358212X15358460X15358405" display="pos_31447307_1Y15358212X15358460X15358405"/>
    <hyperlink ref="A36" location="pos_31447654_1Y15358212X15358460X15358405X15358347X15358352" display="pos_31447654_1Y15358212X15358460X15358405X15358347X15358352"/>
    <hyperlink ref="A37" location="pos_31447678_1Y15358212X15358460X15358536" display="pos_31447678_1Y15358212X15358460X15358536"/>
    <hyperlink ref="B37" location="pos_31447346_1Y15358212X15358460" display="pos_31447346_1Y15358212X15358460"/>
    <hyperlink ref="A38" location="pos_31447671_1Y15358212X15358460X15358536X15358545" display="pos_31447671_1Y15358212X15358460X15358536X15358545"/>
    <hyperlink ref="B38" location="pos_31447678_1Y15358212X15358460X15358536" display="pos_31447678_1Y15358212X15358460X15358536"/>
    <hyperlink ref="A39" location="pos_31447616_1Y15358212X15358460X15358536X15358545X15358550" display="pos_31447616_1Y15358212X15358460X15358536X15358545X15358550"/>
    <hyperlink ref="B39" location="pos_31447671_1Y15358212X15358460X15358536X15358545" display="pos_31447671_1Y15358212X15358460X15358536X15358545"/>
    <hyperlink ref="A40" location="pos_31447641_1Y15358212X15358460X15358536X15358545X15358559" display="pos_31447641_1Y15358212X15358460X15358536X15358545X15358559"/>
    <hyperlink ref="B40" location="pos_31447671_1Y15358212X15358460X15358536X15358545" display="pos_31447671_1Y15358212X15358460X15358536X15358545"/>
    <hyperlink ref="A41" location="pos_31447634_1Y15358212X15358460X15358536X15358545X15358500" display="pos_31447634_1Y15358212X15358460X15358536X15358545X15358500"/>
    <hyperlink ref="B41" location="pos_31447671_1Y15358212X15358460X15358536X15358545" display="pos_31447671_1Y15358212X15358460X15358536X15358545"/>
    <hyperlink ref="A42" location="pos_31447595_1Y15358212X15358460X15358536X15358545X15358500X15358509" display="pos_31447595_1Y15358212X15358460X15358536X15358545X15358500X15358509"/>
    <hyperlink ref="A43" location="pos_31447588_1Y15358212X15358460X15358536X15358545X15358514" display="pos_31447588_1Y15358212X15358460X15358536X15358545X15358514"/>
    <hyperlink ref="B43" location="pos_31447671_1Y15358212X15358460X15358536X15358545" display="pos_31447671_1Y15358212X15358460X15358536X15358545"/>
    <hyperlink ref="A44" location="pos_31447613_1Y15358212X15358460X15358536X15358545X15358523" display="pos_31447613_1Y15358212X15358460X15358536X15358545X15358523"/>
    <hyperlink ref="B44" location="pos_31447671_1Y15358212X15358460X15358536X15358545" display="pos_31447671_1Y15358212X15358460X15358536X15358545"/>
    <hyperlink ref="A45" location="pos_31447606_1Y15358212X15358460X15358536X15358819" display="pos_31447606_1Y15358212X15358460X15358536X15358819"/>
    <hyperlink ref="B45" location="pos_31447678_1Y15358212X15358460X15358536" display="pos_31447678_1Y15358212X15358460X15358536"/>
    <hyperlink ref="A46" location="pos_31447567_1Y15358212X15358460X15358536X15358464" display="pos_31447567_1Y15358212X15358460X15358536X15358464"/>
    <hyperlink ref="B46" location="pos_31447678_1Y15358212X15358460X15358536" display="pos_31447678_1Y15358212X15358460X15358536"/>
    <hyperlink ref="A47" location="pos_31447576_1Y15358212X15358460X15358536X15358464X15358473" display="pos_31447576_1Y15358212X15358460X15358536X15358464X15358473"/>
    <hyperlink ref="B47" location="pos_31447567_1Y15358212X15358460X15358536X15358464" display="pos_31447567_1Y15358212X15358460X15358536X15358464"/>
    <hyperlink ref="A48" location="pos_31447569_1Y15358212X15358460X15358536X15358464X15358478" display="pos_31447569_1Y15358212X15358460X15358536X15358464X15358478"/>
    <hyperlink ref="B48" location="pos_31447567_1Y15358212X15358460X15358536X15358464" display="pos_31447567_1Y15358212X15358460X15358536X15358464"/>
    <hyperlink ref="A49" location="pos_31447786_1Y15358212X15358460X15358536X15358464X15358487" display="pos_31447786_1Y15358212X15358460X15358536X15358464X15358487"/>
    <hyperlink ref="B49" location="pos_31447567_1Y15358212X15358460X15358536X15358464" display="pos_31447567_1Y15358212X15358460X15358536X15358464"/>
    <hyperlink ref="A50" location="pos_31447779_1Y15358212X15358460X15358536X15358464X15358492" display="pos_31447779_1Y15358212X15358460X15358536X15358464X15358492"/>
    <hyperlink ref="B50" location="pos_31447567_1Y15358212X15358460X15358536X15358464" display="pos_31447567_1Y15358212X15358460X15358536X15358464"/>
    <hyperlink ref="A51" location="pos_31447804_1Y15358212X15358460X15358536X15358464X15358693" display="pos_31447804_1Y15358212X15358460X15358536X15358464X15358693"/>
    <hyperlink ref="B51" location="pos_31447567_1Y15358212X15358460X15358536X15358464" display="pos_31447567_1Y15358212X15358460X15358536X15358464"/>
    <hyperlink ref="A52" location="pos_31447797_1Y15358212X15358460X15358536X15358464X15358698" display="pos_31447797_1Y15358212X15358460X15358536X15358464X15358698"/>
    <hyperlink ref="B52" location="pos_31447567_1Y15358212X15358460X15358536X15358464" display="pos_31447567_1Y15358212X15358460X15358536X15358464"/>
    <hyperlink ref="A53" location="pos_31447758_1Y15358212X15358460X15358536X15358464X15358707" display="pos_31447758_1Y15358212X15358460X15358536X15358464X15358707"/>
    <hyperlink ref="B53" location="pos_31447567_1Y15358212X15358460X15358536X15358464" display="pos_31447567_1Y15358212X15358460X15358536X15358464"/>
    <hyperlink ref="A54" location="pos_31447751_1Y15358212X15358460X15358536X15358824" display="pos_31447751_1Y15358212X15358460X15358536X15358824"/>
    <hyperlink ref="B54" location="pos_31447678_1Y15358212X15358460X15358536" display="pos_31447678_1Y15358212X15358460X15358536"/>
    <hyperlink ref="A55" location="pos_31447760_1Y15358212X15358460X15358536X15358712" display="pos_31447760_1Y15358212X15358460X15358536X15358712"/>
    <hyperlink ref="B55" location="pos_31447678_1Y15358212X15358460X15358536" display="pos_31447678_1Y15358212X15358460X15358536"/>
    <hyperlink ref="A56" location="pos_31447721_1Y15358212X15358460X15358536X15358712X15358657" display="pos_31447721_1Y15358212X15358460X15358536X15358712X15358657"/>
    <hyperlink ref="B56" location="pos_31447760_1Y15358212X15358460X15358536X15358712" display="pos_31447760_1Y15358212X15358460X15358536X15358712"/>
    <hyperlink ref="A57" location="pos_31447714_1Y15358212X15358460X15358536X15358712X15358662" display="pos_31447714_1Y15358212X15358460X15358536X15358712X15358662"/>
    <hyperlink ref="B57" location="pos_31447760_1Y15358212X15358460X15358536X15358712" display="pos_31447760_1Y15358212X15358460X15358536X15358712"/>
    <hyperlink ref="A58" location="pos_31447739_1Y15358212X15358460X15358536X15358712X15358671" display="pos_31447739_1Y15358212X15358460X15358536X15358712X15358671"/>
    <hyperlink ref="B58" location="pos_31447760_1Y15358212X15358460X15358536X15358712" display="pos_31447760_1Y15358212X15358460X15358536X15358712"/>
    <hyperlink ref="A59" location="pos_31447732_1Y15358212X15358460X15358536X15358712X15358676" display="pos_31447732_1Y15358212X15358460X15358536X15358712X15358676"/>
    <hyperlink ref="B59" location="pos_31447760_1Y15358212X15358460X15358536X15358712" display="pos_31447760_1Y15358212X15358460X15358536X15358712"/>
    <hyperlink ref="A60" location="pos_31447693_1Y15358212X15358460X15358536X15358712X15358685" display="pos_31447693_1Y15358212X15358460X15358536X15358712X15358685"/>
    <hyperlink ref="B60" location="pos_31447760_1Y15358212X15358460X15358536X15358712" display="pos_31447760_1Y15358212X15358460X15358536X15358712"/>
    <hyperlink ref="A61" location="pos_31447686_1Y15358212X15358460X15358536X15358712X15358626" display="pos_31447686_1Y15358212X15358460X15358536X15358712X15358626"/>
    <hyperlink ref="B61" location="pos_31447760_1Y15358212X15358460X15358536X15358712" display="pos_31447760_1Y15358212X15358460X15358536X15358712"/>
    <hyperlink ref="A62" location="pos_31447711_1Y15358212X15358460X15358536X15358833" display="pos_31447711_1Y15358212X15358460X15358536X15358833"/>
    <hyperlink ref="B62" location="pos_31447678_1Y15358212X15358460X15358536" display="pos_31447678_1Y15358212X15358460X15358536"/>
    <hyperlink ref="A63" location="pos_31431772_1Y15358212X15358460X15358536X15365475" display="pos_31431772_1Y15358212X15358460X15358536X15365475"/>
    <hyperlink ref="B63" location="pos_31447678_1Y15358212X15358460X15358536" display="pos_31447678_1Y15358212X15358460X15358536"/>
    <hyperlink ref="A64" location="pos_31447912_1Y15358212X15358460X15358536X15358635" display="pos_31447912_1Y15358212X15358460X15358536X15358635"/>
    <hyperlink ref="B64" location="pos_31447678_1Y15358212X15358460X15358536" display="pos_31447678_1Y15358212X15358460X15358536"/>
    <hyperlink ref="A65" location="pos_31447905_1Y15358212X15358460X15358536X15358635X15358640" display="pos_31447905_1Y15358212X15358460X15358536X15358635X15358640"/>
    <hyperlink ref="B65" location="pos_31447912_1Y15358212X15358460X15358536X15358635" display="pos_31447912_1Y15358212X15358460X15358536X15358635"/>
    <hyperlink ref="A66" location="pos_31447930_1Y15358212X15358460X15358536X15358635X15358649" display="pos_31447930_1Y15358212X15358460X15358536X15358635X15358649"/>
    <hyperlink ref="B66" location="pos_31447912_1Y15358212X15358460X15358536X15358635" display="pos_31447912_1Y15358212X15358460X15358536X15358635"/>
    <hyperlink ref="A67" location="pos_31447923_1Y15358212X15358460X15358536X15358635X15358654" display="pos_31447923_1Y15358212X15358460X15358536X15358635X15358654"/>
    <hyperlink ref="B67" location="pos_31447912_1Y15358212X15358460X15358536X15358635" display="pos_31447912_1Y15358212X15358460X15358536X15358635"/>
    <hyperlink ref="A68" location="pos_31447884_1Y15358212X15358460X15358536X15358838" display="pos_31447884_1Y15358212X15358460X15358536X15358838"/>
    <hyperlink ref="B68" location="pos_31447678_1Y15358212X15358460X15358536" display="pos_31447678_1Y15358212X15358460X15358536"/>
    <hyperlink ref="A69" location="pos_31447877_1Y15358212X15358460X15358536X15358599" display="pos_31447877_1Y15358212X15358460X15358536X15358599"/>
    <hyperlink ref="B69" location="pos_31447678_1Y15358212X15358460X15358536" display="pos_31447678_1Y15358212X15358460X15358536"/>
    <hyperlink ref="A70" location="pos_31447902_1Y15358212X15358460X15358536X15358599X15358604" display="pos_31447902_1Y15358212X15358460X15358536X15358599X15358604"/>
    <hyperlink ref="B70" location="pos_31447877_1Y15358212X15358460X15358536X15358599" display="pos_31447877_1Y15358212X15358460X15358536X15358599"/>
    <hyperlink ref="A71" location="pos_31447895_1Y15358212X15358460X15358536X15358599X15358613" display="pos_31447895_1Y15358212X15358460X15358536X15358599X15358613"/>
    <hyperlink ref="B71" location="pos_31447877_1Y15358212X15358460X15358536X15358599" display="pos_31447877_1Y15358212X15358460X15358536X15358599"/>
    <hyperlink ref="A72" location="pos_31447840_1Y15358212X15358460X15358536X15358599X15358613X15358618" display="pos_31447840_1Y15358212X15358460X15358536X15358599X15358613X15358618"/>
    <hyperlink ref="A73" location="pos_31447864_1Y15358212X15358460X15358847" display="pos_31447864_1Y15358212X15358460X15358847"/>
    <hyperlink ref="B73" location="pos_31447346_1Y15358212X15358460" display="pos_31447346_1Y15358212X15358460"/>
    <hyperlink ref="A74" location="pos_31447857_1Y15358212X15358460X15358847X15358788" display="pos_31447857_1Y15358212X15358460X15358847X15358788"/>
    <hyperlink ref="B74" location="pos_31447864_1Y15358212X15358460X15358847" display="pos_31447864_1Y15358212X15358460X15358847"/>
    <hyperlink ref="A75" location="pos_31447818_1Y15358212X15358460X15358847X15358788X15358811" display="pos_31447818_1Y15358212X15358460X15358847X15358788X15358811"/>
    <hyperlink ref="B75" location="pos_31447857_1Y15358212X15358460X15358847X15358788" display="pos_31447857_1Y15358212X15358460X15358847X15358788"/>
    <hyperlink ref="A76" location="pos_31447811_1Y15358212X15358460X15358847X15358788X15358752" display="pos_31447811_1Y15358212X15358460X15358847X15358788X15358752"/>
    <hyperlink ref="B76" location="pos_31447857_1Y15358212X15358460X15358847X15358788" display="pos_31447857_1Y15358212X15358460X15358847X15358788"/>
    <hyperlink ref="A77" location="pos_31447836_1Y15358212X15358460X15358847X15358788X15358761" display="pos_31447836_1Y15358212X15358460X15358847X15358788X15358761"/>
    <hyperlink ref="B77" location="pos_31447857_1Y15358212X15358460X15358847X15358788" display="pos_31447857_1Y15358212X15358460X15358847X15358788"/>
    <hyperlink ref="A78" location="pos_31447829_1Y15358212X15358460X15358847X15358788X15358797" display="pos_31447829_1Y15358212X15358460X15358847X15358788X15358797"/>
    <hyperlink ref="A79" location="pos_31448046_1Y15358212X15358460X15358847X15358788X15358802" display="pos_31448046_1Y15358212X15358460X15358847X15358788X15358802"/>
    <hyperlink ref="A80" location="pos_31448039_1Y15358212X15358460X15358847X15353081" display="pos_31448039_1Y15358212X15358460X15358847X15353081"/>
    <hyperlink ref="B80" location="pos_31447864_1Y15358212X15358460X15358847" display="pos_31447864_1Y15358212X15358460X15358847"/>
    <hyperlink ref="A81" location="pos_31448048_1Y15358212X15358460X15358847X15358766" display="pos_31448048_1Y15358212X15358460X15358847X15358766"/>
    <hyperlink ref="B81" location="pos_31447864_1Y15358212X15358460X15358847" display="pos_31447864_1Y15358212X15358460X15358847"/>
    <hyperlink ref="A82" location="pos_31448009_1Y15358212X15358460X15358847X15358766X15358775" display="pos_31448009_1Y15358212X15358460X15358847X15358766X15358775"/>
    <hyperlink ref="B82" location="pos_31448048_1Y15358212X15358460X15358847X15358766" display="pos_31448048_1Y15358212X15358460X15358847X15358766"/>
    <hyperlink ref="A83" location="pos_31448002_1Y15358212X15358460X15358847X15358766X15358780" display="pos_31448002_1Y15358212X15358460X15358847X15358766X15358780"/>
    <hyperlink ref="B83" location="pos_31448048_1Y15358212X15358460X15358847X15358766" display="pos_31448048_1Y15358212X15358460X15358847X15358766"/>
    <hyperlink ref="A84" location="pos_31448027_1Y15358212X15358460X15358847X15358766X15358725" display="pos_31448027_1Y15358212X15358460X15358847X15358766X15358725"/>
    <hyperlink ref="B84" location="pos_31448048_1Y15358212X15358460X15358847X15358766" display="pos_31448048_1Y15358212X15358460X15358847X15358766"/>
    <hyperlink ref="A85" location="pos_31448020_1Y15358212X15358460X15358847X15358730" display="pos_31448020_1Y15358212X15358460X15358847X15358730"/>
    <hyperlink ref="B85" location="pos_31447864_1Y15358212X15358460X15358847" display="pos_31447864_1Y15358212X15358460X15358847"/>
    <hyperlink ref="A86" location="pos_31447981_1Y15358212X15358460X15358847X15358730X15358959" display="pos_31447981_1Y15358212X15358460X15358847X15358730X15358959"/>
    <hyperlink ref="B86" location="pos_31448020_1Y15358212X15358460X15358847X15358730" display="pos_31448020_1Y15358212X15358460X15358847X15358730"/>
    <hyperlink ref="A87" location="pos_31447974_1Y15358212X15358460X15358847X15358730X15358950" display="pos_31447974_1Y15358212X15358460X15358847X15358730X15358950"/>
    <hyperlink ref="B87" location="pos_31448020_1Y15358212X15358460X15358847X15358730" display="pos_31448020_1Y15358212X15358460X15358847X15358730"/>
    <hyperlink ref="A88" location="pos_31447999_1Y15358212X15358460X15358847X15358730X15358945" display="pos_31447999_1Y15358212X15358460X15358847X15358730X15358945"/>
    <hyperlink ref="B88" location="pos_31448020_1Y15358212X15358460X15358847X15358730" display="pos_31448020_1Y15358212X15358460X15358847X15358730"/>
    <hyperlink ref="A89" location="pos_31447944_1Y15358212X15358460X15358847X15358730X15358964" display="pos_31447944_1Y15358212X15358460X15358847X15358730X15358964"/>
    <hyperlink ref="B89" location="pos_31448020_1Y15358212X15358460X15358847X15358730" display="pos_31448020_1Y15358212X15358460X15358847X15358730"/>
    <hyperlink ref="A90" location="pos_31447937_1Y15358212X15358460X15358847X15358730X15358739" display="pos_31447937_1Y15358212X15358460X15358847X15358730X15358739"/>
    <hyperlink ref="A91" location="pos_31447962_1Y15358212X15358460X15358847X15358730X15358744" display="pos_31447962_1Y15358212X15358460X15358847X15358730X15358744"/>
    <hyperlink ref="A92" location="pos_31447955_1Y15358212X15358460X15358847X15353086" display="pos_31447955_1Y15358212X15358460X15358847X15353086"/>
    <hyperlink ref="B92" location="pos_31447864_1Y15358212X15358460X15358847" display="pos_31447864_1Y15358212X15358460X15358847"/>
    <hyperlink ref="A93" location="pos_31448172_1Y15358212X15358460X15358847X15358973" display="pos_31448172_1Y15358212X15358460X15358847X15358973"/>
    <hyperlink ref="B93" location="pos_31447864_1Y15358212X15358460X15358847" display="pos_31447864_1Y15358212X15358460X15358847"/>
    <hyperlink ref="A94" location="pos_31448190_1Y15358212X15358460X15358847X15358973X15358887" display="pos_31448190_1Y15358212X15358460X15358847X15358973X15358887"/>
    <hyperlink ref="A95" location="pos_31448183_1Y15358212X15358460X15358847X15358973X15358892" display="pos_31448183_1Y15358212X15358460X15358847X15358973X15358892"/>
    <hyperlink ref="A96" location="pos_31448165_1Y15358212X15358460X15358847X15358973X15358937" display="pos_31448165_1Y15358212X15358460X15358847X15358973X15358937"/>
    <hyperlink ref="B96" location="pos_31448172_1Y15358212X15358460X15358847X15358973" display="pos_31448172_1Y15358212X15358460X15358847X15358973"/>
    <hyperlink ref="A97" location="pos_31448128_1Y15358212X15358460X15358847X15358973X15358942" display="pos_31448128_1Y15358212X15358460X15358847X15358973X15358942"/>
    <hyperlink ref="B97" location="pos_31448172_1Y15358212X15358460X15358847X15358973" display="pos_31448172_1Y15358212X15358460X15358847X15358973"/>
    <hyperlink ref="A98" location="pos_31448153_1Y15358212X15358460X15358847X15358973X15358914" display="pos_31448153_1Y15358212X15358460X15358847X15358973X15358914"/>
    <hyperlink ref="B98" location="pos_31448172_1Y15358212X15358460X15358847X15358973" display="pos_31448172_1Y15358212X15358460X15358847X15358973"/>
    <hyperlink ref="A99" location="pos_31448146_1Y15358212X15358460X15358847X15358973X15358914X15358923" display="pos_31448146_1Y15358212X15358460X15358847X15358973X15358914X15358923"/>
    <hyperlink ref="B99" location="pos_31448153_1Y15358212X15358460X15358847X15358973X15358914" display="pos_31448153_1Y15358212X15358460X15358847X15358973X15358914"/>
    <hyperlink ref="A100" location="pos_31448107_1Y15358212X15358460X15358847X15358973X15358914X15358928" display="pos_31448107_1Y15358212X15358460X15358847X15358973X15358914X15358928"/>
    <hyperlink ref="B100" location="pos_31448153_1Y15358212X15358460X15358847X15358973X15358914" display="pos_31448153_1Y15358212X15358460X15358847X15358973X15358914"/>
    <hyperlink ref="A101" location="pos_31448100_1Y15358212X15358460X15358847X15358973X15358901" display="pos_31448100_1Y15358212X15358460X15358847X15358973X15358901"/>
    <hyperlink ref="B101" location="pos_31448172_1Y15358212X15358460X15358847X15358973" display="pos_31448172_1Y15358212X15358460X15358847X15358973"/>
    <hyperlink ref="A102" location="pos_31448125_1Y15358212X15358460X15358847X15353031" display="pos_31448125_1Y15358212X15358460X15358847X15353031"/>
    <hyperlink ref="B102" location="pos_31447864_1Y15358212X15358460X15358847" display="pos_31447864_1Y15358212X15358460X15358847"/>
    <hyperlink ref="A103" location="pos_31448118_1Y15358212X15358460X15358847X15358906" display="pos_31448118_1Y15358212X15358460X15358847X15358906"/>
    <hyperlink ref="B103" location="pos_31447864_1Y15358212X15358460X15358847" display="pos_31447864_1Y15358212X15358460X15358847"/>
    <hyperlink ref="A104" location="pos_31448081_1Y15358212X15358460X15358847X15358906X15358865" display="pos_31448081_1Y15358212X15358460X15358847X15358906X15358865"/>
    <hyperlink ref="A105" location="pos_31448298_1Y15358212X15358460X15358847X15358906X15358870" display="pos_31448298_1Y15358212X15358460X15358847X15358906X15358870"/>
    <hyperlink ref="A106" location="pos_31448079_1Y15358212X15358460X15358847X15358906X15358879" display="pos_31448079_1Y15358212X15358460X15358847X15358906X15358879"/>
    <hyperlink ref="A107" location="pos_31448088_1Y15358212X15358460X15358847X15358906X15352932" display="pos_31448088_1Y15358212X15358460X15358847X15358906X15352932"/>
    <hyperlink ref="A108" location="pos_31448291_1Y15358212X15358460X15358847X15358906X15358851" display="pos_31448291_1Y15358212X15358460X15358847X15358906X15358851"/>
    <hyperlink ref="B108" location="pos_31448118_1Y15358212X15358460X15358847X15358906" display="pos_31448118_1Y15358212X15358460X15358847X15358906"/>
    <hyperlink ref="A109" location="pos_31448316_1Y15358212X15358460X15358847X15358906X15358856" display="pos_31448316_1Y15358212X15358460X15358847X15358906X15358856"/>
    <hyperlink ref="B109" location="pos_31448118_1Y15358212X15358460X15358847X15358906" display="pos_31448118_1Y15358212X15358460X15358847X15358906"/>
    <hyperlink ref="A110" location="pos_31448309_1Y15358212X15358460X15358847X15358906X15352941" display="pos_31448309_1Y15358212X15358460X15358847X15358906X15352941"/>
    <hyperlink ref="B110" location="pos_31448118_1Y15358212X15358460X15358847X15358906" display="pos_31448118_1Y15358212X15358460X15358847X15358906"/>
    <hyperlink ref="A111" location="pos_31448270_1Y15358212X15358460X15358847X15353036" display="pos_31448270_1Y15358212X15358460X15358847X15353036"/>
    <hyperlink ref="B111" location="pos_31447864_1Y15358212X15358460X15358847" display="pos_31447864_1Y15358212X15358460X15358847"/>
    <hyperlink ref="A112" location="pos_31448263_1Y15358212X15358460X15358847X15352946" display="pos_31448263_1Y15358212X15358460X15358847X15352946"/>
    <hyperlink ref="B112" location="pos_31447864_1Y15358212X15358460X15358847" display="pos_31447864_1Y15358212X15358460X15358847"/>
    <hyperlink ref="A113" location="pos_31448272_1Y15358212X15358460X15358847X15352946X15352955" display="pos_31448272_1Y15358212X15358460X15358847X15352946X15352955"/>
    <hyperlink ref="B113" location="pos_31448263_1Y15358212X15358460X15358847X15352946" display="pos_31448263_1Y15358212X15358460X15358847X15352946"/>
    <hyperlink ref="A114" location="pos_31448233_1Y15358212X15358460X15358847X15352946X15352896" display="pos_31448233_1Y15358212X15358460X15358847X15352946X15352896"/>
    <hyperlink ref="B114" location="pos_31448263_1Y15358212X15358460X15358847X15352946" display="pos_31448263_1Y15358212X15358460X15358847X15352946"/>
    <hyperlink ref="A115" location="pos_31448226_1Y15358212X15358460X15358847X15352946X15352905" display="pos_31448226_1Y15358212X15358460X15358847X15352946X15352905"/>
    <hyperlink ref="B115" location="pos_31448263_1Y15358212X15358460X15358847X15352946" display="pos_31448263_1Y15358212X15358460X15358847X15352946"/>
    <hyperlink ref="A116" location="pos_31448251_1Y15358212X15358460X15358847X15352946X15352910" display="pos_31448251_1Y15358212X15358460X15358847X15352946X15352910"/>
    <hyperlink ref="B116" location="pos_31448263_1Y15358212X15358460X15358847X15352946" display="pos_31448263_1Y15358212X15358460X15358847X15352946"/>
    <hyperlink ref="A117" location="pos_31448244_1Y15358212X15358460X15358847X15352946X15352919" display="pos_31448244_1Y15358212X15358460X15358847X15352946X15352919"/>
    <hyperlink ref="B117" location="pos_31448263_1Y15358212X15358460X15358847X15352946" display="pos_31448263_1Y15358212X15358460X15358847X15352946"/>
    <hyperlink ref="A118" location="pos_31448205_1Y15358212X15358460X15358847X15352946X15352924" display="pos_31448205_1Y15358212X15358460X15358847X15352946X15352924"/>
    <hyperlink ref="B118" location="pos_31448263_1Y15358212X15358460X15358847X15352946" display="pos_31448263_1Y15358212X15358460X15358847X15352946"/>
    <hyperlink ref="A119" location="pos_31448198_1Y15358212X15358460X15358847X15352946X15352869" display="pos_31448198_1Y15358212X15358460X15358847X15352946X15352869"/>
    <hyperlink ref="B119" location="pos_31448263_1Y15358212X15358460X15358847X15352946" display="pos_31448263_1Y15358212X15358460X15358847X15352946"/>
    <hyperlink ref="A120" location="pos_31448223_1Y15358212X15358460X15358847X15352946X15352874" display="pos_31448223_1Y15358212X15358460X15358847X15352946X15352874"/>
    <hyperlink ref="B120" location="pos_31448263_1Y15358212X15358460X15358847X15352946" display="pos_31448263_1Y15358212X15358460X15358847X15352946"/>
    <hyperlink ref="A121" location="pos_31448424_1Y15358212X15358460X15358847X15352946X15352874X15352883" display="pos_31448424_1Y15358212X15358460X15358847X15352946X15352874X15352883"/>
    <hyperlink ref="A122" location="pos_31448416_1Y15358212X15358460X15358847X15353045" display="pos_31448416_1Y15358212X15358460X15358847X15353045"/>
    <hyperlink ref="B122" location="pos_31447864_1Y15358212X15358460X15358847" display="pos_31447864_1Y15358212X15358460X15358847"/>
    <hyperlink ref="A123" location="pos_31448441_1Y15358212X15358460X15358847X15352888" display="pos_31448441_1Y15358212X15358460X15358847X15352888"/>
    <hyperlink ref="B123" location="pos_31447864_1Y15358212X15358460X15358847" display="pos_31447864_1Y15358212X15358460X15358847"/>
    <hyperlink ref="A124" location="pos_31448434_1Y15358212X15358460X15358847X15352888X15352833" display="pos_31448434_1Y15358212X15358460X15358847X15352888X15352833"/>
    <hyperlink ref="B124" location="pos_31448441_1Y15358212X15358460X15358847X15352888" display="pos_31448441_1Y15358212X15358460X15358847X15352888"/>
    <hyperlink ref="A125" location="pos_31448395_1Y15358212X15358460X15358847X15352888X15352838" display="pos_31448395_1Y15358212X15358460X15358847X15352888X15352838"/>
    <hyperlink ref="B125" location="pos_31448441_1Y15358212X15358460X15358847X15352888" display="pos_31448441_1Y15358212X15358460X15358847X15352888"/>
    <hyperlink ref="A126" location="pos_31448388_1Y15358212X15358460X15358847X15353050" display="pos_31448388_1Y15358212X15358460X15358847X15353050"/>
    <hyperlink ref="B126" location="pos_31447864_1Y15358212X15358460X15358847" display="pos_31447864_1Y15358212X15358460X15358847"/>
    <hyperlink ref="A127" location="pos_31448413_1Y15358212X15358460X15358847X15352847" display="pos_31448413_1Y15358212X15358460X15358847X15352847"/>
    <hyperlink ref="B127" location="pos_31447864_1Y15358212X15358460X15358847" display="pos_31447864_1Y15358212X15358460X15358847"/>
    <hyperlink ref="A128" location="pos_31448406_1Y15358212X15358460X15358847X15352847X15352852" display="pos_31448406_1Y15358212X15358460X15358847X15352847X15352852"/>
    <hyperlink ref="B128" location="pos_31448413_1Y15358212X15358460X15358847X15352847" display="pos_31448413_1Y15358212X15358460X15358847X15352847"/>
    <hyperlink ref="A129" location="pos_31448367_1Y15358212X15358460X15358847X15352847X15352861" display="pos_31448367_1Y15358212X15358460X15358847X15352847X15352861"/>
    <hyperlink ref="B129" location="pos_31448413_1Y15358212X15358460X15358847X15352847" display="pos_31448413_1Y15358212X15358460X15358847X15352847"/>
    <hyperlink ref="A130" location="pos_31448376_1Y15358212X15358460X15358847X15352847X15353058" display="pos_31448376_1Y15358212X15358460X15358847X15352847X15353058"/>
    <hyperlink ref="B130" location="pos_31448413_1Y15358212X15358460X15358847X15352847" display="pos_31448413_1Y15358212X15358460X15358847X15352847"/>
    <hyperlink ref="A131" location="pos_31448369_1Y15358212X15358460X15358847X15352847X15353067" display="pos_31448369_1Y15358212X15358460X15358847X15352847X15353067"/>
    <hyperlink ref="B131" location="pos_31448413_1Y15358212X15358460X15358847X15352847" display="pos_31448413_1Y15358212X15358460X15358847X15352847"/>
    <hyperlink ref="A132" location="pos_31448330_1Y15358212X15358460X15358847X15352847X15353072" display="pos_31448330_1Y15358212X15358460X15358847X15352847X15353072"/>
    <hyperlink ref="B132" location="pos_31448413_1Y15358212X15358460X15358847X15352847" display="pos_31448413_1Y15358212X15358460X15358847X15352847"/>
    <hyperlink ref="A133" location="pos_31448323_1Y15358212X15352995" display="pos_31448323_1Y15358212X15352995"/>
    <hyperlink ref="B133" location="pos_31447411_1Y15358212" display="pos_31447411_1Y15358212"/>
    <hyperlink ref="A134" location="pos_31448348_1Y15358212X15352995X15353000" display="pos_31448348_1Y15358212X15352995X15353000"/>
    <hyperlink ref="B134" location="pos_31448323_1Y15358212X15352995" display="pos_31448323_1Y15358212X15352995"/>
    <hyperlink ref="A135" location="pos_31448341_1Y15358212X15352995X15353009" display="pos_31448341_1Y15358212X15352995X15353009"/>
    <hyperlink ref="B135" location="pos_31448323_1Y15358212X15352995" display="pos_31448323_1Y15358212X15352995"/>
    <hyperlink ref="A136" location="pos_31448558_1Y15358212X15352995X15353014" display="pos_31448558_1Y15358212X15352995X15353014"/>
    <hyperlink ref="B136" location="pos_31448323_1Y15358212X15352995" display="pos_31448323_1Y15358212X15352995"/>
    <hyperlink ref="A137" location="pos_31448551_1Y15358212X15352995X15353023" display="pos_31448551_1Y15358212X15352995X15353023"/>
    <hyperlink ref="B137" location="pos_31448323_1Y15358212X15352995" display="pos_31448323_1Y15358212X15352995"/>
    <hyperlink ref="A138" location="pos_31448560_1Y15358212X15352995X15353023X15352964" display="pos_31448560_1Y15358212X15352995X15353023X15352964"/>
    <hyperlink ref="A139" location="pos_31448520_1Y15358212X15352973" display="pos_31448520_1Y15358212X15352973"/>
    <hyperlink ref="B139" location="pos_31447411_1Y15358212" display="pos_31447411_1Y15358212"/>
    <hyperlink ref="A140" location="pos_31448513_1Y15358212X15352973X15352978" display="pos_31448513_1Y15358212X15352973X15352978"/>
    <hyperlink ref="B140" location="pos_31448520_1Y15358212X15352973" display="pos_31448520_1Y15358212X15352973"/>
    <hyperlink ref="A141" location="pos_31448538_1Y15358212X15352973X15352978X15352987" display="pos_31448538_1Y15358212X15352973X15352978X15352987"/>
    <hyperlink ref="A142" location="pos_31448531_1Y15358212X15352973X15352978X15353184" display="pos_31448531_1Y15358212X15352973X15352978X15353184"/>
    <hyperlink ref="B142" location="pos_31448513_1Y15358212X15352973X15352978" display="pos_31448513_1Y15358212X15352973X15352978"/>
    <hyperlink ref="A143" location="pos_31448492_1Y15358212X15352973X15352978X15353184X15353193" display="pos_31448492_1Y15358212X15352973X15352978X15353184X15353193"/>
    <hyperlink ref="B143" location="pos_31448531_1Y15358212X15352973X15352978X15353184" display="pos_31448531_1Y15358212X15352973X15352978X15353184"/>
    <hyperlink ref="A144" location="pos_31448485_1Y15358212X15352973X15352978X15353184X15353198" display="pos_31448485_1Y15358212X15352973X15352978X15353184X15353198"/>
    <hyperlink ref="B144" location="pos_31448531_1Y15358212X15352973X15352978X15353184" display="pos_31448531_1Y15358212X15352973X15352978X15353184"/>
    <hyperlink ref="A145" location="pos_31448510_1Y15358212X15352973X15352978X15353184X15353207" display="pos_31448510_1Y15358212X15352973X15352978X15353184X15353207"/>
    <hyperlink ref="B145" location="pos_31448531_1Y15358212X15352973X15352978X15353184" display="pos_31448531_1Y15358212X15352973X15352978X15353184"/>
    <hyperlink ref="A146" location="pos_31448503_1Y15358212X15352973X15352978X15353319" display="pos_31448503_1Y15358212X15352973X15352978X15353319"/>
    <hyperlink ref="B146" location="pos_31448513_1Y15358212X15352973X15352978" display="pos_31448513_1Y15358212X15352973X15352978"/>
    <hyperlink ref="A147" location="pos_31448448_1Y15358212X15352973X15352978X15353212" display="pos_31448448_1Y15358212X15352973X15352978X15353212"/>
    <hyperlink ref="B147" location="pos_31448513_1Y15358212X15352973X15352978" display="pos_31448513_1Y15358212X15352973X15352978"/>
    <hyperlink ref="A148" location="pos_31448473_1Y15358212X15352973X15352978X15353212X15353157" display="pos_31448473_1Y15358212X15352973X15352978X15353212X15353157"/>
    <hyperlink ref="B148" location="pos_31448448_1Y15358212X15352973X15352978X15353212" display="pos_31448448_1Y15358212X15352973X15352978X15353212"/>
    <hyperlink ref="A149" location="pos_31448466_1Y15358212X15352973X15352978X15353212X15353162" display="pos_31448466_1Y15358212X15352973X15352978X15353212X15353162"/>
    <hyperlink ref="B149" location="pos_31448448_1Y15358212X15352973X15352978X15353212" display="pos_31448448_1Y15358212X15352973X15352978X15353212"/>
    <hyperlink ref="A150" location="pos_31448683_1Y15358212X15352973X15352978X15353212X15353171" display="pos_31448683_1Y15358212X15352973X15352978X15353212X15353171"/>
    <hyperlink ref="B150" location="pos_31448448_1Y15358212X15352973X15352978X15353212" display="pos_31448448_1Y15358212X15352973X15352978X15353212"/>
    <hyperlink ref="A151" location="pos_31448676_1Y15358212X15352973X15352978X15353212X15353176" display="pos_31448676_1Y15358212X15352973X15352978X15353212X15353176"/>
    <hyperlink ref="B151" location="pos_31448448_1Y15358212X15352973X15352978X15353212" display="pos_31448448_1Y15358212X15352973X15352978X15353212"/>
    <hyperlink ref="A152" location="pos_31448701_1Y15358212X15352973X15352978X15353212X15353121" display="pos_31448701_1Y15358212X15352973X15352978X15353212X15353121"/>
    <hyperlink ref="B152" location="pos_31448448_1Y15358212X15352973X15352978X15353212" display="pos_31448448_1Y15358212X15352973X15352978X15353212"/>
    <hyperlink ref="A153" location="pos_31448694_1Y15358212X15352973X15352978X15353324" display="pos_31448694_1Y15358212X15352973X15352978X15353324"/>
    <hyperlink ref="B153" location="pos_31448513_1Y15358212X15352973X15352978" display="pos_31448513_1Y15358212X15352973X15352978"/>
    <hyperlink ref="A154" location="pos_31448655_1Y15358212X15352973X15352978X15353126" display="pos_31448655_1Y15358212X15352973X15352978X15353126"/>
    <hyperlink ref="B154" location="pos_31448513_1Y15358212X15352973X15352978" display="pos_31448513_1Y15358212X15352973X15352978"/>
    <hyperlink ref="A155" location="pos_31448664_1Y15358212X15352973X15352978X15353126X15353135" display="pos_31448664_1Y15358212X15352973X15352978X15353126X15353135"/>
    <hyperlink ref="B155" location="pos_31448655_1Y15358212X15352973X15352978X15353126" display="pos_31448655_1Y15358212X15352973X15352978X15353126"/>
    <hyperlink ref="A156" location="pos_31448657_1Y15358212X15352973X15352978X15353126X15353140" display="pos_31448657_1Y15358212X15352973X15352978X15353126X15353140"/>
    <hyperlink ref="B156" location="pos_31448655_1Y15358212X15352973X15352978X15353126" display="pos_31448655_1Y15358212X15352973X15352978X15353126"/>
    <hyperlink ref="A157" location="pos_31448618_1Y15358212X15352973X15352978X15353126X15353149" display="pos_31448618_1Y15358212X15352973X15352978X15353126X15353149"/>
    <hyperlink ref="B157" location="pos_31448655_1Y15358212X15352973X15352978X15353126" display="pos_31448655_1Y15358212X15352973X15352978X15353126"/>
    <hyperlink ref="A158" location="pos_31448611_1Y15358212X15352973X15352978X15353333" display="pos_31448611_1Y15358212X15352973X15352978X15353333"/>
    <hyperlink ref="B158" location="pos_31448513_1Y15358212X15352973X15352978" display="pos_31448513_1Y15358212X15352973X15352978"/>
    <hyperlink ref="A159" location="pos_31448636_1Y15358212X15352973X15352978X15353090" display="pos_31448636_1Y15358212X15352973X15352978X15353090"/>
    <hyperlink ref="B159" location="pos_31448513_1Y15358212X15352973X15352978" display="pos_31448513_1Y15358212X15352973X15352978"/>
    <hyperlink ref="A160" location="pos_31448629_1Y15358212X15352973X15352978X15353090X15353099" display="pos_31448629_1Y15358212X15352973X15352978X15353090X15353099"/>
    <hyperlink ref="A161" location="pos_31448590_1Y15358212X15352973X15352978X15353104" display="pos_31448590_1Y15358212X15352973X15352978X15353104"/>
    <hyperlink ref="B161" location="pos_31448513_1Y15358212X15352973X15352978" display="pos_31448513_1Y15358212X15352973X15352978"/>
    <hyperlink ref="A162" location="pos_31448583_1Y15358212X15352973X15352978X15353338" display="pos_31448583_1Y15358212X15352973X15352978X15353338"/>
    <hyperlink ref="B162" location="pos_31448513_1Y15358212X15352973X15352978" display="pos_31448513_1Y15358212X15352973X15352978"/>
    <hyperlink ref="A163" location="pos_31429730_1Y15358212X15352973X15352978X15365480" display="pos_31429730_1Y15358212X15352973X15352978X15365480"/>
    <hyperlink ref="B163" location="pos_31448513_1Y15358212X15352973X15352978" display="pos_31448513_1Y15358212X15352973X15352978"/>
    <hyperlink ref="A164" location="pos_31448592_1Y15358212X15352973X15352978X15353113" display="pos_31448592_1Y15358212X15352973X15352978X15353113"/>
    <hyperlink ref="B164" location="pos_31448513_1Y15358212X15352973X15352978" display="pos_31448513_1Y15358212X15352973X15352978"/>
    <hyperlink ref="A165" location="pos_31448809_1Y15358212X15352973X15352978X15353113X15353118" display="pos_31448809_1Y15358212X15352973X15352978X15353113X15353118"/>
    <hyperlink ref="A166" location="pos_31448802_1Y15358212X15352973X15353283" display="pos_31448802_1Y15358212X15352973X15353283"/>
    <hyperlink ref="B166" location="pos_31448520_1Y15358212X15352973" display="pos_31448520_1Y15358212X15352973"/>
    <hyperlink ref="A167" location="pos_31429378_1Y15358212X15352973X15353283X15365453" display="pos_31429378_1Y15358212X15352973X15353283X15365453"/>
    <hyperlink ref="A168" location="pos_31448827_1Y15358212X15352973X15353283X15353697" display="pos_31448827_1Y15358212X15352973X15353283X15353697"/>
    <hyperlink ref="A169" location="pos_31448820_1Y15358212X15352973X15353283X15353702" display="pos_31448820_1Y15358212X15352973X15353283X15353702"/>
    <hyperlink ref="A170" location="pos_31448781_1Y15358212X15352973X15353283X15353288" display="pos_31448781_1Y15358212X15352973X15353283X15353288"/>
    <hyperlink ref="B170" location="pos_31448802_1Y15358212X15352973X15353283" display="pos_31448802_1Y15358212X15352973X15353283"/>
    <hyperlink ref="A171" location="pos_31448774_1Y15358212X15352973X15353283X15353288X15353297" display="pos_31448774_1Y15358212X15352973X15353283X15353288X15353297"/>
    <hyperlink ref="B171" location="pos_31448781_1Y15358212X15352973X15353283X15353288" display="pos_31448781_1Y15358212X15352973X15353283X15353288"/>
    <hyperlink ref="A172" location="pos_31448799_1Y15358212X15352973X15353283X15353288X15353302" display="pos_31448799_1Y15358212X15352973X15353283X15353288X15353302"/>
    <hyperlink ref="B172" location="pos_31448781_1Y15358212X15352973X15353283X15353288" display="pos_31448781_1Y15358212X15352973X15353283X15353288"/>
    <hyperlink ref="A173" location="pos_31448744_1Y15358212X15352973X15353283X15353288X15353311" display="pos_31448744_1Y15358212X15352973X15353283X15353288X15353311"/>
    <hyperlink ref="A174" location="pos_31429672_1Y15358212X15352973X15353283X15353288X15365489" display="pos_31429672_1Y15358212X15352973X15353283X15353288X15365489"/>
    <hyperlink ref="A175" location="pos_31429665_1Y15358212X15352973X15353283X15353725" display="pos_31429665_1Y15358212X15352973X15353283X15353725"/>
    <hyperlink ref="B175" location="pos_31448802_1Y15358212X15352973X15353283" display="pos_31448802_1Y15358212X15352973X15353283"/>
    <hyperlink ref="A176" location="pos_31429396_1Y15358212X15352973X15353283X15365458" display="pos_31429396_1Y15358212X15352973X15353283X15365458"/>
    <hyperlink ref="B176" location="pos_31448802_1Y15358212X15352973X15353283" display="pos_31448802_1Y15358212X15352973X15353283"/>
    <hyperlink ref="A177" location="pos_31429613_1Y15358212X15352973X15353283X15365458X15365467" display="pos_31429613_1Y15358212X15352973X15353283X15365458X15365467"/>
    <hyperlink ref="B177" location="pos_31429396_1Y15358212X15352973X15353283X15365458" display="pos_31429396_1Y15358212X15352973X15353283X15365458"/>
    <hyperlink ref="A178" location="pos_31429606_1Y15358212X15352973X15353283X15365458X15365408" display="pos_31429606_1Y15358212X15352973X15353283X15365458X15365408"/>
    <hyperlink ref="B178" location="pos_31429396_1Y15358212X15352973X15353283X15365458" display="pos_31429396_1Y15358212X15352973X15353283X15365458"/>
    <hyperlink ref="A179" location="pos_31448737_1Y15358212X15352973X15353283X15353252" display="pos_31448737_1Y15358212X15352973X15353283X15353252"/>
    <hyperlink ref="B179" location="pos_31448802_1Y15358212X15352973X15353283" display="pos_31448802_1Y15358212X15352973X15353283"/>
    <hyperlink ref="A180" location="pos_31448762_1Y15358212X15352973X15353283X15353252X15353261" display="pos_31448762_1Y15358212X15352973X15353283X15353252X15353261"/>
    <hyperlink ref="A181" location="pos_31448755_1Y15358212X15352973X15353283X15353252X15353266" display="pos_31448755_1Y15358212X15352973X15353283X15353252X15353266"/>
    <hyperlink ref="A182" location="pos_31448716_1Y15358212X15352973X15353283X15353252X15353275" display="pos_31448716_1Y15358212X15352973X15353283X15353252X15353275"/>
    <hyperlink ref="A183" location="pos_31448709_1Y15358212X15352973X15353283X15353252X15353216" display="pos_31448709_1Y15358212X15352973X15353283X15353252X15353216"/>
    <hyperlink ref="A184" location="pos_31448734_1Y15358212X15352973X15353283X15353252X15353225" display="pos_31448734_1Y15358212X15352973X15353283X15353252X15353225"/>
    <hyperlink ref="B184" location="pos_31448737_1Y15358212X15352973X15353283X15353252" display="pos_31448737_1Y15358212X15352973X15353283X15353252"/>
    <hyperlink ref="A185" location="pos_31448727_1Y15358212X15352973X15353283X15353252X15353230" display="pos_31448727_1Y15358212X15352973X15353283X15353252X15353230"/>
    <hyperlink ref="B185" location="pos_31448737_1Y15358212X15352973X15353283X15353252" display="pos_31448737_1Y15358212X15352973X15353283X15353252"/>
    <hyperlink ref="A186" location="pos_31448928_1Y15358212X15352973X15353283X15353252X15353239" display="pos_31448928_1Y15358212X15352973X15353283X15353252X15353239"/>
    <hyperlink ref="B186" location="pos_31448737_1Y15358212X15352973X15353283X15353252" display="pos_31448737_1Y15358212X15352973X15353283X15353252"/>
    <hyperlink ref="A187" location="pos_31448953_1Y15358212X15352973X15353283X15353252X15353244" display="pos_31448953_1Y15358212X15352973X15353283X15353252X15353244"/>
    <hyperlink ref="B187" location="pos_31448737_1Y15358212X15352973X15353283X15353252" display="pos_31448737_1Y15358212X15352973X15353283X15353252"/>
    <hyperlink ref="A188" location="pos_31448946_1Y15358212X15352973X15353283X15353252X15353445" display="pos_31448946_1Y15358212X15352973X15353283X15353252X15353445"/>
    <hyperlink ref="B188" location="pos_31448737_1Y15358212X15352973X15353283X15353252" display="pos_31448737_1Y15358212X15352973X15353283X15353252"/>
    <hyperlink ref="A189" location="pos_31448907_1Y15358212X15352973X15353283X15353450" display="pos_31448907_1Y15358212X15352973X15353283X15353450"/>
    <hyperlink ref="B189" location="pos_31448802_1Y15358212X15352973X15353283" display="pos_31448802_1Y15358212X15352973X15353283"/>
    <hyperlink ref="A190" location="pos_31429403_1Y15358212X15352973X15353283X15353450X15365494" display="pos_31429403_1Y15358212X15352973X15353283X15353450X15365494"/>
    <hyperlink ref="B190" location="pos_31448907_1Y15358212X15352973X15353283X15353450" display="pos_31448907_1Y15358212X15352973X15353283X15353450"/>
    <hyperlink ref="A191" location="pos_31429631_1Y15358212X15352973X15353283X15353450X15365503" display="pos_31429631_1Y15358212X15352973X15353283X15353450X15365503"/>
    <hyperlink ref="B191" location="pos_31448907_1Y15358212X15352973X15353283X15353450" display="pos_31448907_1Y15358212X15352973X15353283X15353450"/>
    <hyperlink ref="A192" location="pos_31448900_1Y15358212X15352973X15353283X15353459" display="pos_31448900_1Y15358212X15352973X15353283X15353459"/>
    <hyperlink ref="B192" location="pos_31448802_1Y15358212X15352973X15353283" display="pos_31448802_1Y15358212X15352973X15353283"/>
    <hyperlink ref="A193" location="pos_31448925_1Y15358212X15352973X15353283X15353459X15353464" display="pos_31448925_1Y15358212X15352973X15353283X15353459X15353464"/>
    <hyperlink ref="B193" location="pos_31448900_1Y15358212X15352973X15353283X15353459" display="pos_31448900_1Y15358212X15352973X15353283X15353459"/>
    <hyperlink ref="A194" location="pos_31448918_1Y15358212X15352973X15353283X15353459X15353409" display="pos_31448918_1Y15358212X15352973X15353283X15353459X15353409"/>
    <hyperlink ref="B194" location="pos_31448900_1Y15358212X15352973X15353283X15353459" display="pos_31448900_1Y15358212X15352973X15353283X15353459"/>
    <hyperlink ref="A195" location="pos_31448879_1Y15358212X15352973X15353283X15353459X15353414" display="pos_31448879_1Y15358212X15352973X15353283X15353459X15353414"/>
    <hyperlink ref="A196" location="pos_31448888_1Y15358212X15352973X15353283X15353459X15353423" display="pos_31448888_1Y15358212X15352973X15353283X15353459X15353423"/>
    <hyperlink ref="A197" location="pos_31448881_1Y15358212X15352973X15353283X15353459X15353428" display="pos_31448881_1Y15358212X15352973X15353283X15353459X15353428"/>
    <hyperlink ref="A198" location="pos_31448842_1Y15358212X15352973X15353283X15353666" display="pos_31448842_1Y15358212X15352973X15353283X15353666"/>
    <hyperlink ref="B198" location="pos_31448802_1Y15358212X15352973X15353283" display="pos_31448802_1Y15358212X15352973X15353283"/>
    <hyperlink ref="A199" location="pos_31448835_1Y15358212X15352973X15353283X15353437" display="pos_31448835_1Y15358212X15352973X15353283X15353437"/>
    <hyperlink ref="B199" location="pos_31448802_1Y15358212X15352973X15353283" display="pos_31448802_1Y15358212X15352973X15353283"/>
    <hyperlink ref="A200" location="pos_31448860_1Y15358212X15352973X15353283X15353437X15353378" display="pos_31448860_1Y15358212X15352973X15353283X15353437X15353378"/>
    <hyperlink ref="B200" location="pos_31448835_1Y15358212X15352973X15353283X15353437" display="pos_31448835_1Y15358212X15352973X15353283X15353437"/>
    <hyperlink ref="A201" location="pos_31448853_1Y15358212X15352973X15353283X15353437X15353387" display="pos_31448853_1Y15358212X15352973X15353283X15353437X15353387"/>
    <hyperlink ref="B201" location="pos_31448835_1Y15358212X15352973X15353283X15353437" display="pos_31448835_1Y15358212X15352973X15353283X15353437"/>
    <hyperlink ref="A202" location="pos_31449070_1Y15358212X15352973X15353283X15353437X15353392" display="pos_31449070_1Y15358212X15352973X15353283X15353437X15353392"/>
    <hyperlink ref="A203" location="pos_31449063_1Y15358212X15352973X15353283X15353437X15353401" display="pos_31449063_1Y15358212X15352973X15353283X15353437X15353401"/>
    <hyperlink ref="A204" location="pos_31449072_1Y15358212X15352973X15353283X15353437X15353406" display="pos_31449072_1Y15358212X15352973X15353283X15353437X15353406"/>
    <hyperlink ref="A205" location="pos_31449033_1Y15358212X15352973X15353283X15353437X15353351" display="pos_31449033_1Y15358212X15352973X15353283X15353437X15353351"/>
    <hyperlink ref="A206" location="pos_31449026_1Y15358212X15352973X15353283X15353437X15353356" display="pos_31449026_1Y15358212X15352973X15353283X15353437X15353356"/>
    <hyperlink ref="A207" location="pos_31449051_1Y15358212X15352973X15353283X15353675" display="pos_31449051_1Y15358212X15352973X15353283X15353675"/>
    <hyperlink ref="B207" location="pos_31448802_1Y15358212X15352973X15353283" display="pos_31448802_1Y15358212X15352973X15353283"/>
    <hyperlink ref="A208" location="pos_31449044_1Y15358212X15352973X15353283X15353496" display="pos_31449044_1Y15358212X15352973X15353283X15353496"/>
    <hyperlink ref="B208" location="pos_31448802_1Y15358212X15352973X15353283" display="pos_31448802_1Y15358212X15352973X15353283"/>
    <hyperlink ref="A209" location="pos_31449005_1Y15358212X15352973X15353283X15353711" display="pos_31449005_1Y15358212X15352973X15353283X15353711"/>
    <hyperlink ref="B209" location="pos_31448802_1Y15358212X15352973X15353283" display="pos_31448802_1Y15358212X15352973X15353283"/>
    <hyperlink ref="A210" location="pos_31448998_1Y15358212X15352973X15353283X15353716" display="pos_31448998_1Y15358212X15352973X15353283X15353716"/>
    <hyperlink ref="B210" location="pos_31448802_1Y15358212X15352973X15353283" display="pos_31448802_1Y15358212X15352973X15353283"/>
    <hyperlink ref="A211" location="pos_31449023_1Y15358212X15352973X15353283X15353365" display="pos_31449023_1Y15358212X15352973X15353283X15353365"/>
    <hyperlink ref="B211" location="pos_31448802_1Y15358212X15352973X15353283" display="pos_31448802_1Y15358212X15352973X15353283"/>
    <hyperlink ref="A212" location="pos_31448968_1Y15358212X15352973X15353283X15353365X15353370" display="pos_31448968_1Y15358212X15352973X15353283X15353365X15353370"/>
    <hyperlink ref="A213" location="pos_31448961_1Y15358212X15352973X15353283X15353365X15353571" display="pos_31448961_1Y15358212X15352973X15353283X15353365X15353571"/>
    <hyperlink ref="A214" location="pos_31448986_1Y15358212X15352973X15353283X15353365X15353576" display="pos_31448986_1Y15358212X15352973X15353283X15353365X15353576"/>
    <hyperlink ref="B214" location="pos_31449023_1Y15358212X15352973X15353283X15353365" display="pos_31449023_1Y15358212X15352973X15353283X15353365"/>
    <hyperlink ref="A215" location="pos_31448979_1Y15358212X15352973X15353283X15353365X15353585" display="pos_31448979_1Y15358212X15352973X15353283X15353365X15353585"/>
    <hyperlink ref="B215" location="pos_31449023_1Y15358212X15352973X15353283X15353365" display="pos_31449023_1Y15358212X15352973X15353283X15353365"/>
    <hyperlink ref="A216" location="pos_31445100_1Y15358212X15352973X15353283X15353365X15353590" display="pos_31445100_1Y15358212X15352973X15353283X15353365X15353590"/>
    <hyperlink ref="B216" location="pos_31449023_1Y15358212X15352973X15353283X15353365" display="pos_31449023_1Y15358212X15352973X15353283X15353365"/>
    <hyperlink ref="A217" location="pos_31445093_1Y15358212X15352973X15353283X15353365X15353599" display="pos_31445093_1Y15358212X15352973X15353283X15353365X15353599"/>
    <hyperlink ref="B217" location="pos_31449023_1Y15358212X15352973X15353283X15353365" display="pos_31449023_1Y15358212X15352973X15353283X15353365"/>
    <hyperlink ref="A218" location="pos_31445118_1Y15358212X15352973X15353283X15353365X15353540" display="pos_31445118_1Y15358212X15352973X15353283X15353365X15353540"/>
    <hyperlink ref="B218" location="pos_31449023_1Y15358212X15352973X15353283X15353365" display="pos_31449023_1Y15358212X15352973X15353283X15353365"/>
    <hyperlink ref="A219" location="pos_31445111_1Y15358212X15352973X15353283X15353365X15353513" display="pos_31445111_1Y15358212X15352973X15353283X15353365X15353513"/>
    <hyperlink ref="B219" location="pos_31449023_1Y15358212X15352973X15353283X15353365" display="pos_31449023_1Y15358212X15352973X15353283X15353365"/>
    <hyperlink ref="A220" location="pos_31445056_1Y15358212X15352973X15353283X15353365X15353518" display="pos_31445056_1Y15358212X15352973X15353283X15353365X15353518"/>
    <hyperlink ref="B220" location="pos_31449023_1Y15358212X15352973X15353283X15353365" display="pos_31449023_1Y15358212X15352973X15353283X15353365"/>
    <hyperlink ref="A221" location="pos_31445081_1Y15358212X15352973X15353283X15353365X15353527" display="pos_31445081_1Y15358212X15352973X15353283X15353365X15353527"/>
    <hyperlink ref="B221" location="pos_31449023_1Y15358212X15352973X15353283X15353365" display="pos_31449023_1Y15358212X15352973X15353283X15353365"/>
    <hyperlink ref="A222" location="pos_31445074_1Y15358212X15352973X15353283X15353365X15353532" display="pos_31445074_1Y15358212X15352973X15353283X15353365X15353532"/>
    <hyperlink ref="B222" location="pos_31449023_1Y15358212X15352973X15353283X15353365" display="pos_31449023_1Y15358212X15352973X15353283X15353365"/>
    <hyperlink ref="A223" location="pos_31445035_1Y15358212X15352973X15353283X15353365X15353491" display="pos_31445035_1Y15358212X15352973X15353283X15353365X15353491"/>
    <hyperlink ref="B223" location="pos_31449023_1Y15358212X15352973X15353283X15353365" display="pos_31449023_1Y15358212X15352973X15353283X15353365"/>
    <hyperlink ref="A224" location="pos_31445028_1Y15358212X15352973X15353283X15353365X15353477" display="pos_31445028_1Y15358212X15352973X15353283X15353365X15353477"/>
    <hyperlink ref="B224" location="pos_31449023_1Y15358212X15352973X15353283X15353365" display="pos_31449023_1Y15358212X15352973X15353283X15353365"/>
    <hyperlink ref="A225" location="pos_31445053_1Y15358212X15352973X15353283X15353365X15353549" display="pos_31445053_1Y15358212X15352973X15353283X15353365X15353549"/>
    <hyperlink ref="B225" location="pos_31449023_1Y15358212X15352973X15353283X15353365" display="pos_31449023_1Y15358212X15352973X15353283X15353365"/>
    <hyperlink ref="A226" location="pos_31445046_1Y15358212X15352973X15353283X15353365X15353554" display="pos_31445046_1Y15358212X15352973X15353283X15353365X15353554"/>
    <hyperlink ref="B226" location="pos_31449023_1Y15358212X15352973X15353283X15353365" display="pos_31449023_1Y15358212X15352973X15353283X15353365"/>
    <hyperlink ref="A227" location="pos_31445007_1Y15358212X15352973X15353283X15353365X15353563" display="pos_31445007_1Y15358212X15352973X15353283X15353365X15353563"/>
    <hyperlink ref="B227" location="pos_31449023_1Y15358212X15352973X15353283X15353365" display="pos_31449023_1Y15358212X15352973X15353283X15353365"/>
    <hyperlink ref="A228" location="pos_31445016_1Y15358212X15352973X15353283X15353365X15353504" display="pos_31445016_1Y15358212X15352973X15353283X15353365X15353504"/>
    <hyperlink ref="B228" location="pos_31449023_1Y15358212X15352973X15353283X15353365" display="pos_31449023_1Y15358212X15352973X15353283X15353365"/>
    <hyperlink ref="A229" location="pos_31429825_1Y15358212X15352973X15353283X15353365X15365444" display="pos_31429825_1Y15358212X15352973X15353283X15353365X15365444"/>
    <hyperlink ref="B229" location="pos_31449023_1Y15358212X15352973X15353283X15353365" display="pos_31449023_1Y15358212X15352973X15353283X15353365"/>
    <hyperlink ref="A230" location="pos_31445009_1Y15358212X15352973X15353283X15353365X15353482" display="pos_31445009_1Y15358212X15352973X15353283X15353365X15353482"/>
    <hyperlink ref="B230" location="pos_31449023_1Y15358212X15352973X15353283X15353365" display="pos_31449023_1Y15358212X15352973X15353283X15353365"/>
    <hyperlink ref="A231" location="pos_31445226_1Y15358212X15352973X15353283X15353680" display="pos_31445226_1Y15358212X15352973X15353283X15353680"/>
    <hyperlink ref="B231" location="pos_31448802_1Y15358212X15352973X15353283" display="pos_31448802_1Y15358212X15352973X15353283"/>
    <hyperlink ref="A232" location="pos_31445219_1Y15358212X15352973X15353689" display="pos_31445219_1Y15358212X15352973X15353689"/>
    <hyperlink ref="B232" location="pos_31448520_1Y15358212X15352973" display="pos_31448520_1Y15358212X15352973"/>
    <hyperlink ref="A233" location="pos_31445244_1Y15358212X15352973X15353689X15353694" display="pos_31445244_1Y15358212X15352973X15353689X15353694"/>
    <hyperlink ref="B233" location="pos_31445219_1Y15358212X15352973X15353689" display="pos_31445219_1Y15358212X15352973X15353689"/>
    <hyperlink ref="A234" location="pos_31445237_1Y15358212X15352973X15353689X15353694X15353639" display="pos_31445237_1Y15358212X15352973X15353689X15353694X15353639"/>
    <hyperlink ref="B234" location="pos_31445244_1Y15358212X15352973X15353689X15353694" display="pos_31445244_1Y15358212X15352973X15353689X15353694"/>
    <hyperlink ref="A235" location="pos_31445198_1Y15358212X15352973X15353689X15353694X15353644" display="pos_31445198_1Y15358212X15352973X15353689X15353694X15353644"/>
    <hyperlink ref="B235" location="pos_31445244_1Y15358212X15352973X15353689X15353694" display="pos_31445244_1Y15358212X15352973X15353689X15353694"/>
    <hyperlink ref="A236" location="pos_31445191_1Y15358212X15352973X15353689X15353653" display="pos_31445191_1Y15358212X15352973X15353689X15353653"/>
    <hyperlink ref="B236" location="pos_31445219_1Y15358212X15352973X15353689" display="pos_31445219_1Y15358212X15352973X15353689"/>
    <hyperlink ref="A237" location="pos_31445200_1Y15358212X15352973X15353689X15353658" display="pos_31445200_1Y15358212X15352973X15353689X15353658"/>
    <hyperlink ref="B237" location="pos_31445219_1Y15358212X15352973X15353689" display="pos_31445219_1Y15358212X15352973X15353689"/>
    <hyperlink ref="A238" location="pos_31445161_1Y15358212X15352973X15353689X15353658X15353603" display="pos_31445161_1Y15358212X15352973X15353689X15353658X15353603"/>
    <hyperlink ref="B238" location="pos_31445200_1Y15358212X15352973X15353689X15353658" display="pos_31445200_1Y15358212X15352973X15353689X15353658"/>
    <hyperlink ref="A239" location="pos_31445154_1Y15358212X15352973X15353689X15353658X15353608" display="pos_31445154_1Y15358212X15352973X15353689X15353658X15353608"/>
    <hyperlink ref="B239" location="pos_31445200_1Y15358212X15352973X15353689X15353658" display="pos_31445200_1Y15358212X15352973X15353689X15353658"/>
    <hyperlink ref="A240" location="pos_31445179_1Y15358212X15352973X15353689X15353658X15353617" display="pos_31445179_1Y15358212X15352973X15353689X15353658X15353617"/>
    <hyperlink ref="B240" location="pos_31445200_1Y15358212X15352973X15353689X15353658" display="pos_31445200_1Y15358212X15352973X15353689X15353658"/>
    <hyperlink ref="A241" location="pos_31445172_1Y15358212X15352973X15353689X15353658X15353622" display="pos_31445172_1Y15358212X15352973X15353689X15353658X15353622"/>
    <hyperlink ref="B241" location="pos_31445200_1Y15358212X15352973X15353689X15353658" display="pos_31445200_1Y15358212X15352973X15353689X15353658"/>
    <hyperlink ref="A242" location="pos_31445133_1Y15358212X15352973X15353689X15353658X15353631" display="pos_31445133_1Y15358212X15352973X15353689X15353658X15353631"/>
    <hyperlink ref="B242" location="pos_31445200_1Y15358212X15352973X15353689X15353658" display="pos_31445200_1Y15358212X15352973X15353689X15353658"/>
    <hyperlink ref="A243" location="pos_31445126_1Y15358212X15352973X15353689X15353658X15353828" display="pos_31445126_1Y15358212X15352973X15353689X15353658X15353828"/>
    <hyperlink ref="B243" location="pos_31445200_1Y15358212X15352973X15353689X15353658" display="pos_31445200_1Y15358212X15352973X15353689X15353658"/>
    <hyperlink ref="A244" location="pos_31445151_1Y15358212X15352973X15353689X15353658X15353837" display="pos_31445151_1Y15358212X15352973X15353689X15353658X15353837"/>
    <hyperlink ref="B244" location="pos_31445200_1Y15358212X15352973X15353689X15353658" display="pos_31445200_1Y15358212X15352973X15353689X15353658"/>
    <hyperlink ref="A245" location="pos_31445352_1Y15358212X15352973X15353689X15353658X15353842" display="pos_31445352_1Y15358212X15352973X15353689X15353658X15353842"/>
    <hyperlink ref="B245" location="pos_31445200_1Y15358212X15352973X15353689X15353658" display="pos_31445200_1Y15358212X15352973X15353689X15353658"/>
    <hyperlink ref="A246" location="pos_31445345_1Y15358212X15352973X15353689X15353658X15353842X15353851" display="pos_31445345_1Y15358212X15352973X15353689X15353658X15353842X15353851"/>
    <hyperlink ref="A247" location="pos_31445369_1Y15358212X15352973X15353792" display="pos_31445369_1Y15358212X15352973X15353792"/>
    <hyperlink ref="B247" location="pos_31448520_1Y15358212X15352973" display="pos_31448520_1Y15358212X15352973"/>
    <hyperlink ref="A248" location="pos_31445362_1Y15358212X15352973X15353792X15353801" display="pos_31445362_1Y15358212X15352973X15353792X15353801"/>
    <hyperlink ref="B248" location="pos_31445369_1Y15358212X15352973X15353792" display="pos_31445369_1Y15358212X15352973X15353792"/>
    <hyperlink ref="A249" location="pos_31445323_1Y15358212X15352973X15353792X15353806" display="pos_31445323_1Y15358212X15352973X15353792X15353806"/>
    <hyperlink ref="B249" location="pos_31445369_1Y15358212X15352973X15353792" display="pos_31445369_1Y15358212X15352973X15353792"/>
    <hyperlink ref="A250" location="pos_31445316_1Y15358212X15352973X15353792X15353815" display="pos_31445316_1Y15358212X15352973X15353792X15353815"/>
    <hyperlink ref="B250" location="pos_31445369_1Y15358212X15352973X15353792" display="pos_31445369_1Y15358212X15352973X15353792"/>
    <hyperlink ref="A251" location="pos_31445341_1Y15358212X15352973X15353792X15353820" display="pos_31445341_1Y15358212X15352973X15353792X15353820"/>
    <hyperlink ref="B251" location="pos_31445369_1Y15358212X15352973X15353792" display="pos_31445369_1Y15358212X15352973X15353792"/>
    <hyperlink ref="A252" location="pos_31445334_1Y15358212X15352973X15353792X15353765" display="pos_31445334_1Y15358212X15352973X15353792X15353765"/>
    <hyperlink ref="B252" location="pos_31445369_1Y15358212X15352973X15353792" display="pos_31445369_1Y15358212X15352973X15353792"/>
    <hyperlink ref="A253" location="pos_31445295_1Y15358212X15352973X15353770" display="pos_31445295_1Y15358212X15352973X15353770"/>
    <hyperlink ref="B253" location="pos_31448520_1Y15358212X15352973" display="pos_31448520_1Y15358212X15352973"/>
    <hyperlink ref="A254" location="pos_31445304_1Y15358212X15353779" display="pos_31445304_1Y15358212X15353779"/>
    <hyperlink ref="B254" location="pos_31447411_1Y15358212" display="pos_31447411_1Y15358212"/>
    <hyperlink ref="A255" location="pos_31445297_1Y15358212X15353779X15353784" display="pos_31445297_1Y15358212X15353779X15353784"/>
    <hyperlink ref="B255" location="pos_31445304_1Y15358212X15353779" display="pos_31445304_1Y15358212X15353779"/>
    <hyperlink ref="A256" location="pos_31430011_1Y15358212X15353779X15365417" display="pos_31430011_1Y15358212X15353779X15365417"/>
    <hyperlink ref="B256" location="pos_31445304_1Y15358212X15353779" display="pos_31445304_1Y15358212X15353779"/>
    <hyperlink ref="A257" location="pos_31445258_1Y15358212X15353779X15353729" display="pos_31445258_1Y15358212X15353779X15353729"/>
    <hyperlink ref="B257" location="pos_31445304_1Y15358212X15353779" display="pos_31445304_1Y15358212X15353779"/>
    <hyperlink ref="A258" location="pos_31445251_1Y15358212X15353779X15353734" display="pos_31445251_1Y15358212X15353779X15353734"/>
    <hyperlink ref="B258" location="pos_31445304_1Y15358212X15353779" display="pos_31445304_1Y15358212X15353779"/>
    <hyperlink ref="A259" location="pos_31445276_1Y15358212X15353779X15353743" display="pos_31445276_1Y15358212X15353779X15353743"/>
    <hyperlink ref="B259" location="pos_31445304_1Y15358212X15353779" display="pos_31445304_1Y15358212X15353779"/>
    <hyperlink ref="A260" location="pos_31445269_1Y15358212X15353779X15353748" display="pos_31445269_1Y15358212X15353779X15353748"/>
    <hyperlink ref="B260" location="pos_31445304_1Y15358212X15353779" display="pos_31445304_1Y15358212X15353779"/>
    <hyperlink ref="A261" location="pos_31445486_1Y15358212X15353779X15353748X15353757" display="pos_31445486_1Y15358212X15353779X15353748X15353757"/>
    <hyperlink ref="A262" location="pos_31445478_1Y15358212X15352352" display="pos_31445478_1Y15358212X15352352"/>
    <hyperlink ref="B262" location="pos_31447411_1Y15358212" display="pos_31447411_1Y15358212"/>
    <hyperlink ref="A263" location="pos_31445503_1Y15358212X15351906" display="pos_31445503_1Y15358212X15351906"/>
    <hyperlink ref="B263" location="pos_31447411_1Y15358212" display="pos_31447411_1Y15358212"/>
    <hyperlink ref="A264" location="pos_31445448_1Y15358212X15352361" display="pos_31445448_1Y15358212X15352361"/>
    <hyperlink ref="B264" location="pos_31447411_1Y15358212" display="pos_31447411_1Y15358212"/>
    <hyperlink ref="A265" location="pos_31445441_1Y15358212X15352433" display="pos_31445441_1Y15358212X15352433"/>
    <hyperlink ref="B265" location="pos_31447411_1Y15358212" display="pos_31447411_1Y15358212"/>
    <hyperlink ref="A266" location="pos_31445466_1Y15358212X15352366" display="pos_31445466_1Y15358212X15352366"/>
    <hyperlink ref="B266" location="pos_31447411_1Y15358212" display="pos_31447411_1Y15358212"/>
    <hyperlink ref="A267" location="pos_31445459_1Y15358212X15351915" display="pos_31445459_1Y15358212X15351915"/>
    <hyperlink ref="B267" location="pos_31447411_1Y15358212" display="pos_31447411_1Y15358212"/>
    <hyperlink ref="A268" location="pos_31445420_1Y15358212X15352438" display="pos_31445420_1Y15358212X15352438"/>
    <hyperlink ref="B268" location="pos_31447411_1Y15358212" display="pos_31447411_1Y15358212"/>
    <hyperlink ref="A269" location="pos_31445413_1Y15358212X15352438X15352447" display="pos_31445413_1Y15358212X15352438X15352447"/>
    <hyperlink ref="A270" location="pos_31445437_1Y15358212X15352438X15352388" display="pos_31445437_1Y15358212X15352438X15352388"/>
    <hyperlink ref="B270" location="pos_31445420_1Y15358212X15352438" display="pos_31445420_1Y15358212X15352438"/>
    <hyperlink ref="A271" location="pos_31445430_1Y15358212X15352438X15352397" display="pos_31445430_1Y15358212X15352438X15352397"/>
    <hyperlink ref="B271" location="pos_31445420_1Y15358212X15352438" display="pos_31445420_1Y15358212X15352438"/>
    <hyperlink ref="A272" location="pos_31445391_1Y15358212X15352438X15352402" display="pos_31445391_1Y15358212X15352438X15352402"/>
    <hyperlink ref="B272" location="pos_31445420_1Y15358212X15352438" display="pos_31445420_1Y15358212X15352438"/>
    <hyperlink ref="A273" location="pos_31445400_1Y15358212X15352438X15352411" display="pos_31445400_1Y15358212X15352438X15352411"/>
    <hyperlink ref="B273" location="pos_31445420_1Y15358212X15352438" display="pos_31445420_1Y15358212X15352438"/>
    <hyperlink ref="A274" location="pos_31445393_1Y15358212X15351920" display="pos_31445393_1Y15358212X15351920"/>
    <hyperlink ref="B274" location="pos_31447411_1Y15358212" display="pos_31447411_1Y15358212"/>
    <hyperlink ref="A275" location="pos_31445610_1Y15358212X15351920X15351929" display="pos_31445610_1Y15358212X15351920X15351929"/>
    <hyperlink ref="B275" location="pos_31445393_1Y15358212X15351920" display="pos_31445393_1Y15358212X15351920"/>
    <hyperlink ref="A276" location="pos_31445603_1Y15358212X15351920X15351929X15351934" display="pos_31445603_1Y15358212X15351920X15351929X15351934"/>
    <hyperlink ref="B276" location="pos_31445610_1Y15358212X15351920X15351929" display="pos_31445610_1Y15358212X15351920X15351929"/>
    <hyperlink ref="A277" location="pos_31445628_1Y15358212X15351920X15351929X15352032" display="pos_31445628_1Y15358212X15351920X15351929X15352032"/>
    <hyperlink ref="B277" location="pos_31445610_1Y15358212X15351920X15351929" display="pos_31445610_1Y15358212X15351920X15351929"/>
    <hyperlink ref="A278" location="pos_31445621_1Y15358212X15351920X15351929X15352041" display="pos_31445621_1Y15358212X15351920X15351929X15352041"/>
    <hyperlink ref="B278" location="pos_31445610_1Y15358212X15351920X15351929" display="pos_31445610_1Y15358212X15351920X15351929"/>
    <hyperlink ref="A279" location="pos_31445582_1Y15358212X15351920X15351929X15351879" display="pos_31445582_1Y15358212X15351920X15351929X15351879"/>
    <hyperlink ref="B279" location="pos_31445610_1Y15358212X15351920X15351929" display="pos_31445610_1Y15358212X15351920X15351929"/>
    <hyperlink ref="A280" location="pos_31445575_1Y15358212X15351920X15351929X15351879X15351843" display="pos_31445575_1Y15358212X15351920X15351929X15351879X15351843"/>
    <hyperlink ref="A281" location="pos_31445584_1Y15358212X15351920X15351929X15351879X15351898" display="pos_31445584_1Y15358212X15351920X15351929X15351879X15351898"/>
    <hyperlink ref="A282" location="pos_31445545_1Y15358212X15351920X15351929X15351879X15351884" display="pos_31445545_1Y15358212X15351920X15351929X15351879X15351884"/>
    <hyperlink ref="A283" location="pos_31445538_1Y15358212X15351920X15351929X15351879X15351893" display="pos_31445538_1Y15358212X15351920X15351929X15351879X15351893"/>
    <hyperlink ref="A284" location="pos_31445563_1Y15358212X15351920X15351929X15351848" display="pos_31445563_1Y15358212X15351920X15351929X15351848"/>
    <hyperlink ref="B284" location="pos_31445610_1Y15358212X15351920X15351929" display="pos_31445610_1Y15358212X15351920X15351929"/>
    <hyperlink ref="A285" location="pos_31445556_1Y15358212X15351920X15351929X15351848X15351857" display="pos_31445556_1Y15358212X15351920X15351929X15351848X15351857"/>
    <hyperlink ref="A286" location="pos_31445517_1Y15358212X15351920X15351929X15351848X15351862" display="pos_31445517_1Y15358212X15351920X15351929X15351848X15351862"/>
    <hyperlink ref="A287" location="pos_31445510_1Y15358212X15351920X15351929X15351848X15351871" display="pos_31445510_1Y15358212X15351920X15351929X15351848X15351871"/>
    <hyperlink ref="A288" location="pos_31445535_1Y15358212X15351920X15351929X15351848X15351812" display="pos_31445535_1Y15358212X15351920X15351929X15351848X15351812"/>
    <hyperlink ref="A289" location="pos_31445736_1Y15358212X15351920X15351929X15351848X15351821" display="pos_31445736_1Y15358212X15351920X15351929X15351848X15351821"/>
    <hyperlink ref="A290" location="pos_31445729_1Y15358212X15351920X15351929X15351848X15351826" display="pos_31445729_1Y15358212X15351920X15351929X15351848X15351826"/>
    <hyperlink ref="A291" location="pos_31445754_1Y15358212X15351920X15351929X15352046" display="pos_31445754_1Y15358212X15351920X15351929X15352046"/>
    <hyperlink ref="B291" location="pos_31445610_1Y15358212X15351920X15351929" display="pos_31445610_1Y15358212X15351920X15351929"/>
    <hyperlink ref="A292" location="pos_31445747_1Y15358212X15351920X15351929X15351835" display="pos_31445747_1Y15358212X15351920X15351929X15351835"/>
    <hyperlink ref="B292" location="pos_31445610_1Y15358212X15351920X15351929" display="pos_31445610_1Y15358212X15351920X15351929"/>
    <hyperlink ref="A293" location="pos_31445701_1Y15358212X15351920X15352145" display="pos_31445701_1Y15358212X15351920X15352145"/>
    <hyperlink ref="B293" location="pos_31445393_1Y15358212X15351920" display="pos_31445393_1Y15358212X15351920"/>
    <hyperlink ref="A294" location="pos_31445726_1Y15358212X15351920X15352145X15352150" display="pos_31445726_1Y15358212X15351920X15352145X15352150"/>
    <hyperlink ref="B294" location="pos_31445701_1Y15358212X15351920X15352145" display="pos_31445701_1Y15358212X15351920X15352145"/>
    <hyperlink ref="A295" location="pos_31445719_1Y15358212X15351920X15352145X15352159" display="pos_31445719_1Y15358212X15351920X15352145X15352159"/>
    <hyperlink ref="B295" location="pos_31445701_1Y15358212X15351920X15352145" display="pos_31445701_1Y15358212X15351920X15352145"/>
    <hyperlink ref="A296" location="pos_31445664_1Y15358212X15351920X15352145X15352100" display="pos_31445664_1Y15358212X15351920X15352145X15352100"/>
    <hyperlink ref="B296" location="pos_31445701_1Y15358212X15351920X15352145" display="pos_31445701_1Y15358212X15351920X15352145"/>
    <hyperlink ref="A297" location="pos_31445689_1Y15358212X15351920X15352145X15352109" display="pos_31445689_1Y15358212X15351920X15352145X15352109"/>
    <hyperlink ref="B297" location="pos_31445701_1Y15358212X15351920X15352145" display="pos_31445701_1Y15358212X15351920X15352145"/>
    <hyperlink ref="A298" location="pos_31445682_1Y15358212X15351920X15352145X15352109X15352114" display="pos_31445682_1Y15358212X15351920X15352145X15352109X15352114"/>
    <hyperlink ref="A299" location="pos_31445643_1Y15358212X15351920X15352145X15352109X15352123" display="pos_31445643_1Y15358212X15351920X15352145X15352109X15352123"/>
    <hyperlink ref="A300" location="pos_31445636_1Y15358212X15351920X15352145X15352064" display="pos_31445636_1Y15358212X15351920X15352145X15352064"/>
    <hyperlink ref="B300" location="pos_31445701_1Y15358212X15351920X15352145" display="pos_31445701_1Y15358212X15351920X15352145"/>
    <hyperlink ref="A301" location="pos_31445661_1Y15358212X15351920X15352145X15352064X15352092" display="pos_31445661_1Y15358212X15351920X15352145X15352064X15352092"/>
    <hyperlink ref="A302" location="pos_31445654_1Y15358212X15351920X15352145X15352064X15352073" display="pos_31445654_1Y15358212X15351920X15352145X15352064X15352073"/>
    <hyperlink ref="A303" location="pos_31445871_1Y15358212X15351920X15352145X15352064X15352078" display="pos_31445871_1Y15358212X15351920X15352145X15352064X15352078"/>
    <hyperlink ref="A304" location="pos_31445880_1Y15358212X15351920X15352145X15352064X15352087" display="pos_31445880_1Y15358212X15351920X15352145X15352064X15352087"/>
    <hyperlink ref="A305" location="pos_31445873_1Y15358212X15351920X15352145X15352293" display="pos_31445873_1Y15358212X15351920X15352145X15352293"/>
    <hyperlink ref="B305" location="pos_31445701_1Y15358212X15351920X15352145" display="pos_31445701_1Y15358212X15351920X15352145"/>
    <hyperlink ref="A306" location="pos_31445834_1Y15358212X15351920X15352145X15352298" display="pos_31445834_1Y15358212X15351920X15352145X15352298"/>
    <hyperlink ref="B306" location="pos_31445701_1Y15358212X15351920X15352145" display="pos_31445701_1Y15358212X15351920X15352145"/>
    <hyperlink ref="A307" location="pos_31445827_1Y15358212X15351920X15352145X15352307" display="pos_31445827_1Y15358212X15351920X15352145X15352307"/>
    <hyperlink ref="B307" location="pos_31445701_1Y15358212X15351920X15352145" display="pos_31445701_1Y15358212X15351920X15352145"/>
    <hyperlink ref="A308" location="pos_31445852_1Y15358212X15351920X15352312" display="pos_31445852_1Y15358212X15351920X15352312"/>
    <hyperlink ref="B308" location="pos_31445393_1Y15358212X15351920" display="pos_31445393_1Y15358212X15351920"/>
    <hyperlink ref="A309" location="pos_31445799_1Y15358212X15351920X15352312X15352257" display="pos_31445799_1Y15358212X15351920X15352312X15352257"/>
    <hyperlink ref="B309" location="pos_31445852_1Y15358212X15351920X15352312" display="pos_31445852_1Y15358212X15351920X15352312"/>
    <hyperlink ref="A310" location="pos_31445808_1Y15358212X15351920X15352312X15352262" display="pos_31445808_1Y15358212X15351920X15352312X15352262"/>
    <hyperlink ref="B310" location="pos_31445852_1Y15358212X15351920X15352312" display="pos_31445852_1Y15358212X15351920X15352312"/>
    <hyperlink ref="A311" location="pos_31445769_1Y15358212X15351920X15352312X15352271" display="pos_31445769_1Y15358212X15351920X15352312X15352271"/>
    <hyperlink ref="B311" location="pos_31445852_1Y15358212X15351920X15352312" display="pos_31445852_1Y15358212X15351920X15352312"/>
    <hyperlink ref="A312" location="pos_31445762_1Y15358212X15351920X15352312X15352276" display="pos_31445762_1Y15358212X15351920X15352312X15352276"/>
    <hyperlink ref="B312" location="pos_31445852_1Y15358212X15351920X15352312" display="pos_31445852_1Y15358212X15351920X15352312"/>
    <hyperlink ref="A313" location="pos_31445787_1Y15358212X15351920X15352312X15352276X15352285" display="pos_31445787_1Y15358212X15351920X15352312X15352276X15352285"/>
    <hyperlink ref="A314" location="pos_31445780_1Y15358212X15351920X15352312X15352276X15352226" display="pos_31445780_1Y15358212X15351920X15352312X15352276X15352226"/>
    <hyperlink ref="A315" location="pos_31445997_1Y15358212X15351920X15352312X15352235" display="pos_31445997_1Y15358212X15351920X15352312X15352235"/>
    <hyperlink ref="B315" location="pos_31445852_1Y15358212X15351920X15352312" display="pos_31445852_1Y15358212X15351920X15352312"/>
    <hyperlink ref="A316" location="pos_31445990_1Y15358212X15351920X15352312X15352235X15352199" display="pos_31445990_1Y15358212X15351920X15352312X15352235X15352199"/>
    <hyperlink ref="A317" location="pos_31446015_1Y15358212X15351920X15352312X15352235X15352240" display="pos_31446015_1Y15358212X15351920X15352312X15352235X15352240"/>
    <hyperlink ref="A318" location="pos_31445960_1Y15358212X15351920X15352312X15352235X15352249" display="pos_31445960_1Y15358212X15351920X15352312X15352235X15352249"/>
    <hyperlink ref="A319" location="pos_31445953_1Y15358212X15351920X15352312X15352235X15352254" display="pos_31445953_1Y15358212X15351920X15352312X15352235X15352254"/>
    <hyperlink ref="A320" location="pos_31445978_1Y15358212X15351920X15352312X15352204" display="pos_31445978_1Y15358212X15351920X15352312X15352204"/>
    <hyperlink ref="B320" location="pos_31445852_1Y15358212X15351920X15352312" display="pos_31445852_1Y15358212X15351920X15352312"/>
    <hyperlink ref="A321" location="pos_31445971_1Y15358212X15351920X15352312X15352213" display="pos_31445971_1Y15358212X15351920X15352312X15352213"/>
    <hyperlink ref="B321" location="pos_31445852_1Y15358212X15351920X15352312" display="pos_31445852_1Y15358212X15351920X15352312"/>
    <hyperlink ref="A322" location="pos_31445932_1Y15358212X15351920X15352312X15352218" display="pos_31445932_1Y15358212X15351920X15352312X15352218"/>
    <hyperlink ref="B322" location="pos_31445852_1Y15358212X15351920X15352312" display="pos_31445852_1Y15358212X15351920X15352312"/>
    <hyperlink ref="A323" location="pos_31445708_1Y15358212X15351920X15352055" display="pos_31445708_1Y15358212X15351920X15352055"/>
    <hyperlink ref="A324" location="pos_31445845_1Y15358212X15351920X15352060" display="pos_31445845_1Y15358212X15351920X15352060"/>
    <hyperlink ref="A325" location="pos_31445806_1Y15358212X15351920X15352005" display="pos_31445806_1Y15358212X15351920X15352005"/>
    <hyperlink ref="A326" location="pos_31445925_1Y15358212X15351920X15352010" display="pos_31445925_1Y15358212X15351920X15352010"/>
    <hyperlink ref="A327" location="pos_31445950_1Y15358212X15351920X15352019" display="pos_31445950_1Y15358212X15351920X15352019"/>
    <hyperlink ref="A328" location="pos_31445943_1Y15358212X15351920X15352024" display="pos_31445943_1Y15358212X15351920X15352024"/>
    <hyperlink ref="A329" location="pos_31445888_1Y15358212X15351920X15351969" display="pos_31445888_1Y15358212X15351920X15351969"/>
    <hyperlink ref="A330" location="pos_31445913_1Y15358212X15351920X15351974" display="pos_31445913_1Y15358212X15351920X15351974"/>
    <hyperlink ref="A331" location="pos_31445906_1Y15358212X15351920X15351983" display="pos_31445906_1Y15358212X15351920X15351983"/>
    <hyperlink ref="A332" location="pos_31446123_1Y15358212X15351920X15351988" display="pos_31446123_1Y15358212X15351920X15351988"/>
    <hyperlink ref="A333" location="pos_31446116_1Y15358212X15351920X15351997" display="pos_31446116_1Y15358212X15351920X15351997"/>
    <hyperlink ref="A334" location="pos_31446141_1Y15358212X15351920X15351938" display="pos_31446141_1Y15358212X15351920X15351938"/>
    <hyperlink ref="B334" location="pos_31445393_1Y15358212X15351920" display="pos_31445393_1Y15358212X15351920"/>
    <hyperlink ref="A335" location="pos_31446134_1Y15358212X15351920X15351947" display="pos_31446134_1Y15358212X15351920X15351947"/>
    <hyperlink ref="B335" location="pos_31445393_1Y15358212X15351920" display="pos_31445393_1Y15358212X15351920"/>
    <hyperlink ref="A336" location="pos_31446095_1Y15358212X15351920X15351952" display="pos_31446095_1Y15358212X15351920X15351952"/>
    <hyperlink ref="B336" location="pos_31445393_1Y15358212X15351920" display="pos_31445393_1Y15358212X15351920"/>
    <hyperlink ref="A337" location="pos_31446104_1Y15358212X15351920X15351961" display="pos_31446104_1Y15358212X15351920X15351961"/>
    <hyperlink ref="B337" location="pos_31445393_1Y15358212X15351920" display="pos_31445393_1Y15358212X15351920"/>
    <hyperlink ref="A338" location="pos_31446097_1Y15358212X15351920X15351961X15351966" display="pos_31446097_1Y15358212X15351920X15351961X15351966"/>
    <hyperlink ref="B338" location="pos_31446104_1Y15358212X15351920X15351961" display="pos_31446104_1Y15358212X15351920X15351961"/>
    <hyperlink ref="A339" location="pos_31446058_1Y15358212X15351920X15351961X15352167" display="pos_31446058_1Y15358212X15351920X15351961X15352167"/>
    <hyperlink ref="B339" location="pos_31446104_1Y15358212X15351920X15351961" display="pos_31446104_1Y15358212X15351920X15351961"/>
    <hyperlink ref="A340" location="pos_31446051_1Y15358212X15351920X15351961X15352172" display="pos_31446051_1Y15358212X15351920X15351961X15352172"/>
    <hyperlink ref="B340" location="pos_31446104_1Y15358212X15351920X15351961" display="pos_31446104_1Y15358212X15351920X15351961"/>
    <hyperlink ref="A341" location="pos_31446076_1Y15358212X15351920X15351961X15352181" display="pos_31446076_1Y15358212X15351920X15351961X15352181"/>
    <hyperlink ref="B341" location="pos_31446104_1Y15358212X15351920X15351961" display="pos_31446104_1Y15358212X15351920X15351961"/>
    <hyperlink ref="A342" location="pos_31446069_1Y15358212X15351920X15352186" display="pos_31446069_1Y15358212X15351920X15352186"/>
    <hyperlink ref="A343" location="pos_31446030_1Y15358212X15351920X15352131" display="pos_31446030_1Y15358212X15351920X15352131"/>
    <hyperlink ref="A344" location="pos_31446023_1Y15358212X15351920X15352136" display="pos_31446023_1Y15358212X15351920X15352136"/>
    <hyperlink ref="A345" location="pos_31446032_1Y15358212X15352419" display="pos_31446032_1Y15358212X15352419"/>
    <hyperlink ref="B345" location="pos_31447411_1Y15358212" display="pos_31447411_1Y15358212"/>
    <hyperlink ref="A346" location="pos_31446249_1Y15358212X15352419X15352424" display="pos_31446249_1Y15358212X15352419X15352424"/>
  </hyperlinks>
  <pageMargins left="0.78740157499999996" right="0.78740157499999996" top="0.984251969" bottom="0.984251969" header="0.4921259845" footer="0.4921259845"/>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outlinePr summaryBelow="0" summaryRight="0"/>
  </sheetPr>
  <dimension ref="A1:AL392"/>
  <sheetViews>
    <sheetView workbookViewId="0">
      <pane xSplit="3" ySplit="7" topLeftCell="R8" activePane="bottomRight" state="frozen"/>
      <selection pane="topRight" activeCell="D1" sqref="D1"/>
      <selection pane="bottomLeft" activeCell="A7" sqref="A7"/>
      <selection pane="bottomRight" activeCell="A389" sqref="A389"/>
    </sheetView>
  </sheetViews>
  <sheetFormatPr baseColWidth="10" defaultColWidth="13.1640625" defaultRowHeight="12" customHeight="1" outlineLevelRow="7" outlineLevelCol="1"/>
  <cols>
    <col min="1" max="1" width="50.83203125" style="2" customWidth="1"/>
    <col min="2" max="2" width="2.83203125" style="2" customWidth="1"/>
    <col min="3" max="3" width="2.83203125" style="2" customWidth="1" collapsed="1"/>
    <col min="4" max="4" width="24.5" style="2" hidden="1" customWidth="1" outlineLevel="1"/>
    <col min="5" max="5" width="20.83203125" style="2" hidden="1" customWidth="1" outlineLevel="1"/>
    <col min="6" max="6" width="13.5" style="2" hidden="1" customWidth="1" outlineLevel="1"/>
    <col min="7" max="7" width="24.1640625" style="2" hidden="1" customWidth="1" outlineLevel="1"/>
    <col min="8" max="8" width="34.6640625" style="2" hidden="1" customWidth="1" outlineLevel="1"/>
    <col min="9" max="9" width="25.83203125" style="2" hidden="1" customWidth="1" outlineLevel="1"/>
    <col min="10" max="10" width="31.5" style="2" hidden="1" customWidth="1" outlineLevel="1"/>
    <col min="11" max="11" width="16" style="2" hidden="1" customWidth="1" outlineLevel="1"/>
    <col min="12" max="12" width="18.5" style="2" hidden="1" customWidth="1" outlineLevel="1"/>
    <col min="13" max="13" width="18.6640625" style="2" hidden="1" customWidth="1" outlineLevel="1"/>
    <col min="14" max="14" width="16.33203125" style="2" hidden="1" customWidth="1" outlineLevel="1"/>
    <col min="15" max="15" width="27" style="2" hidden="1" customWidth="1" outlineLevel="1"/>
    <col min="16" max="16" width="22" style="2" hidden="1" customWidth="1" outlineLevel="1"/>
    <col min="17" max="17" width="17" style="2" hidden="1" customWidth="1" outlineLevel="1"/>
    <col min="18" max="18" width="2.83203125" style="2" customWidth="1"/>
    <col min="19" max="19" width="15.83203125" style="2" customWidth="1"/>
    <col min="20" max="20" width="2.83203125" style="2" customWidth="1" collapsed="1"/>
    <col min="21" max="21" width="15.83203125" style="2" hidden="1" customWidth="1" outlineLevel="1"/>
    <col min="22" max="22" width="2.83203125" style="2" hidden="1" customWidth="1" outlineLevel="1"/>
    <col min="23" max="23" width="15.83203125" style="2" hidden="1" customWidth="1" outlineLevel="1"/>
    <col min="24" max="24" width="2.83203125" style="2" hidden="1" customWidth="1" outlineLevel="1"/>
    <col min="25" max="25" width="15.83203125" style="2" hidden="1" customWidth="1" outlineLevel="1"/>
    <col min="26" max="26" width="2.83203125" style="2" hidden="1" customWidth="1" outlineLevel="1"/>
    <col min="27" max="27" width="15.83203125" style="2" customWidth="1"/>
    <col min="28" max="28" width="2.83203125" style="2" customWidth="1"/>
    <col min="29" max="29" width="15.83203125" style="2" customWidth="1" outlineLevel="1"/>
    <col min="30" max="30" width="2.83203125" style="2" customWidth="1" outlineLevel="1"/>
    <col min="31" max="31" width="15.83203125" style="2" customWidth="1"/>
    <col min="32" max="32" width="2.83203125" style="2" customWidth="1" collapsed="1"/>
    <col min="33" max="33" width="15.83203125" style="2" hidden="1" customWidth="1" outlineLevel="1"/>
    <col min="34" max="34" width="2.83203125" style="2" hidden="1" customWidth="1" outlineLevel="1"/>
    <col min="35" max="35" width="15.83203125" style="2" hidden="1" customWidth="1" outlineLevel="1"/>
    <col min="36" max="36" width="2.83203125" style="2" hidden="1" customWidth="1" outlineLevel="1"/>
    <col min="37" max="37" width="15.83203125" style="2" customWidth="1"/>
    <col min="38" max="16384" width="13.1640625" style="2"/>
  </cols>
  <sheetData>
    <row r="1" spans="1:37" s="8" customFormat="1" ht="12" customHeight="1">
      <c r="A1" s="112" t="s">
        <v>3448</v>
      </c>
      <c r="B1" s="47"/>
      <c r="C1" s="47"/>
      <c r="D1" s="67"/>
      <c r="E1" s="47"/>
      <c r="F1" s="7"/>
      <c r="G1" s="7"/>
      <c r="H1" s="7"/>
      <c r="I1" s="7"/>
      <c r="J1" s="7"/>
      <c r="K1" s="7"/>
      <c r="L1" s="7"/>
      <c r="M1" s="7"/>
      <c r="N1" s="7"/>
      <c r="O1" s="7"/>
      <c r="P1" s="7"/>
      <c r="Q1" s="7"/>
    </row>
    <row r="2" spans="1:37" s="8" customFormat="1" ht="12" customHeight="1">
      <c r="A2" s="112"/>
      <c r="B2" s="47"/>
      <c r="C2" s="47"/>
      <c r="D2" s="67"/>
      <c r="E2" s="47"/>
      <c r="F2" s="7"/>
      <c r="G2" s="7"/>
      <c r="H2" s="7"/>
      <c r="I2" s="7"/>
      <c r="J2" s="7"/>
      <c r="K2" s="7"/>
      <c r="L2" s="7"/>
      <c r="M2" s="7"/>
      <c r="N2" s="7"/>
      <c r="O2" s="7"/>
      <c r="P2" s="7"/>
      <c r="Q2" s="7"/>
    </row>
    <row r="3" spans="1:37" s="8" customFormat="1" ht="12" customHeight="1">
      <c r="A3" s="111" t="s">
        <v>3436</v>
      </c>
      <c r="B3" s="6"/>
      <c r="C3" s="5"/>
      <c r="D3" s="6"/>
      <c r="E3" s="6"/>
      <c r="F3" s="6"/>
      <c r="G3" s="6"/>
      <c r="H3" s="6"/>
      <c r="I3" s="6"/>
      <c r="J3" s="6"/>
      <c r="K3" s="6"/>
      <c r="L3" s="6"/>
      <c r="M3" s="6"/>
      <c r="N3" s="6"/>
      <c r="O3" s="6"/>
      <c r="P3" s="6"/>
      <c r="Q3" s="6"/>
      <c r="S3" s="109" t="s">
        <v>3449</v>
      </c>
      <c r="T3" s="109"/>
      <c r="U3" s="109"/>
      <c r="V3" s="109"/>
      <c r="W3" s="109"/>
      <c r="X3" s="109"/>
      <c r="Y3" s="109"/>
      <c r="Z3" s="109"/>
      <c r="AA3" s="109"/>
      <c r="AC3" s="3"/>
      <c r="AE3" s="109" t="s">
        <v>3422</v>
      </c>
      <c r="AF3" s="109"/>
      <c r="AG3" s="109"/>
      <c r="AH3" s="109"/>
      <c r="AI3" s="109"/>
      <c r="AJ3" s="109"/>
      <c r="AK3" s="109"/>
    </row>
    <row r="4" spans="1:37" s="8" customFormat="1" ht="12" customHeight="1">
      <c r="A4" s="111"/>
      <c r="B4" s="6"/>
      <c r="C4" s="5"/>
      <c r="D4" s="6"/>
      <c r="E4" s="6"/>
      <c r="F4" s="6"/>
      <c r="G4" s="5"/>
      <c r="H4" s="5"/>
      <c r="I4" s="5"/>
      <c r="J4" s="6"/>
      <c r="K4" s="6"/>
      <c r="L4" s="6"/>
      <c r="M4" s="6"/>
      <c r="N4" s="6"/>
      <c r="O4" s="6"/>
      <c r="P4" s="6"/>
      <c r="Q4" s="6"/>
      <c r="S4" s="110" t="s">
        <v>3450</v>
      </c>
      <c r="T4" s="110"/>
      <c r="U4" s="110"/>
      <c r="V4" s="110"/>
      <c r="W4" s="110"/>
      <c r="X4" s="110"/>
      <c r="Y4" s="110"/>
      <c r="Z4" s="110"/>
      <c r="AA4" s="110"/>
      <c r="AC4" s="4"/>
      <c r="AE4" s="110" t="s">
        <v>3434</v>
      </c>
      <c r="AF4" s="110"/>
      <c r="AG4" s="110"/>
      <c r="AH4" s="110"/>
      <c r="AI4" s="110"/>
      <c r="AJ4" s="110"/>
      <c r="AK4" s="110"/>
    </row>
    <row r="5" spans="1:37" s="14" customFormat="1" ht="24.75" customHeight="1" collapsed="1">
      <c r="A5" s="11" t="s">
        <v>3413</v>
      </c>
      <c r="B5" s="12" t="s">
        <v>3427</v>
      </c>
      <c r="C5" s="12" t="s">
        <v>3428</v>
      </c>
      <c r="D5" s="11" t="s">
        <v>3412</v>
      </c>
      <c r="E5" s="11"/>
      <c r="F5" s="11" t="s">
        <v>3414</v>
      </c>
      <c r="G5" s="11" t="s">
        <v>3415</v>
      </c>
      <c r="H5" s="11"/>
      <c r="I5" s="11"/>
      <c r="J5" s="11" t="s">
        <v>3416</v>
      </c>
      <c r="K5" s="11" t="s">
        <v>3417</v>
      </c>
      <c r="L5" s="11" t="s">
        <v>3418</v>
      </c>
      <c r="M5" s="13"/>
      <c r="O5" s="11" t="s">
        <v>3419</v>
      </c>
      <c r="P5" s="11" t="s">
        <v>3420</v>
      </c>
      <c r="Q5" s="11" t="s">
        <v>3421</v>
      </c>
      <c r="S5" s="83" t="s">
        <v>3441</v>
      </c>
      <c r="T5" s="84"/>
      <c r="U5" s="83" t="s">
        <v>3425</v>
      </c>
      <c r="V5" s="84"/>
      <c r="W5" s="83" t="s">
        <v>3433</v>
      </c>
      <c r="X5" s="84"/>
      <c r="Y5" s="83" t="s">
        <v>3426</v>
      </c>
      <c r="Z5" s="84"/>
      <c r="AA5" s="83" t="s">
        <v>3432</v>
      </c>
      <c r="AB5" s="84"/>
      <c r="AC5" s="83" t="s">
        <v>3423</v>
      </c>
      <c r="AD5" s="84"/>
      <c r="AE5" s="83" t="s">
        <v>3441</v>
      </c>
      <c r="AF5" s="84"/>
      <c r="AG5" s="83" t="s">
        <v>3425</v>
      </c>
      <c r="AH5" s="84"/>
      <c r="AI5" s="83" t="s">
        <v>3433</v>
      </c>
      <c r="AJ5" s="84"/>
      <c r="AK5" s="83" t="s">
        <v>3432</v>
      </c>
    </row>
    <row r="6" spans="1:37" s="73" customFormat="1" ht="90.75" hidden="1" customHeight="1" outlineLevel="7">
      <c r="A6" s="72" t="s">
        <v>3429</v>
      </c>
      <c r="B6" s="72" t="s">
        <v>3430</v>
      </c>
      <c r="C6" s="72" t="s">
        <v>3431</v>
      </c>
      <c r="D6" s="72" t="s">
        <v>3442</v>
      </c>
      <c r="E6" s="72" t="s">
        <v>3443</v>
      </c>
      <c r="F6" s="72" t="s">
        <v>3444</v>
      </c>
      <c r="G6" s="72" t="s">
        <v>3445</v>
      </c>
      <c r="H6" s="72" t="s">
        <v>3446</v>
      </c>
      <c r="I6" s="72" t="s">
        <v>3447</v>
      </c>
      <c r="J6" s="72" t="s">
        <v>0</v>
      </c>
      <c r="K6" s="72" t="s">
        <v>1</v>
      </c>
      <c r="L6" s="72" t="s">
        <v>3</v>
      </c>
      <c r="M6" s="72" t="s">
        <v>4</v>
      </c>
      <c r="N6" s="72" t="s">
        <v>2</v>
      </c>
      <c r="O6" s="72" t="s">
        <v>5</v>
      </c>
      <c r="P6" s="72" t="s">
        <v>6</v>
      </c>
      <c r="Q6" s="72" t="s">
        <v>7</v>
      </c>
      <c r="S6" s="16" t="s">
        <v>3451</v>
      </c>
      <c r="T6" s="15"/>
      <c r="U6" s="16" t="s">
        <v>3458</v>
      </c>
      <c r="V6" s="15"/>
      <c r="W6" s="16" t="s">
        <v>3453</v>
      </c>
      <c r="X6" s="15"/>
      <c r="Y6" s="16" t="s">
        <v>3454</v>
      </c>
      <c r="Z6" s="15"/>
      <c r="AA6" s="16" t="s">
        <v>3457</v>
      </c>
      <c r="AB6" s="15"/>
      <c r="AC6" s="16" t="s">
        <v>3424</v>
      </c>
      <c r="AD6" s="15"/>
      <c r="AE6" s="16" t="s">
        <v>3451</v>
      </c>
      <c r="AF6" s="15"/>
      <c r="AG6" s="16" t="s">
        <v>3459</v>
      </c>
      <c r="AH6" s="15"/>
      <c r="AI6" s="16" t="s">
        <v>3452</v>
      </c>
      <c r="AJ6" s="15"/>
      <c r="AK6" s="16" t="s">
        <v>3457</v>
      </c>
    </row>
    <row r="7" spans="1:37" s="1" customFormat="1" ht="12" customHeight="1">
      <c r="L7" s="64"/>
      <c r="M7" s="64"/>
      <c r="N7" s="64"/>
    </row>
    <row r="8" spans="1:37" ht="12" customHeight="1">
      <c r="A8" s="2" t="s">
        <v>9</v>
      </c>
      <c r="B8" s="69"/>
      <c r="C8" s="69"/>
      <c r="D8" s="1" t="s">
        <v>10</v>
      </c>
      <c r="E8" s="1" t="s">
        <v>11</v>
      </c>
      <c r="F8" s="1" t="s">
        <v>13</v>
      </c>
      <c r="G8" s="1" t="s">
        <v>9</v>
      </c>
      <c r="H8" s="1" t="s">
        <v>8</v>
      </c>
      <c r="I8" s="1" t="s">
        <v>8</v>
      </c>
      <c r="J8" s="1" t="s">
        <v>8</v>
      </c>
      <c r="K8" s="1" t="s">
        <v>8</v>
      </c>
      <c r="L8" s="64" t="s">
        <v>12</v>
      </c>
      <c r="M8" s="64" t="s">
        <v>12</v>
      </c>
      <c r="N8" s="64" t="s">
        <v>12</v>
      </c>
      <c r="O8" s="1" t="s">
        <v>14</v>
      </c>
      <c r="P8" s="1" t="s">
        <v>8</v>
      </c>
      <c r="Q8" s="1" t="s">
        <v>8</v>
      </c>
      <c r="R8" s="1"/>
      <c r="S8" s="1"/>
      <c r="T8" s="1"/>
      <c r="U8" s="34"/>
      <c r="V8" s="1"/>
      <c r="W8" s="1"/>
      <c r="X8" s="1"/>
      <c r="Y8" s="1"/>
      <c r="Z8" s="1"/>
      <c r="AA8" s="1"/>
      <c r="AB8" s="1"/>
      <c r="AC8" s="34"/>
      <c r="AD8" s="1"/>
      <c r="AE8" s="1"/>
      <c r="AF8" s="1"/>
      <c r="AG8" s="34"/>
      <c r="AH8" s="1"/>
      <c r="AI8" s="1"/>
      <c r="AJ8" s="1"/>
      <c r="AK8" s="1"/>
    </row>
    <row r="9" spans="1:37" ht="12" customHeight="1" outlineLevel="1">
      <c r="A9" s="76" t="s">
        <v>890</v>
      </c>
      <c r="B9" s="69"/>
      <c r="C9" s="69" t="str">
        <f>IF(OR(ISNUMBER(S9),ISNUMBER(U9),ISNUMBER(W9),ISNUMBER(Y9),ISNUMBER(AC9),ISNUMBER(AE9),ISNUMBER(AG9),ISNUMBER(AI9),ISNUMBER(AA9),ISNUMBER(AK9)),"x","")</f>
        <v/>
      </c>
      <c r="D9" s="1" t="s">
        <v>10</v>
      </c>
      <c r="E9" s="1" t="s">
        <v>891</v>
      </c>
      <c r="F9" s="1" t="s">
        <v>17</v>
      </c>
      <c r="G9" s="1" t="s">
        <v>890</v>
      </c>
      <c r="H9" s="1" t="s">
        <v>8</v>
      </c>
      <c r="I9" s="1" t="s">
        <v>892</v>
      </c>
      <c r="J9" s="1" t="s">
        <v>19</v>
      </c>
      <c r="K9" s="1" t="s">
        <v>8</v>
      </c>
      <c r="L9" s="64" t="s">
        <v>12</v>
      </c>
      <c r="M9" s="64" t="s">
        <v>12</v>
      </c>
      <c r="N9" s="64" t="s">
        <v>12</v>
      </c>
      <c r="O9" s="1" t="s">
        <v>14</v>
      </c>
      <c r="P9" s="1" t="s">
        <v>8</v>
      </c>
      <c r="Q9" s="1" t="s">
        <v>8</v>
      </c>
      <c r="R9" s="1"/>
      <c r="S9" s="30"/>
      <c r="T9" s="1"/>
      <c r="U9" s="32"/>
      <c r="V9" s="1"/>
      <c r="W9" s="65" t="str">
        <f>IF(OR(ISNUMBER(W10),ISNUMBER(W236),ISNUMBER(W299),ISNUMBER(W253),ISNUMBER(W266),ISNUMBER(W382),ISNUMBER(W384),ISNUMBER(W385),ISNUMBER(W386)),N(W10)+N(W236)+N(W299)+N(W253)+N(W266)+N(W382)+N(W384)+N(W385)+N(W386),IF(ISNUMBER(U9),U9,""))</f>
        <v/>
      </c>
      <c r="X9" s="1"/>
      <c r="Y9" s="30" t="str">
        <f>IF(OR(ISNUMBER(W9),ISNUMBER(AI9)),N(W9)+N(AI9),"")</f>
        <v/>
      </c>
      <c r="Z9" s="1"/>
      <c r="AA9" s="30" t="str">
        <f t="shared" ref="AA9:AA72" si="0">IF(OR(ISNUMBER(S9),ISNUMBER(Y9)),N(S9)+N(Y9),"")</f>
        <v/>
      </c>
      <c r="AB9" s="1"/>
      <c r="AC9" s="32"/>
      <c r="AD9" s="1"/>
      <c r="AE9" s="30"/>
      <c r="AF9" s="1"/>
      <c r="AG9" s="32"/>
      <c r="AH9" s="1"/>
      <c r="AI9" s="66" t="str">
        <f>IF(OR(ISNUMBER(AI10),ISNUMBER(AI236),ISNUMBER(AI299),ISNUMBER(AI253),ISNUMBER(AI266),ISNUMBER(AI382),ISNUMBER(AI384),ISNUMBER(AI385),ISNUMBER(AI386)),N(AI10)+N(AI236)+N(AI299)+N(AI253)+N(AI266)+N(AI382)+N(AI384)+N(AI385)+N(AI386),IF(ISNUMBER(AG9),AG9,""))</f>
        <v/>
      </c>
      <c r="AJ9" s="1"/>
      <c r="AK9" s="30" t="str">
        <f t="shared" ref="AK9:AK72" si="1">IF(OR(ISNUMBER(AE9),ISNUMBER(AI9)),N(AE9)+N(AI9),"")</f>
        <v/>
      </c>
    </row>
    <row r="10" spans="1:37" ht="12" customHeight="1" outlineLevel="2" collapsed="1">
      <c r="A10" s="77" t="s">
        <v>893</v>
      </c>
      <c r="B10" s="69" t="s">
        <v>21</v>
      </c>
      <c r="C10" s="69" t="str">
        <f t="shared" ref="C10:C73" si="2">IF(OR(ISNUMBER(S10),ISNUMBER(U10),ISNUMBER(W10),ISNUMBER(Y10),ISNUMBER(AC10),ISNUMBER(AE10),ISNUMBER(AG10),ISNUMBER(AI10),ISNUMBER(AA10),ISNUMBER(AK10)),"x","")</f>
        <v/>
      </c>
      <c r="D10" s="1" t="s">
        <v>10</v>
      </c>
      <c r="E10" s="1" t="s">
        <v>894</v>
      </c>
      <c r="F10" s="1" t="s">
        <v>17</v>
      </c>
      <c r="G10" s="1" t="s">
        <v>893</v>
      </c>
      <c r="H10" s="1" t="s">
        <v>8</v>
      </c>
      <c r="I10" s="1" t="s">
        <v>8</v>
      </c>
      <c r="J10" s="1" t="s">
        <v>19</v>
      </c>
      <c r="K10" s="1" t="s">
        <v>8</v>
      </c>
      <c r="L10" s="64" t="s">
        <v>12</v>
      </c>
      <c r="M10" s="64" t="s">
        <v>12</v>
      </c>
      <c r="N10" s="64" t="s">
        <v>12</v>
      </c>
      <c r="O10" s="1" t="s">
        <v>14</v>
      </c>
      <c r="P10" s="1" t="s">
        <v>8</v>
      </c>
      <c r="Q10" s="1" t="s">
        <v>8</v>
      </c>
      <c r="S10" s="30"/>
      <c r="U10" s="32"/>
      <c r="W10" s="65" t="str">
        <f>IF(OR(ISNUMBER(W11),ISNUMBER(W114),ISNUMBER(W115),ISNUMBER(W116),ISNUMBER(W117),ISNUMBER(W118),ISNUMBER(W129),ISNUMBER(W134),ISNUMBER(W200),ISNUMBER(W201),ISNUMBER(W207),ISNUMBER(W209),ISNUMBER(W216),ISNUMBER(W217),ISNUMBER(W223),ISNUMBER(W233),ISNUMBER(W234)),N(W11)+N(W114)+N(W115)+N(W116)+N(W117)+N(W118)+N(W129)+N(W134)+N(W200)+N(W201)+N(W207)+N(W209)+N(W216)+N(W217)+N(W223)+N(W233)+N(W234),IF(ISNUMBER(U10),U10,""))</f>
        <v/>
      </c>
      <c r="Y10" s="30" t="str">
        <f t="shared" ref="Y10:Y73" si="3">IF(OR(ISNUMBER(W10),ISNUMBER(AI10)),N(W10)+N(AI10),"")</f>
        <v/>
      </c>
      <c r="AA10" s="30" t="str">
        <f t="shared" si="0"/>
        <v/>
      </c>
      <c r="AC10" s="32"/>
      <c r="AE10" s="30"/>
      <c r="AG10" s="32"/>
      <c r="AI10" s="65" t="str">
        <f>IF(OR(ISNUMBER(AI11),ISNUMBER(AI114),ISNUMBER(AI115),ISNUMBER(AI116),ISNUMBER(AI117),ISNUMBER(AI118),ISNUMBER(AI129),ISNUMBER(AI134),ISNUMBER(AI200),ISNUMBER(AI201),ISNUMBER(AI207),ISNUMBER(AI209),ISNUMBER(AI216),ISNUMBER(AI217),ISNUMBER(AI223),ISNUMBER(AI233),ISNUMBER(AI234)),N(AI11)+N(AI114)+N(AI115)+N(AI116)+N(AI117)+N(AI118)+N(AI129)+N(AI134)+N(AI200)+N(AI201)+N(AI207)+N(AI209)+N(AI216)+N(AI217)+N(AI223)+N(AI233)+N(AI234),IF(ISNUMBER(AG10),AG10,""))</f>
        <v/>
      </c>
      <c r="AK10" s="30" t="str">
        <f t="shared" si="1"/>
        <v/>
      </c>
    </row>
    <row r="11" spans="1:37" ht="12" hidden="1" customHeight="1" outlineLevel="3">
      <c r="A11" s="78" t="s">
        <v>895</v>
      </c>
      <c r="B11" s="69" t="s">
        <v>21</v>
      </c>
      <c r="C11" s="69" t="str">
        <f t="shared" si="2"/>
        <v/>
      </c>
      <c r="D11" s="2" t="s">
        <v>10</v>
      </c>
      <c r="E11" s="2" t="s">
        <v>896</v>
      </c>
      <c r="F11" s="2" t="s">
        <v>17</v>
      </c>
      <c r="G11" s="2" t="s">
        <v>895</v>
      </c>
      <c r="H11" s="2" t="s">
        <v>8</v>
      </c>
      <c r="I11" s="2" t="s">
        <v>8</v>
      </c>
      <c r="J11" s="2" t="s">
        <v>19</v>
      </c>
      <c r="K11" s="2" t="s">
        <v>8</v>
      </c>
      <c r="L11" s="2" t="s">
        <v>12</v>
      </c>
      <c r="M11" s="2" t="s">
        <v>12</v>
      </c>
      <c r="N11" s="2" t="s">
        <v>12</v>
      </c>
      <c r="O11" s="2" t="s">
        <v>14</v>
      </c>
      <c r="P11" s="2" t="s">
        <v>8</v>
      </c>
      <c r="Q11" s="2" t="s">
        <v>8</v>
      </c>
      <c r="S11" s="30"/>
      <c r="U11" s="32"/>
      <c r="W11" s="65" t="str">
        <f>IF(OR(ISNUMBER(W12),ISNUMBER(W13),ISNUMBER(W19),ISNUMBER(W37),ISNUMBER(W65),ISNUMBER(W67),ISNUMBER(W96),ISNUMBER(W99),ISNUMBER(W104)),-N(W12)+N(W13)+N(W19)+N(W37)-N(W65)+N(W67)-N(W96)-N(W99)+N(W104),IF(ISNUMBER(U11),U11,""))</f>
        <v/>
      </c>
      <c r="Y11" s="30" t="str">
        <f t="shared" si="3"/>
        <v/>
      </c>
      <c r="AA11" s="30" t="str">
        <f t="shared" si="0"/>
        <v/>
      </c>
      <c r="AC11" s="32"/>
      <c r="AE11" s="30"/>
      <c r="AG11" s="32"/>
      <c r="AI11" s="65" t="str">
        <f>IF(OR(ISNUMBER(AI12),ISNUMBER(AI13),ISNUMBER(AI19),ISNUMBER(AI37),ISNUMBER(AI65),ISNUMBER(AI67),ISNUMBER(AI96),ISNUMBER(AI99),ISNUMBER(AI104)),-N(AI12)+N(AI13)+N(AI19)+N(AI37)-N(AI65)+N(AI67)-N(AI96)-N(AI99)+N(AI104),IF(ISNUMBER(AG11),AG11,""))</f>
        <v/>
      </c>
      <c r="AK11" s="30" t="str">
        <f t="shared" si="1"/>
        <v/>
      </c>
    </row>
    <row r="12" spans="1:37" ht="12" hidden="1" customHeight="1" outlineLevel="4">
      <c r="A12" s="79" t="s">
        <v>897</v>
      </c>
      <c r="B12" s="69" t="s">
        <v>423</v>
      </c>
      <c r="C12" s="69" t="str">
        <f t="shared" si="2"/>
        <v/>
      </c>
      <c r="D12" s="2" t="s">
        <v>10</v>
      </c>
      <c r="E12" s="2" t="s">
        <v>898</v>
      </c>
      <c r="F12" s="2" t="s">
        <v>17</v>
      </c>
      <c r="G12" s="2" t="s">
        <v>897</v>
      </c>
      <c r="H12" s="2" t="s">
        <v>899</v>
      </c>
      <c r="I12" s="2" t="s">
        <v>8</v>
      </c>
      <c r="J12" s="2" t="s">
        <v>23</v>
      </c>
      <c r="K12" s="2" t="s">
        <v>8</v>
      </c>
      <c r="L12" s="2" t="s">
        <v>12</v>
      </c>
      <c r="M12" s="2" t="s">
        <v>8</v>
      </c>
      <c r="N12" s="2" t="s">
        <v>8</v>
      </c>
      <c r="O12" s="2" t="s">
        <v>14</v>
      </c>
      <c r="P12" s="2" t="s">
        <v>8</v>
      </c>
      <c r="Q12" s="2" t="s">
        <v>8</v>
      </c>
      <c r="S12" s="53"/>
      <c r="U12" s="32"/>
      <c r="W12" s="65" t="str">
        <f>IF(ISNUMBER(U12),U12,"")</f>
        <v/>
      </c>
      <c r="Y12" s="30" t="str">
        <f t="shared" si="3"/>
        <v/>
      </c>
      <c r="AA12" s="30" t="str">
        <f t="shared" si="0"/>
        <v/>
      </c>
      <c r="AC12" s="32"/>
      <c r="AE12" s="30"/>
      <c r="AG12" s="32"/>
      <c r="AI12" s="65" t="str">
        <f>IF(ISNUMBER(AG12),AG12,"")</f>
        <v/>
      </c>
      <c r="AK12" s="30" t="str">
        <f t="shared" si="1"/>
        <v/>
      </c>
    </row>
    <row r="13" spans="1:37" ht="12" hidden="1" customHeight="1" outlineLevel="4">
      <c r="A13" s="79" t="s">
        <v>900</v>
      </c>
      <c r="B13" s="69" t="s">
        <v>21</v>
      </c>
      <c r="C13" s="69" t="str">
        <f t="shared" si="2"/>
        <v/>
      </c>
      <c r="D13" s="2" t="s">
        <v>10</v>
      </c>
      <c r="E13" s="2" t="s">
        <v>901</v>
      </c>
      <c r="F13" s="2" t="s">
        <v>17</v>
      </c>
      <c r="G13" s="2" t="s">
        <v>900</v>
      </c>
      <c r="H13" s="2" t="s">
        <v>8</v>
      </c>
      <c r="I13" s="2" t="s">
        <v>902</v>
      </c>
      <c r="J13" s="2" t="s">
        <v>114</v>
      </c>
      <c r="K13" s="2" t="s">
        <v>8</v>
      </c>
      <c r="L13" s="2" t="s">
        <v>12</v>
      </c>
      <c r="M13" s="2" t="s">
        <v>8</v>
      </c>
      <c r="N13" s="2" t="s">
        <v>8</v>
      </c>
      <c r="O13" s="2" t="s">
        <v>14</v>
      </c>
      <c r="P13" s="2" t="s">
        <v>8</v>
      </c>
      <c r="Q13" s="2" t="s">
        <v>8</v>
      </c>
      <c r="S13" s="53"/>
      <c r="U13" s="32"/>
      <c r="W13" s="65" t="str">
        <f>IF(OR(ISNUMBER(W14),ISNUMBER(W15),ISNUMBER(W16),ISNUMBER(W17)),N(W14)+N(W15)+N(W16)+N(W17),IF(ISNUMBER(U13),U13,""))</f>
        <v/>
      </c>
      <c r="Y13" s="30" t="str">
        <f t="shared" si="3"/>
        <v/>
      </c>
      <c r="AA13" s="30" t="str">
        <f t="shared" si="0"/>
        <v/>
      </c>
      <c r="AC13" s="32"/>
      <c r="AE13" s="30"/>
      <c r="AG13" s="32"/>
      <c r="AI13" s="65" t="str">
        <f>IF(OR(ISNUMBER(AI14),ISNUMBER(AI15),ISNUMBER(AI16),ISNUMBER(AI17)),N(AI14)+N(AI15)+N(AI16)+N(AI17),IF(ISNUMBER(AG13),AG13,""))</f>
        <v/>
      </c>
      <c r="AK13" s="30" t="str">
        <f t="shared" si="1"/>
        <v/>
      </c>
    </row>
    <row r="14" spans="1:37" ht="12" hidden="1" customHeight="1" outlineLevel="5">
      <c r="A14" s="80" t="s">
        <v>903</v>
      </c>
      <c r="B14" s="69" t="s">
        <v>21</v>
      </c>
      <c r="C14" s="69" t="str">
        <f t="shared" si="2"/>
        <v/>
      </c>
      <c r="D14" s="2" t="s">
        <v>10</v>
      </c>
      <c r="E14" s="2" t="s">
        <v>904</v>
      </c>
      <c r="F14" s="2" t="s">
        <v>17</v>
      </c>
      <c r="G14" s="2" t="s">
        <v>903</v>
      </c>
      <c r="H14" s="2" t="s">
        <v>905</v>
      </c>
      <c r="I14" s="2" t="s">
        <v>906</v>
      </c>
      <c r="J14" s="2" t="s">
        <v>8</v>
      </c>
      <c r="K14" s="2" t="s">
        <v>8</v>
      </c>
      <c r="L14" s="2" t="s">
        <v>12</v>
      </c>
      <c r="M14" s="2" t="s">
        <v>8</v>
      </c>
      <c r="N14" s="2" t="s">
        <v>8</v>
      </c>
      <c r="O14" s="2" t="s">
        <v>14</v>
      </c>
      <c r="P14" s="2" t="s">
        <v>8</v>
      </c>
      <c r="Q14" s="2" t="s">
        <v>8</v>
      </c>
      <c r="S14" s="53"/>
      <c r="U14" s="32"/>
      <c r="W14" s="65" t="str">
        <f>IF(ISNUMBER(U14),U14,"")</f>
        <v/>
      </c>
      <c r="Y14" s="30" t="str">
        <f t="shared" si="3"/>
        <v/>
      </c>
      <c r="AA14" s="30" t="str">
        <f t="shared" si="0"/>
        <v/>
      </c>
      <c r="AC14" s="32"/>
      <c r="AE14" s="30"/>
      <c r="AG14" s="32"/>
      <c r="AI14" s="65" t="str">
        <f>IF(ISNUMBER(AG14),AG14,"")</f>
        <v/>
      </c>
      <c r="AK14" s="30" t="str">
        <f t="shared" si="1"/>
        <v/>
      </c>
    </row>
    <row r="15" spans="1:37" ht="12" hidden="1" customHeight="1" outlineLevel="5">
      <c r="A15" s="80" t="s">
        <v>907</v>
      </c>
      <c r="B15" s="69" t="s">
        <v>21</v>
      </c>
      <c r="C15" s="69" t="str">
        <f t="shared" si="2"/>
        <v/>
      </c>
      <c r="D15" s="2" t="s">
        <v>10</v>
      </c>
      <c r="E15" s="2" t="s">
        <v>908</v>
      </c>
      <c r="F15" s="2" t="s">
        <v>17</v>
      </c>
      <c r="G15" s="2" t="s">
        <v>907</v>
      </c>
      <c r="H15" s="2" t="s">
        <v>227</v>
      </c>
      <c r="I15" s="2" t="s">
        <v>8</v>
      </c>
      <c r="J15" s="2" t="s">
        <v>8</v>
      </c>
      <c r="K15" s="2" t="s">
        <v>8</v>
      </c>
      <c r="L15" s="2" t="s">
        <v>12</v>
      </c>
      <c r="M15" s="2" t="s">
        <v>8</v>
      </c>
      <c r="N15" s="2" t="s">
        <v>8</v>
      </c>
      <c r="O15" s="2" t="s">
        <v>14</v>
      </c>
      <c r="P15" s="2" t="s">
        <v>8</v>
      </c>
      <c r="Q15" s="2" t="s">
        <v>8</v>
      </c>
      <c r="S15" s="53"/>
      <c r="U15" s="32"/>
      <c r="W15" s="65" t="str">
        <f>IF(ISNUMBER(U15),U15,"")</f>
        <v/>
      </c>
      <c r="Y15" s="30" t="str">
        <f t="shared" si="3"/>
        <v/>
      </c>
      <c r="AA15" s="30" t="str">
        <f t="shared" si="0"/>
        <v/>
      </c>
      <c r="AC15" s="32"/>
      <c r="AE15" s="30"/>
      <c r="AG15" s="32"/>
      <c r="AI15" s="65" t="str">
        <f>IF(ISNUMBER(AG15),AG15,"")</f>
        <v/>
      </c>
      <c r="AK15" s="30" t="str">
        <f t="shared" si="1"/>
        <v/>
      </c>
    </row>
    <row r="16" spans="1:37" ht="12" hidden="1" customHeight="1" outlineLevel="5">
      <c r="A16" s="80" t="s">
        <v>909</v>
      </c>
      <c r="B16" s="69" t="s">
        <v>21</v>
      </c>
      <c r="C16" s="69" t="str">
        <f t="shared" si="2"/>
        <v/>
      </c>
      <c r="D16" s="2" t="s">
        <v>10</v>
      </c>
      <c r="E16" s="2" t="s">
        <v>910</v>
      </c>
      <c r="F16" s="2" t="s">
        <v>17</v>
      </c>
      <c r="G16" s="2" t="s">
        <v>909</v>
      </c>
      <c r="H16" s="2" t="s">
        <v>8</v>
      </c>
      <c r="I16" s="2" t="s">
        <v>911</v>
      </c>
      <c r="J16" s="2" t="s">
        <v>8</v>
      </c>
      <c r="K16" s="2" t="s">
        <v>8</v>
      </c>
      <c r="L16" s="2" t="s">
        <v>12</v>
      </c>
      <c r="M16" s="2" t="s">
        <v>8</v>
      </c>
      <c r="N16" s="2" t="s">
        <v>8</v>
      </c>
      <c r="O16" s="2" t="s">
        <v>14</v>
      </c>
      <c r="P16" s="2" t="s">
        <v>8</v>
      </c>
      <c r="Q16" s="2" t="s">
        <v>8</v>
      </c>
      <c r="S16" s="53"/>
      <c r="U16" s="32"/>
      <c r="W16" s="65" t="str">
        <f>IF(ISNUMBER(U16),U16,"")</f>
        <v/>
      </c>
      <c r="Y16" s="30" t="str">
        <f t="shared" si="3"/>
        <v/>
      </c>
      <c r="AA16" s="30" t="str">
        <f t="shared" si="0"/>
        <v/>
      </c>
      <c r="AC16" s="32"/>
      <c r="AE16" s="30"/>
      <c r="AG16" s="32"/>
      <c r="AI16" s="65" t="str">
        <f>IF(ISNUMBER(AG16),AG16,"")</f>
        <v/>
      </c>
      <c r="AK16" s="30" t="str">
        <f t="shared" si="1"/>
        <v/>
      </c>
    </row>
    <row r="17" spans="1:37" ht="12" hidden="1" customHeight="1" outlineLevel="5">
      <c r="A17" s="80" t="s">
        <v>912</v>
      </c>
      <c r="B17" s="69" t="s">
        <v>21</v>
      </c>
      <c r="C17" s="69" t="str">
        <f t="shared" si="2"/>
        <v/>
      </c>
      <c r="D17" s="2" t="s">
        <v>10</v>
      </c>
      <c r="E17" s="2" t="s">
        <v>913</v>
      </c>
      <c r="F17" s="2" t="s">
        <v>17</v>
      </c>
      <c r="G17" s="2" t="s">
        <v>912</v>
      </c>
      <c r="H17" s="2" t="s">
        <v>8</v>
      </c>
      <c r="I17" s="2" t="s">
        <v>8</v>
      </c>
      <c r="J17" s="2" t="s">
        <v>8</v>
      </c>
      <c r="K17" s="2" t="s">
        <v>8</v>
      </c>
      <c r="L17" s="2" t="s">
        <v>12</v>
      </c>
      <c r="M17" s="2" t="s">
        <v>8</v>
      </c>
      <c r="N17" s="2" t="s">
        <v>8</v>
      </c>
      <c r="O17" s="2" t="s">
        <v>14</v>
      </c>
      <c r="P17" s="2" t="s">
        <v>8</v>
      </c>
      <c r="Q17" s="2" t="s">
        <v>8</v>
      </c>
      <c r="S17" s="53"/>
      <c r="U17" s="32"/>
      <c r="W17" s="65" t="str">
        <f>IF(ISNUMBER(U17),U17,"")</f>
        <v/>
      </c>
      <c r="Y17" s="30" t="str">
        <f t="shared" si="3"/>
        <v/>
      </c>
      <c r="AA17" s="30" t="str">
        <f t="shared" si="0"/>
        <v/>
      </c>
      <c r="AC17" s="32"/>
      <c r="AE17" s="30"/>
      <c r="AG17" s="32"/>
      <c r="AI17" s="65" t="str">
        <f>IF(ISNUMBER(AG17),AG17,"")</f>
        <v/>
      </c>
      <c r="AK17" s="30" t="str">
        <f t="shared" si="1"/>
        <v/>
      </c>
    </row>
    <row r="18" spans="1:37" ht="12" hidden="1" customHeight="1" outlineLevel="5">
      <c r="A18" s="80" t="s">
        <v>914</v>
      </c>
      <c r="B18" s="69"/>
      <c r="C18" s="69" t="str">
        <f t="shared" si="2"/>
        <v/>
      </c>
      <c r="D18" s="2" t="s">
        <v>10</v>
      </c>
      <c r="E18" s="2" t="s">
        <v>915</v>
      </c>
      <c r="F18" s="2" t="s">
        <v>17</v>
      </c>
      <c r="G18" s="2" t="s">
        <v>914</v>
      </c>
      <c r="H18" s="2" t="s">
        <v>8</v>
      </c>
      <c r="I18" s="2" t="s">
        <v>8</v>
      </c>
      <c r="J18" s="2" t="s">
        <v>8</v>
      </c>
      <c r="K18" s="2" t="s">
        <v>8</v>
      </c>
      <c r="L18" s="2" t="s">
        <v>12</v>
      </c>
      <c r="M18" s="2" t="s">
        <v>8</v>
      </c>
      <c r="N18" s="2" t="s">
        <v>8</v>
      </c>
      <c r="O18" s="2" t="s">
        <v>14</v>
      </c>
      <c r="P18" s="2" t="s">
        <v>8</v>
      </c>
      <c r="Q18" s="2" t="s">
        <v>8</v>
      </c>
      <c r="S18" s="53"/>
      <c r="U18" s="32"/>
      <c r="W18" s="65" t="str">
        <f>IF(ISNUMBER(U18),U18,"")</f>
        <v/>
      </c>
      <c r="Y18" s="30" t="str">
        <f t="shared" si="3"/>
        <v/>
      </c>
      <c r="AA18" s="30" t="str">
        <f t="shared" si="0"/>
        <v/>
      </c>
      <c r="AC18" s="32"/>
      <c r="AE18" s="30"/>
      <c r="AG18" s="32"/>
      <c r="AI18" s="65" t="str">
        <f>IF(ISNUMBER(AG18),AG18,"")</f>
        <v/>
      </c>
      <c r="AK18" s="30" t="str">
        <f t="shared" si="1"/>
        <v/>
      </c>
    </row>
    <row r="19" spans="1:37" ht="12" hidden="1" customHeight="1" outlineLevel="4">
      <c r="A19" s="79" t="s">
        <v>916</v>
      </c>
      <c r="B19" s="69" t="s">
        <v>21</v>
      </c>
      <c r="C19" s="69" t="str">
        <f t="shared" si="2"/>
        <v/>
      </c>
      <c r="D19" s="2" t="s">
        <v>10</v>
      </c>
      <c r="E19" s="2" t="s">
        <v>917</v>
      </c>
      <c r="F19" s="2" t="s">
        <v>17</v>
      </c>
      <c r="G19" s="2" t="s">
        <v>916</v>
      </c>
      <c r="H19" s="2" t="s">
        <v>918</v>
      </c>
      <c r="I19" s="2" t="s">
        <v>919</v>
      </c>
      <c r="J19" s="2" t="s">
        <v>19</v>
      </c>
      <c r="K19" s="2" t="s">
        <v>8</v>
      </c>
      <c r="L19" s="2" t="s">
        <v>8</v>
      </c>
      <c r="M19" s="2" t="s">
        <v>8</v>
      </c>
      <c r="N19" s="2" t="s">
        <v>12</v>
      </c>
      <c r="O19" s="2" t="s">
        <v>14</v>
      </c>
      <c r="P19" s="2" t="s">
        <v>8</v>
      </c>
      <c r="Q19" s="2" t="s">
        <v>8</v>
      </c>
      <c r="S19" s="53"/>
      <c r="U19" s="32"/>
      <c r="W19" s="65" t="str">
        <f>IF(OR(ISNUMBER(W20),ISNUMBER(W21),ISNUMBER(W22),ISNUMBER(W23),ISNUMBER(W28),ISNUMBER(W35),ISNUMBER(W36)),N(W20)+N(W21)+N(W22)+N(W23)-N(W28)+N(W35)+N(W36),IF(ISNUMBER(U19),U19,""))</f>
        <v/>
      </c>
      <c r="Y19" s="30" t="str">
        <f t="shared" si="3"/>
        <v/>
      </c>
      <c r="AA19" s="30" t="str">
        <f t="shared" si="0"/>
        <v/>
      </c>
      <c r="AC19" s="32"/>
      <c r="AE19" s="30"/>
      <c r="AG19" s="32"/>
      <c r="AI19" s="65" t="str">
        <f>IF(OR(ISNUMBER(AI20),ISNUMBER(AI21),ISNUMBER(AI22),ISNUMBER(AI23),ISNUMBER(AI28),ISNUMBER(AI35),ISNUMBER(AI36)),N(AI20)+N(AI21)+N(AI22)+N(AI23)-N(AI28)+N(AI35)+N(AI36),IF(ISNUMBER(AG19),AG19,""))</f>
        <v/>
      </c>
      <c r="AK19" s="30" t="str">
        <f t="shared" si="1"/>
        <v/>
      </c>
    </row>
    <row r="20" spans="1:37" ht="12" hidden="1" customHeight="1" outlineLevel="5">
      <c r="A20" s="80" t="s">
        <v>920</v>
      </c>
      <c r="B20" s="69" t="s">
        <v>21</v>
      </c>
      <c r="C20" s="69" t="str">
        <f t="shared" si="2"/>
        <v/>
      </c>
      <c r="D20" s="2" t="s">
        <v>10</v>
      </c>
      <c r="E20" s="2" t="s">
        <v>921</v>
      </c>
      <c r="F20" s="2" t="s">
        <v>17</v>
      </c>
      <c r="G20" s="2" t="s">
        <v>920</v>
      </c>
      <c r="H20" s="2" t="s">
        <v>922</v>
      </c>
      <c r="I20" s="2" t="s">
        <v>923</v>
      </c>
      <c r="J20" s="2" t="s">
        <v>114</v>
      </c>
      <c r="K20" s="2" t="s">
        <v>8</v>
      </c>
      <c r="L20" s="2" t="s">
        <v>8</v>
      </c>
      <c r="M20" s="2" t="s">
        <v>8</v>
      </c>
      <c r="N20" s="2" t="s">
        <v>12</v>
      </c>
      <c r="O20" s="2" t="s">
        <v>14</v>
      </c>
      <c r="P20" s="2" t="s">
        <v>8</v>
      </c>
      <c r="Q20" s="2" t="s">
        <v>8</v>
      </c>
      <c r="S20" s="53"/>
      <c r="U20" s="32"/>
      <c r="W20" s="65" t="str">
        <f t="shared" ref="W20:W36" si="4">IF(ISNUMBER(U20),U20,"")</f>
        <v/>
      </c>
      <c r="Y20" s="30" t="str">
        <f t="shared" si="3"/>
        <v/>
      </c>
      <c r="AA20" s="30" t="str">
        <f t="shared" si="0"/>
        <v/>
      </c>
      <c r="AC20" s="32"/>
      <c r="AE20" s="30"/>
      <c r="AG20" s="32"/>
      <c r="AI20" s="65" t="str">
        <f t="shared" ref="AI20:AI36" si="5">IF(ISNUMBER(AG20),AG20,"")</f>
        <v/>
      </c>
      <c r="AK20" s="30" t="str">
        <f t="shared" si="1"/>
        <v/>
      </c>
    </row>
    <row r="21" spans="1:37" ht="12" hidden="1" customHeight="1" outlineLevel="5">
      <c r="A21" s="80" t="s">
        <v>924</v>
      </c>
      <c r="B21" s="69" t="s">
        <v>21</v>
      </c>
      <c r="C21" s="69" t="str">
        <f t="shared" si="2"/>
        <v/>
      </c>
      <c r="D21" s="2" t="s">
        <v>10</v>
      </c>
      <c r="E21" s="2" t="s">
        <v>925</v>
      </c>
      <c r="F21" s="2" t="s">
        <v>17</v>
      </c>
      <c r="G21" s="2" t="s">
        <v>924</v>
      </c>
      <c r="H21" s="2" t="s">
        <v>926</v>
      </c>
      <c r="I21" s="2" t="s">
        <v>8</v>
      </c>
      <c r="J21" s="2" t="s">
        <v>23</v>
      </c>
      <c r="K21" s="2" t="s">
        <v>35</v>
      </c>
      <c r="L21" s="2" t="s">
        <v>8</v>
      </c>
      <c r="M21" s="2" t="s">
        <v>8</v>
      </c>
      <c r="N21" s="2" t="s">
        <v>12</v>
      </c>
      <c r="O21" s="2" t="s">
        <v>14</v>
      </c>
      <c r="P21" s="2" t="s">
        <v>8</v>
      </c>
      <c r="Q21" s="2" t="s">
        <v>8</v>
      </c>
      <c r="S21" s="53"/>
      <c r="U21" s="32"/>
      <c r="W21" s="65" t="str">
        <f t="shared" si="4"/>
        <v/>
      </c>
      <c r="Y21" s="30" t="str">
        <f t="shared" si="3"/>
        <v/>
      </c>
      <c r="AA21" s="30" t="str">
        <f t="shared" si="0"/>
        <v/>
      </c>
      <c r="AC21" s="32"/>
      <c r="AE21" s="30"/>
      <c r="AG21" s="32"/>
      <c r="AI21" s="65" t="str">
        <f t="shared" si="5"/>
        <v/>
      </c>
      <c r="AK21" s="30" t="str">
        <f t="shared" si="1"/>
        <v/>
      </c>
    </row>
    <row r="22" spans="1:37" ht="12" hidden="1" customHeight="1" outlineLevel="5">
      <c r="A22" s="80" t="s">
        <v>927</v>
      </c>
      <c r="B22" s="69" t="s">
        <v>21</v>
      </c>
      <c r="C22" s="69" t="str">
        <f t="shared" si="2"/>
        <v/>
      </c>
      <c r="D22" s="2" t="s">
        <v>10</v>
      </c>
      <c r="E22" s="2" t="s">
        <v>928</v>
      </c>
      <c r="F22" s="2" t="s">
        <v>17</v>
      </c>
      <c r="G22" s="2" t="s">
        <v>927</v>
      </c>
      <c r="H22" s="2" t="s">
        <v>8</v>
      </c>
      <c r="I22" s="2" t="s">
        <v>703</v>
      </c>
      <c r="J22" s="2" t="s">
        <v>114</v>
      </c>
      <c r="K22" s="2" t="s">
        <v>8</v>
      </c>
      <c r="L22" s="2" t="s">
        <v>8</v>
      </c>
      <c r="M22" s="2" t="s">
        <v>8</v>
      </c>
      <c r="N22" s="2" t="s">
        <v>12</v>
      </c>
      <c r="O22" s="2" t="s">
        <v>14</v>
      </c>
      <c r="P22" s="2" t="s">
        <v>8</v>
      </c>
      <c r="Q22" s="2" t="s">
        <v>8</v>
      </c>
      <c r="S22" s="53"/>
      <c r="U22" s="32"/>
      <c r="W22" s="65" t="str">
        <f t="shared" si="4"/>
        <v/>
      </c>
      <c r="Y22" s="30" t="str">
        <f t="shared" si="3"/>
        <v/>
      </c>
      <c r="AA22" s="30" t="str">
        <f t="shared" si="0"/>
        <v/>
      </c>
      <c r="AC22" s="32"/>
      <c r="AE22" s="30"/>
      <c r="AG22" s="32"/>
      <c r="AI22" s="65" t="str">
        <f t="shared" si="5"/>
        <v/>
      </c>
      <c r="AK22" s="30" t="str">
        <f t="shared" si="1"/>
        <v/>
      </c>
    </row>
    <row r="23" spans="1:37" ht="12" hidden="1" customHeight="1" outlineLevel="5">
      <c r="A23" s="80" t="s">
        <v>929</v>
      </c>
      <c r="B23" s="69" t="s">
        <v>21</v>
      </c>
      <c r="C23" s="69" t="str">
        <f t="shared" si="2"/>
        <v/>
      </c>
      <c r="D23" s="2" t="s">
        <v>10</v>
      </c>
      <c r="E23" s="2" t="s">
        <v>930</v>
      </c>
      <c r="F23" s="2" t="s">
        <v>17</v>
      </c>
      <c r="G23" s="2" t="s">
        <v>929</v>
      </c>
      <c r="H23" s="2" t="s">
        <v>922</v>
      </c>
      <c r="I23" s="2" t="s">
        <v>8</v>
      </c>
      <c r="J23" s="2" t="s">
        <v>59</v>
      </c>
      <c r="K23" s="2" t="s">
        <v>8</v>
      </c>
      <c r="L23" s="2" t="s">
        <v>8</v>
      </c>
      <c r="M23" s="2" t="s">
        <v>8</v>
      </c>
      <c r="N23" s="2" t="s">
        <v>12</v>
      </c>
      <c r="O23" s="2" t="s">
        <v>14</v>
      </c>
      <c r="P23" s="2" t="s">
        <v>8</v>
      </c>
      <c r="Q23" s="2" t="s">
        <v>8</v>
      </c>
      <c r="S23" s="53"/>
      <c r="U23" s="32"/>
      <c r="W23" s="65" t="str">
        <f t="shared" si="4"/>
        <v/>
      </c>
      <c r="Y23" s="30" t="str">
        <f t="shared" si="3"/>
        <v/>
      </c>
      <c r="AA23" s="30" t="str">
        <f t="shared" si="0"/>
        <v/>
      </c>
      <c r="AC23" s="32"/>
      <c r="AE23" s="30"/>
      <c r="AG23" s="32"/>
      <c r="AI23" s="65" t="str">
        <f t="shared" si="5"/>
        <v/>
      </c>
      <c r="AK23" s="30" t="str">
        <f t="shared" si="1"/>
        <v/>
      </c>
    </row>
    <row r="24" spans="1:37" ht="12" hidden="1" customHeight="1" outlineLevel="6">
      <c r="A24" s="81" t="s">
        <v>931</v>
      </c>
      <c r="B24" s="69"/>
      <c r="C24" s="69" t="str">
        <f t="shared" si="2"/>
        <v/>
      </c>
      <c r="D24" s="2" t="s">
        <v>10</v>
      </c>
      <c r="E24" s="2" t="s">
        <v>932</v>
      </c>
      <c r="F24" s="2" t="s">
        <v>17</v>
      </c>
      <c r="G24" s="2" t="s">
        <v>931</v>
      </c>
      <c r="H24" s="2" t="s">
        <v>227</v>
      </c>
      <c r="I24" s="2" t="s">
        <v>933</v>
      </c>
      <c r="J24" s="2" t="s">
        <v>8</v>
      </c>
      <c r="K24" s="2" t="s">
        <v>8</v>
      </c>
      <c r="L24" s="2" t="s">
        <v>8</v>
      </c>
      <c r="M24" s="2" t="s">
        <v>8</v>
      </c>
      <c r="N24" s="2" t="s">
        <v>12</v>
      </c>
      <c r="O24" s="2" t="s">
        <v>14</v>
      </c>
      <c r="P24" s="2" t="s">
        <v>8</v>
      </c>
      <c r="Q24" s="2" t="s">
        <v>8</v>
      </c>
      <c r="S24" s="53"/>
      <c r="U24" s="32"/>
      <c r="W24" s="65" t="str">
        <f t="shared" si="4"/>
        <v/>
      </c>
      <c r="Y24" s="30" t="str">
        <f t="shared" si="3"/>
        <v/>
      </c>
      <c r="AA24" s="30" t="str">
        <f t="shared" si="0"/>
        <v/>
      </c>
      <c r="AC24" s="32"/>
      <c r="AE24" s="30"/>
      <c r="AG24" s="32"/>
      <c r="AI24" s="65" t="str">
        <f t="shared" si="5"/>
        <v/>
      </c>
      <c r="AK24" s="30" t="str">
        <f t="shared" si="1"/>
        <v/>
      </c>
    </row>
    <row r="25" spans="1:37" ht="12" hidden="1" customHeight="1" outlineLevel="6">
      <c r="A25" s="81" t="s">
        <v>934</v>
      </c>
      <c r="B25" s="69"/>
      <c r="C25" s="69" t="str">
        <f t="shared" si="2"/>
        <v/>
      </c>
      <c r="D25" s="2" t="s">
        <v>10</v>
      </c>
      <c r="E25" s="2" t="s">
        <v>935</v>
      </c>
      <c r="F25" s="2" t="s">
        <v>17</v>
      </c>
      <c r="G25" s="2" t="s">
        <v>934</v>
      </c>
      <c r="H25" s="2" t="s">
        <v>227</v>
      </c>
      <c r="I25" s="2" t="s">
        <v>936</v>
      </c>
      <c r="J25" s="2" t="s">
        <v>8</v>
      </c>
      <c r="K25" s="2" t="s">
        <v>8</v>
      </c>
      <c r="L25" s="2" t="s">
        <v>8</v>
      </c>
      <c r="M25" s="2" t="s">
        <v>8</v>
      </c>
      <c r="N25" s="2" t="s">
        <v>12</v>
      </c>
      <c r="O25" s="2" t="s">
        <v>14</v>
      </c>
      <c r="P25" s="2" t="s">
        <v>8</v>
      </c>
      <c r="Q25" s="2" t="s">
        <v>8</v>
      </c>
      <c r="S25" s="53"/>
      <c r="U25" s="32"/>
      <c r="W25" s="65" t="str">
        <f t="shared" si="4"/>
        <v/>
      </c>
      <c r="Y25" s="30" t="str">
        <f t="shared" si="3"/>
        <v/>
      </c>
      <c r="AA25" s="30" t="str">
        <f t="shared" si="0"/>
        <v/>
      </c>
      <c r="AC25" s="32"/>
      <c r="AE25" s="30"/>
      <c r="AG25" s="32"/>
      <c r="AI25" s="65" t="str">
        <f t="shared" si="5"/>
        <v/>
      </c>
      <c r="AK25" s="30" t="str">
        <f t="shared" si="1"/>
        <v/>
      </c>
    </row>
    <row r="26" spans="1:37" ht="12" hidden="1" customHeight="1" outlineLevel="6">
      <c r="A26" s="81" t="s">
        <v>937</v>
      </c>
      <c r="B26" s="69"/>
      <c r="C26" s="69" t="str">
        <f t="shared" si="2"/>
        <v/>
      </c>
      <c r="D26" s="2" t="s">
        <v>10</v>
      </c>
      <c r="E26" s="2" t="s">
        <v>938</v>
      </c>
      <c r="F26" s="2" t="s">
        <v>17</v>
      </c>
      <c r="G26" s="2" t="s">
        <v>937</v>
      </c>
      <c r="H26" s="2" t="s">
        <v>227</v>
      </c>
      <c r="I26" s="2" t="s">
        <v>939</v>
      </c>
      <c r="J26" s="2" t="s">
        <v>8</v>
      </c>
      <c r="K26" s="2" t="s">
        <v>8</v>
      </c>
      <c r="L26" s="2" t="s">
        <v>8</v>
      </c>
      <c r="M26" s="2" t="s">
        <v>8</v>
      </c>
      <c r="N26" s="2" t="s">
        <v>12</v>
      </c>
      <c r="O26" s="2" t="s">
        <v>14</v>
      </c>
      <c r="P26" s="2" t="s">
        <v>8</v>
      </c>
      <c r="Q26" s="2" t="s">
        <v>8</v>
      </c>
      <c r="S26" s="53"/>
      <c r="U26" s="32"/>
      <c r="W26" s="65" t="str">
        <f t="shared" si="4"/>
        <v/>
      </c>
      <c r="Y26" s="30" t="str">
        <f t="shared" si="3"/>
        <v/>
      </c>
      <c r="AA26" s="30" t="str">
        <f t="shared" si="0"/>
        <v/>
      </c>
      <c r="AC26" s="32"/>
      <c r="AE26" s="30"/>
      <c r="AG26" s="32"/>
      <c r="AI26" s="65" t="str">
        <f t="shared" si="5"/>
        <v/>
      </c>
      <c r="AK26" s="30" t="str">
        <f t="shared" si="1"/>
        <v/>
      </c>
    </row>
    <row r="27" spans="1:37" ht="12" hidden="1" customHeight="1" outlineLevel="6">
      <c r="A27" s="81" t="s">
        <v>940</v>
      </c>
      <c r="B27" s="69"/>
      <c r="C27" s="69" t="str">
        <f t="shared" si="2"/>
        <v/>
      </c>
      <c r="D27" s="2" t="s">
        <v>10</v>
      </c>
      <c r="E27" s="2" t="s">
        <v>941</v>
      </c>
      <c r="F27" s="2" t="s">
        <v>17</v>
      </c>
      <c r="G27" s="2" t="s">
        <v>940</v>
      </c>
      <c r="H27" s="2" t="s">
        <v>227</v>
      </c>
      <c r="I27" s="2" t="s">
        <v>809</v>
      </c>
      <c r="J27" s="2" t="s">
        <v>8</v>
      </c>
      <c r="K27" s="2" t="s">
        <v>8</v>
      </c>
      <c r="L27" s="2" t="s">
        <v>8</v>
      </c>
      <c r="M27" s="2" t="s">
        <v>8</v>
      </c>
      <c r="N27" s="2" t="s">
        <v>12</v>
      </c>
      <c r="O27" s="2" t="s">
        <v>14</v>
      </c>
      <c r="P27" s="2" t="s">
        <v>8</v>
      </c>
      <c r="Q27" s="2" t="s">
        <v>8</v>
      </c>
      <c r="S27" s="53"/>
      <c r="U27" s="32"/>
      <c r="W27" s="65" t="str">
        <f t="shared" si="4"/>
        <v/>
      </c>
      <c r="Y27" s="30" t="str">
        <f t="shared" si="3"/>
        <v/>
      </c>
      <c r="AA27" s="30" t="str">
        <f t="shared" si="0"/>
        <v/>
      </c>
      <c r="AC27" s="32"/>
      <c r="AE27" s="30"/>
      <c r="AG27" s="32"/>
      <c r="AI27" s="65" t="str">
        <f t="shared" si="5"/>
        <v/>
      </c>
      <c r="AK27" s="30" t="str">
        <f t="shared" si="1"/>
        <v/>
      </c>
    </row>
    <row r="28" spans="1:37" ht="12" hidden="1" customHeight="1" outlineLevel="5">
      <c r="A28" s="80" t="s">
        <v>942</v>
      </c>
      <c r="B28" s="69" t="s">
        <v>423</v>
      </c>
      <c r="C28" s="69" t="str">
        <f t="shared" si="2"/>
        <v/>
      </c>
      <c r="D28" s="2" t="s">
        <v>10</v>
      </c>
      <c r="E28" s="2" t="s">
        <v>943</v>
      </c>
      <c r="F28" s="2" t="s">
        <v>17</v>
      </c>
      <c r="G28" s="2" t="s">
        <v>942</v>
      </c>
      <c r="H28" s="2" t="s">
        <v>944</v>
      </c>
      <c r="I28" s="2" t="s">
        <v>8</v>
      </c>
      <c r="J28" s="2" t="s">
        <v>59</v>
      </c>
      <c r="K28" s="2" t="s">
        <v>8</v>
      </c>
      <c r="L28" s="2" t="s">
        <v>8</v>
      </c>
      <c r="M28" s="2" t="s">
        <v>8</v>
      </c>
      <c r="N28" s="2" t="s">
        <v>12</v>
      </c>
      <c r="O28" s="2" t="s">
        <v>14</v>
      </c>
      <c r="P28" s="2" t="s">
        <v>8</v>
      </c>
      <c r="Q28" s="2" t="s">
        <v>8</v>
      </c>
      <c r="S28" s="53"/>
      <c r="U28" s="32"/>
      <c r="W28" s="65" t="str">
        <f t="shared" si="4"/>
        <v/>
      </c>
      <c r="Y28" s="30" t="str">
        <f t="shared" si="3"/>
        <v/>
      </c>
      <c r="AA28" s="30" t="str">
        <f t="shared" si="0"/>
        <v/>
      </c>
      <c r="AC28" s="32"/>
      <c r="AE28" s="30"/>
      <c r="AG28" s="32"/>
      <c r="AI28" s="65" t="str">
        <f t="shared" si="5"/>
        <v/>
      </c>
      <c r="AK28" s="30" t="str">
        <f t="shared" si="1"/>
        <v/>
      </c>
    </row>
    <row r="29" spans="1:37" ht="12" hidden="1" customHeight="1" outlineLevel="6">
      <c r="A29" s="81" t="s">
        <v>945</v>
      </c>
      <c r="B29" s="69"/>
      <c r="C29" s="69" t="str">
        <f t="shared" si="2"/>
        <v/>
      </c>
      <c r="D29" s="2" t="s">
        <v>10</v>
      </c>
      <c r="E29" s="2" t="s">
        <v>946</v>
      </c>
      <c r="F29" s="2" t="s">
        <v>17</v>
      </c>
      <c r="G29" s="2" t="s">
        <v>945</v>
      </c>
      <c r="H29" s="2" t="s">
        <v>227</v>
      </c>
      <c r="I29" s="2" t="s">
        <v>947</v>
      </c>
      <c r="J29" s="2" t="s">
        <v>8</v>
      </c>
      <c r="K29" s="2" t="s">
        <v>8</v>
      </c>
      <c r="L29" s="2" t="s">
        <v>8</v>
      </c>
      <c r="M29" s="2" t="s">
        <v>8</v>
      </c>
      <c r="N29" s="2" t="s">
        <v>12</v>
      </c>
      <c r="O29" s="2" t="s">
        <v>14</v>
      </c>
      <c r="P29" s="2" t="s">
        <v>8</v>
      </c>
      <c r="Q29" s="2" t="s">
        <v>8</v>
      </c>
      <c r="S29" s="53"/>
      <c r="U29" s="32"/>
      <c r="W29" s="65" t="str">
        <f t="shared" si="4"/>
        <v/>
      </c>
      <c r="Y29" s="30" t="str">
        <f t="shared" si="3"/>
        <v/>
      </c>
      <c r="AA29" s="30" t="str">
        <f t="shared" si="0"/>
        <v/>
      </c>
      <c r="AC29" s="32"/>
      <c r="AE29" s="30"/>
      <c r="AG29" s="32"/>
      <c r="AI29" s="65" t="str">
        <f t="shared" si="5"/>
        <v/>
      </c>
      <c r="AK29" s="30" t="str">
        <f t="shared" si="1"/>
        <v/>
      </c>
    </row>
    <row r="30" spans="1:37" ht="12" hidden="1" customHeight="1" outlineLevel="6">
      <c r="A30" s="81" t="s">
        <v>948</v>
      </c>
      <c r="B30" s="69"/>
      <c r="C30" s="69" t="str">
        <f t="shared" si="2"/>
        <v/>
      </c>
      <c r="D30" s="2" t="s">
        <v>10</v>
      </c>
      <c r="E30" s="2" t="s">
        <v>949</v>
      </c>
      <c r="F30" s="2" t="s">
        <v>17</v>
      </c>
      <c r="G30" s="2" t="s">
        <v>948</v>
      </c>
      <c r="H30" s="2" t="s">
        <v>227</v>
      </c>
      <c r="I30" s="2" t="s">
        <v>950</v>
      </c>
      <c r="J30" s="2" t="s">
        <v>8</v>
      </c>
      <c r="K30" s="2" t="s">
        <v>8</v>
      </c>
      <c r="L30" s="2" t="s">
        <v>8</v>
      </c>
      <c r="M30" s="2" t="s">
        <v>8</v>
      </c>
      <c r="N30" s="2" t="s">
        <v>12</v>
      </c>
      <c r="O30" s="2" t="s">
        <v>14</v>
      </c>
      <c r="P30" s="2" t="s">
        <v>8</v>
      </c>
      <c r="Q30" s="2" t="s">
        <v>8</v>
      </c>
      <c r="S30" s="53"/>
      <c r="U30" s="32"/>
      <c r="W30" s="65" t="str">
        <f t="shared" si="4"/>
        <v/>
      </c>
      <c r="Y30" s="30" t="str">
        <f t="shared" si="3"/>
        <v/>
      </c>
      <c r="AA30" s="30" t="str">
        <f t="shared" si="0"/>
        <v/>
      </c>
      <c r="AC30" s="32"/>
      <c r="AE30" s="30"/>
      <c r="AG30" s="32"/>
      <c r="AI30" s="65" t="str">
        <f t="shared" si="5"/>
        <v/>
      </c>
      <c r="AK30" s="30" t="str">
        <f t="shared" si="1"/>
        <v/>
      </c>
    </row>
    <row r="31" spans="1:37" ht="12" hidden="1" customHeight="1" outlineLevel="6">
      <c r="A31" s="81" t="s">
        <v>951</v>
      </c>
      <c r="B31" s="69"/>
      <c r="C31" s="69" t="str">
        <f t="shared" si="2"/>
        <v/>
      </c>
      <c r="D31" s="2" t="s">
        <v>10</v>
      </c>
      <c r="E31" s="2" t="s">
        <v>952</v>
      </c>
      <c r="F31" s="2" t="s">
        <v>17</v>
      </c>
      <c r="G31" s="2" t="s">
        <v>951</v>
      </c>
      <c r="H31" s="2" t="s">
        <v>227</v>
      </c>
      <c r="I31" s="2" t="s">
        <v>953</v>
      </c>
      <c r="J31" s="2" t="s">
        <v>8</v>
      </c>
      <c r="K31" s="2" t="s">
        <v>8</v>
      </c>
      <c r="L31" s="2" t="s">
        <v>8</v>
      </c>
      <c r="M31" s="2" t="s">
        <v>8</v>
      </c>
      <c r="N31" s="2" t="s">
        <v>12</v>
      </c>
      <c r="O31" s="2" t="s">
        <v>14</v>
      </c>
      <c r="P31" s="2" t="s">
        <v>8</v>
      </c>
      <c r="Q31" s="2" t="s">
        <v>8</v>
      </c>
      <c r="S31" s="53"/>
      <c r="U31" s="32"/>
      <c r="W31" s="65" t="str">
        <f t="shared" si="4"/>
        <v/>
      </c>
      <c r="Y31" s="30" t="str">
        <f t="shared" si="3"/>
        <v/>
      </c>
      <c r="AA31" s="30" t="str">
        <f t="shared" si="0"/>
        <v/>
      </c>
      <c r="AC31" s="32"/>
      <c r="AE31" s="30"/>
      <c r="AG31" s="32"/>
      <c r="AI31" s="65" t="str">
        <f t="shared" si="5"/>
        <v/>
      </c>
      <c r="AK31" s="30" t="str">
        <f t="shared" si="1"/>
        <v/>
      </c>
    </row>
    <row r="32" spans="1:37" ht="12" hidden="1" customHeight="1" outlineLevel="6">
      <c r="A32" s="81" t="s">
        <v>954</v>
      </c>
      <c r="B32" s="69"/>
      <c r="C32" s="69" t="str">
        <f t="shared" si="2"/>
        <v/>
      </c>
      <c r="D32" s="2" t="s">
        <v>10</v>
      </c>
      <c r="E32" s="2" t="s">
        <v>955</v>
      </c>
      <c r="F32" s="2" t="s">
        <v>17</v>
      </c>
      <c r="G32" s="2" t="s">
        <v>954</v>
      </c>
      <c r="H32" s="2" t="s">
        <v>227</v>
      </c>
      <c r="I32" s="2" t="s">
        <v>816</v>
      </c>
      <c r="J32" s="2" t="s">
        <v>8</v>
      </c>
      <c r="K32" s="2" t="s">
        <v>8</v>
      </c>
      <c r="L32" s="2" t="s">
        <v>8</v>
      </c>
      <c r="M32" s="2" t="s">
        <v>8</v>
      </c>
      <c r="N32" s="2" t="s">
        <v>12</v>
      </c>
      <c r="O32" s="2" t="s">
        <v>14</v>
      </c>
      <c r="P32" s="2" t="s">
        <v>8</v>
      </c>
      <c r="Q32" s="2" t="s">
        <v>8</v>
      </c>
      <c r="S32" s="53"/>
      <c r="U32" s="32"/>
      <c r="W32" s="65" t="str">
        <f t="shared" si="4"/>
        <v/>
      </c>
      <c r="Y32" s="30" t="str">
        <f t="shared" si="3"/>
        <v/>
      </c>
      <c r="AA32" s="30" t="str">
        <f t="shared" si="0"/>
        <v/>
      </c>
      <c r="AC32" s="32"/>
      <c r="AE32" s="30"/>
      <c r="AG32" s="32"/>
      <c r="AI32" s="65" t="str">
        <f t="shared" si="5"/>
        <v/>
      </c>
      <c r="AK32" s="30" t="str">
        <f t="shared" si="1"/>
        <v/>
      </c>
    </row>
    <row r="33" spans="1:37" ht="12" hidden="1" customHeight="1" outlineLevel="6">
      <c r="A33" s="81" t="s">
        <v>956</v>
      </c>
      <c r="B33" s="69"/>
      <c r="C33" s="69" t="str">
        <f t="shared" si="2"/>
        <v/>
      </c>
      <c r="D33" s="2" t="s">
        <v>10</v>
      </c>
      <c r="E33" s="2" t="s">
        <v>957</v>
      </c>
      <c r="F33" s="2" t="s">
        <v>17</v>
      </c>
      <c r="G33" s="2" t="s">
        <v>956</v>
      </c>
      <c r="H33" s="2" t="s">
        <v>227</v>
      </c>
      <c r="I33" s="2" t="s">
        <v>819</v>
      </c>
      <c r="J33" s="2" t="s">
        <v>8</v>
      </c>
      <c r="K33" s="2" t="s">
        <v>8</v>
      </c>
      <c r="L33" s="2" t="s">
        <v>8</v>
      </c>
      <c r="M33" s="2" t="s">
        <v>8</v>
      </c>
      <c r="N33" s="2" t="s">
        <v>12</v>
      </c>
      <c r="O33" s="2" t="s">
        <v>14</v>
      </c>
      <c r="P33" s="2" t="s">
        <v>8</v>
      </c>
      <c r="Q33" s="2" t="s">
        <v>8</v>
      </c>
      <c r="S33" s="53"/>
      <c r="U33" s="32"/>
      <c r="W33" s="65" t="str">
        <f t="shared" si="4"/>
        <v/>
      </c>
      <c r="Y33" s="30" t="str">
        <f t="shared" si="3"/>
        <v/>
      </c>
      <c r="AA33" s="30" t="str">
        <f t="shared" si="0"/>
        <v/>
      </c>
      <c r="AC33" s="32"/>
      <c r="AE33" s="30"/>
      <c r="AG33" s="32"/>
      <c r="AI33" s="65" t="str">
        <f t="shared" si="5"/>
        <v/>
      </c>
      <c r="AK33" s="30" t="str">
        <f t="shared" si="1"/>
        <v/>
      </c>
    </row>
    <row r="34" spans="1:37" ht="12" hidden="1" customHeight="1" outlineLevel="6">
      <c r="A34" s="81" t="s">
        <v>958</v>
      </c>
      <c r="B34" s="69"/>
      <c r="C34" s="69" t="str">
        <f t="shared" si="2"/>
        <v/>
      </c>
      <c r="D34" s="2" t="s">
        <v>10</v>
      </c>
      <c r="E34" s="2" t="s">
        <v>959</v>
      </c>
      <c r="F34" s="2" t="s">
        <v>17</v>
      </c>
      <c r="G34" s="2" t="s">
        <v>958</v>
      </c>
      <c r="H34" s="2" t="s">
        <v>227</v>
      </c>
      <c r="I34" s="2" t="s">
        <v>822</v>
      </c>
      <c r="J34" s="2" t="s">
        <v>8</v>
      </c>
      <c r="K34" s="2" t="s">
        <v>8</v>
      </c>
      <c r="L34" s="2" t="s">
        <v>8</v>
      </c>
      <c r="M34" s="2" t="s">
        <v>8</v>
      </c>
      <c r="N34" s="2" t="s">
        <v>12</v>
      </c>
      <c r="O34" s="2" t="s">
        <v>14</v>
      </c>
      <c r="P34" s="2" t="s">
        <v>8</v>
      </c>
      <c r="Q34" s="2" t="s">
        <v>8</v>
      </c>
      <c r="S34" s="53"/>
      <c r="U34" s="32"/>
      <c r="W34" s="65" t="str">
        <f t="shared" si="4"/>
        <v/>
      </c>
      <c r="Y34" s="30" t="str">
        <f t="shared" si="3"/>
        <v/>
      </c>
      <c r="AA34" s="30" t="str">
        <f t="shared" si="0"/>
        <v/>
      </c>
      <c r="AC34" s="32"/>
      <c r="AE34" s="30"/>
      <c r="AG34" s="32"/>
      <c r="AI34" s="65" t="str">
        <f t="shared" si="5"/>
        <v/>
      </c>
      <c r="AK34" s="30" t="str">
        <f t="shared" si="1"/>
        <v/>
      </c>
    </row>
    <row r="35" spans="1:37" ht="12" hidden="1" customHeight="1" outlineLevel="5">
      <c r="A35" s="80" t="s">
        <v>740</v>
      </c>
      <c r="B35" s="69" t="s">
        <v>21</v>
      </c>
      <c r="C35" s="69" t="str">
        <f t="shared" si="2"/>
        <v/>
      </c>
      <c r="D35" s="2" t="s">
        <v>10</v>
      </c>
      <c r="E35" s="2" t="s">
        <v>960</v>
      </c>
      <c r="F35" s="2" t="s">
        <v>17</v>
      </c>
      <c r="G35" s="2" t="s">
        <v>740</v>
      </c>
      <c r="H35" s="2" t="s">
        <v>8</v>
      </c>
      <c r="I35" s="2" t="s">
        <v>961</v>
      </c>
      <c r="J35" s="2" t="s">
        <v>114</v>
      </c>
      <c r="K35" s="2" t="s">
        <v>8</v>
      </c>
      <c r="L35" s="2" t="s">
        <v>8</v>
      </c>
      <c r="M35" s="2" t="s">
        <v>8</v>
      </c>
      <c r="N35" s="2" t="s">
        <v>12</v>
      </c>
      <c r="O35" s="2" t="s">
        <v>14</v>
      </c>
      <c r="P35" s="2" t="s">
        <v>8</v>
      </c>
      <c r="Q35" s="2" t="s">
        <v>8</v>
      </c>
      <c r="S35" s="53"/>
      <c r="U35" s="32"/>
      <c r="W35" s="65" t="str">
        <f t="shared" si="4"/>
        <v/>
      </c>
      <c r="Y35" s="30" t="str">
        <f t="shared" si="3"/>
        <v/>
      </c>
      <c r="AA35" s="30" t="str">
        <f t="shared" si="0"/>
        <v/>
      </c>
      <c r="AC35" s="32"/>
      <c r="AE35" s="30"/>
      <c r="AG35" s="32"/>
      <c r="AI35" s="65" t="str">
        <f t="shared" si="5"/>
        <v/>
      </c>
      <c r="AK35" s="30" t="str">
        <f t="shared" si="1"/>
        <v/>
      </c>
    </row>
    <row r="36" spans="1:37" ht="12" hidden="1" customHeight="1" outlineLevel="5">
      <c r="A36" s="80" t="s">
        <v>962</v>
      </c>
      <c r="B36" s="69" t="s">
        <v>21</v>
      </c>
      <c r="C36" s="69" t="str">
        <f t="shared" si="2"/>
        <v/>
      </c>
      <c r="D36" s="2" t="s">
        <v>10</v>
      </c>
      <c r="E36" s="2" t="s">
        <v>963</v>
      </c>
      <c r="F36" s="2" t="s">
        <v>17</v>
      </c>
      <c r="G36" s="2" t="s">
        <v>962</v>
      </c>
      <c r="H36" s="2" t="s">
        <v>965</v>
      </c>
      <c r="I36" s="2" t="s">
        <v>966</v>
      </c>
      <c r="J36" s="2" t="s">
        <v>114</v>
      </c>
      <c r="K36" s="2" t="s">
        <v>8</v>
      </c>
      <c r="L36" s="2" t="s">
        <v>8</v>
      </c>
      <c r="M36" s="2" t="s">
        <v>8</v>
      </c>
      <c r="N36" s="2" t="s">
        <v>12</v>
      </c>
      <c r="O36" s="2" t="s">
        <v>14</v>
      </c>
      <c r="P36" s="2" t="s">
        <v>8</v>
      </c>
      <c r="Q36" s="2" t="s">
        <v>8</v>
      </c>
      <c r="S36" s="53"/>
      <c r="U36" s="32"/>
      <c r="W36" s="65" t="str">
        <f t="shared" si="4"/>
        <v/>
      </c>
      <c r="Y36" s="30" t="str">
        <f t="shared" si="3"/>
        <v/>
      </c>
      <c r="AA36" s="30" t="str">
        <f t="shared" si="0"/>
        <v/>
      </c>
      <c r="AC36" s="32"/>
      <c r="AE36" s="30"/>
      <c r="AG36" s="32"/>
      <c r="AI36" s="65" t="str">
        <f t="shared" si="5"/>
        <v/>
      </c>
      <c r="AK36" s="30" t="str">
        <f t="shared" si="1"/>
        <v/>
      </c>
    </row>
    <row r="37" spans="1:37" ht="12" hidden="1" customHeight="1" outlineLevel="4">
      <c r="A37" s="79" t="s">
        <v>967</v>
      </c>
      <c r="B37" s="69" t="s">
        <v>21</v>
      </c>
      <c r="C37" s="69" t="str">
        <f t="shared" si="2"/>
        <v/>
      </c>
      <c r="D37" s="2" t="s">
        <v>10</v>
      </c>
      <c r="E37" s="2" t="s">
        <v>968</v>
      </c>
      <c r="F37" s="2" t="s">
        <v>17</v>
      </c>
      <c r="G37" s="2" t="s">
        <v>967</v>
      </c>
      <c r="H37" s="2" t="s">
        <v>969</v>
      </c>
      <c r="I37" s="2" t="s">
        <v>970</v>
      </c>
      <c r="J37" s="2" t="s">
        <v>19</v>
      </c>
      <c r="K37" s="2" t="s">
        <v>8</v>
      </c>
      <c r="L37" s="2" t="s">
        <v>8</v>
      </c>
      <c r="M37" s="2" t="s">
        <v>12</v>
      </c>
      <c r="N37" s="2" t="s">
        <v>8</v>
      </c>
      <c r="O37" s="2" t="s">
        <v>14</v>
      </c>
      <c r="P37" s="2" t="s">
        <v>8</v>
      </c>
      <c r="Q37" s="2" t="s">
        <v>8</v>
      </c>
      <c r="S37" s="53"/>
      <c r="U37" s="32"/>
      <c r="W37" s="65" t="str">
        <f>IF(OR(ISNUMBER(W38),ISNUMBER(W39),ISNUMBER(W40),ISNUMBER(W41),ISNUMBER(W44),ISNUMBER(W49),ISNUMBER(W50),ISNUMBER(W51)),N(W38)+N(W39)+N(W40)+N(W41)-N(W44)+N(W49)+N(W50)+N(W51),IF(ISNUMBER(U37),U37,""))</f>
        <v/>
      </c>
      <c r="Y37" s="30" t="str">
        <f t="shared" si="3"/>
        <v/>
      </c>
      <c r="AA37" s="30" t="str">
        <f t="shared" si="0"/>
        <v/>
      </c>
      <c r="AC37" s="32"/>
      <c r="AE37" s="30"/>
      <c r="AG37" s="32"/>
      <c r="AI37" s="65" t="str">
        <f>IF(OR(ISNUMBER(AI38),ISNUMBER(AI39),ISNUMBER(AI40),ISNUMBER(AI41),ISNUMBER(AI44),ISNUMBER(AI49),ISNUMBER(AI50),ISNUMBER(AI51)),N(AI38)+N(AI39)+N(AI40)+N(AI41)-N(AI44)+N(AI49)+N(AI50)+N(AI51),IF(ISNUMBER(AG37),AG37,""))</f>
        <v/>
      </c>
      <c r="AK37" s="30" t="str">
        <f t="shared" si="1"/>
        <v/>
      </c>
    </row>
    <row r="38" spans="1:37" ht="12" hidden="1" customHeight="1" outlineLevel="5">
      <c r="A38" s="80" t="s">
        <v>971</v>
      </c>
      <c r="B38" s="69" t="s">
        <v>21</v>
      </c>
      <c r="C38" s="69" t="str">
        <f t="shared" si="2"/>
        <v/>
      </c>
      <c r="D38" s="2" t="s">
        <v>10</v>
      </c>
      <c r="E38" s="2" t="s">
        <v>972</v>
      </c>
      <c r="F38" s="2" t="s">
        <v>17</v>
      </c>
      <c r="G38" s="2" t="s">
        <v>971</v>
      </c>
      <c r="H38" s="2" t="s">
        <v>973</v>
      </c>
      <c r="I38" s="2" t="s">
        <v>974</v>
      </c>
      <c r="J38" s="2" t="s">
        <v>114</v>
      </c>
      <c r="K38" s="2" t="s">
        <v>8</v>
      </c>
      <c r="L38" s="2" t="s">
        <v>8</v>
      </c>
      <c r="M38" s="2" t="s">
        <v>12</v>
      </c>
      <c r="N38" s="2" t="s">
        <v>8</v>
      </c>
      <c r="O38" s="2" t="s">
        <v>14</v>
      </c>
      <c r="P38" s="2" t="s">
        <v>8</v>
      </c>
      <c r="Q38" s="2" t="s">
        <v>753</v>
      </c>
      <c r="S38" s="53"/>
      <c r="U38" s="32"/>
      <c r="W38" s="65" t="str">
        <f t="shared" ref="W38:W51" si="6">IF(ISNUMBER(U38),U38,"")</f>
        <v/>
      </c>
      <c r="Y38" s="30" t="str">
        <f t="shared" si="3"/>
        <v/>
      </c>
      <c r="AA38" s="30" t="str">
        <f t="shared" si="0"/>
        <v/>
      </c>
      <c r="AC38" s="32"/>
      <c r="AE38" s="30"/>
      <c r="AG38" s="32"/>
      <c r="AI38" s="65" t="str">
        <f t="shared" ref="AI38:AI51" si="7">IF(ISNUMBER(AG38),AG38,"")</f>
        <v/>
      </c>
      <c r="AK38" s="30" t="str">
        <f t="shared" si="1"/>
        <v/>
      </c>
    </row>
    <row r="39" spans="1:37" ht="12" hidden="1" customHeight="1" outlineLevel="5">
      <c r="A39" s="80" t="s">
        <v>975</v>
      </c>
      <c r="B39" s="69" t="s">
        <v>21</v>
      </c>
      <c r="C39" s="69" t="str">
        <f t="shared" si="2"/>
        <v/>
      </c>
      <c r="D39" s="2" t="s">
        <v>10</v>
      </c>
      <c r="E39" s="2" t="s">
        <v>976</v>
      </c>
      <c r="F39" s="2" t="s">
        <v>17</v>
      </c>
      <c r="G39" s="2" t="s">
        <v>975</v>
      </c>
      <c r="H39" s="2" t="s">
        <v>8</v>
      </c>
      <c r="I39" s="2" t="s">
        <v>8</v>
      </c>
      <c r="J39" s="2" t="s">
        <v>23</v>
      </c>
      <c r="K39" s="2" t="s">
        <v>8</v>
      </c>
      <c r="L39" s="2" t="s">
        <v>8</v>
      </c>
      <c r="M39" s="2" t="s">
        <v>12</v>
      </c>
      <c r="N39" s="2" t="s">
        <v>8</v>
      </c>
      <c r="O39" s="2" t="s">
        <v>14</v>
      </c>
      <c r="P39" s="2" t="s">
        <v>8</v>
      </c>
      <c r="Q39" s="2" t="s">
        <v>8</v>
      </c>
      <c r="S39" s="53"/>
      <c r="U39" s="32"/>
      <c r="W39" s="65" t="str">
        <f t="shared" si="6"/>
        <v/>
      </c>
      <c r="Y39" s="30" t="str">
        <f t="shared" si="3"/>
        <v/>
      </c>
      <c r="AA39" s="30" t="str">
        <f t="shared" si="0"/>
        <v/>
      </c>
      <c r="AC39" s="32"/>
      <c r="AE39" s="30"/>
      <c r="AG39" s="32"/>
      <c r="AI39" s="65" t="str">
        <f t="shared" si="7"/>
        <v/>
      </c>
      <c r="AK39" s="30" t="str">
        <f t="shared" si="1"/>
        <v/>
      </c>
    </row>
    <row r="40" spans="1:37" ht="12" hidden="1" customHeight="1" outlineLevel="5">
      <c r="A40" s="80" t="s">
        <v>977</v>
      </c>
      <c r="B40" s="69" t="s">
        <v>21</v>
      </c>
      <c r="C40" s="69" t="str">
        <f t="shared" si="2"/>
        <v/>
      </c>
      <c r="D40" s="2" t="s">
        <v>10</v>
      </c>
      <c r="E40" s="2" t="s">
        <v>978</v>
      </c>
      <c r="F40" s="2" t="s">
        <v>17</v>
      </c>
      <c r="G40" s="2" t="s">
        <v>977</v>
      </c>
      <c r="H40" s="2" t="s">
        <v>973</v>
      </c>
      <c r="I40" s="2" t="s">
        <v>756</v>
      </c>
      <c r="J40" s="2" t="s">
        <v>114</v>
      </c>
      <c r="K40" s="2" t="s">
        <v>8</v>
      </c>
      <c r="L40" s="2" t="s">
        <v>8</v>
      </c>
      <c r="M40" s="2" t="s">
        <v>12</v>
      </c>
      <c r="N40" s="2" t="s">
        <v>8</v>
      </c>
      <c r="O40" s="2" t="s">
        <v>14</v>
      </c>
      <c r="P40" s="2" t="s">
        <v>8</v>
      </c>
      <c r="Q40" s="2" t="s">
        <v>753</v>
      </c>
      <c r="S40" s="53"/>
      <c r="U40" s="32"/>
      <c r="W40" s="65" t="str">
        <f t="shared" si="6"/>
        <v/>
      </c>
      <c r="Y40" s="30" t="str">
        <f t="shared" si="3"/>
        <v/>
      </c>
      <c r="AA40" s="30" t="str">
        <f t="shared" si="0"/>
        <v/>
      </c>
      <c r="AC40" s="32"/>
      <c r="AE40" s="30"/>
      <c r="AG40" s="32"/>
      <c r="AI40" s="65" t="str">
        <f t="shared" si="7"/>
        <v/>
      </c>
      <c r="AK40" s="30" t="str">
        <f t="shared" si="1"/>
        <v/>
      </c>
    </row>
    <row r="41" spans="1:37" ht="12" hidden="1" customHeight="1" outlineLevel="5">
      <c r="A41" s="80" t="s">
        <v>979</v>
      </c>
      <c r="B41" s="69" t="s">
        <v>21</v>
      </c>
      <c r="C41" s="69" t="str">
        <f t="shared" si="2"/>
        <v/>
      </c>
      <c r="D41" s="2" t="s">
        <v>10</v>
      </c>
      <c r="E41" s="2" t="s">
        <v>980</v>
      </c>
      <c r="F41" s="2" t="s">
        <v>17</v>
      </c>
      <c r="G41" s="2" t="s">
        <v>979</v>
      </c>
      <c r="H41" s="2" t="s">
        <v>973</v>
      </c>
      <c r="I41" s="2" t="s">
        <v>761</v>
      </c>
      <c r="J41" s="2" t="s">
        <v>59</v>
      </c>
      <c r="K41" s="2" t="s">
        <v>8</v>
      </c>
      <c r="L41" s="2" t="s">
        <v>8</v>
      </c>
      <c r="M41" s="2" t="s">
        <v>12</v>
      </c>
      <c r="N41" s="2" t="s">
        <v>8</v>
      </c>
      <c r="O41" s="2" t="s">
        <v>14</v>
      </c>
      <c r="P41" s="2" t="s">
        <v>8</v>
      </c>
      <c r="Q41" s="2" t="s">
        <v>753</v>
      </c>
      <c r="S41" s="53"/>
      <c r="U41" s="32"/>
      <c r="W41" s="65" t="str">
        <f t="shared" si="6"/>
        <v/>
      </c>
      <c r="Y41" s="30" t="str">
        <f t="shared" si="3"/>
        <v/>
      </c>
      <c r="AA41" s="30" t="str">
        <f t="shared" si="0"/>
        <v/>
      </c>
      <c r="AC41" s="32"/>
      <c r="AE41" s="30"/>
      <c r="AG41" s="32"/>
      <c r="AI41" s="65" t="str">
        <f t="shared" si="7"/>
        <v/>
      </c>
      <c r="AK41" s="30" t="str">
        <f t="shared" si="1"/>
        <v/>
      </c>
    </row>
    <row r="42" spans="1:37" ht="12" hidden="1" customHeight="1" outlineLevel="6">
      <c r="A42" s="81" t="s">
        <v>981</v>
      </c>
      <c r="B42" s="69"/>
      <c r="C42" s="69" t="str">
        <f t="shared" si="2"/>
        <v/>
      </c>
      <c r="D42" s="2" t="s">
        <v>10</v>
      </c>
      <c r="E42" s="2" t="s">
        <v>982</v>
      </c>
      <c r="F42" s="2" t="s">
        <v>17</v>
      </c>
      <c r="G42" s="2" t="s">
        <v>981</v>
      </c>
      <c r="H42" s="2" t="s">
        <v>8</v>
      </c>
      <c r="I42" s="2" t="s">
        <v>764</v>
      </c>
      <c r="J42" s="2" t="s">
        <v>8</v>
      </c>
      <c r="K42" s="2" t="s">
        <v>8</v>
      </c>
      <c r="L42" s="2" t="s">
        <v>8</v>
      </c>
      <c r="M42" s="2" t="s">
        <v>12</v>
      </c>
      <c r="N42" s="2" t="s">
        <v>8</v>
      </c>
      <c r="O42" s="2" t="s">
        <v>14</v>
      </c>
      <c r="P42" s="2" t="s">
        <v>8</v>
      </c>
      <c r="Q42" s="2" t="s">
        <v>8</v>
      </c>
      <c r="S42" s="53"/>
      <c r="U42" s="32"/>
      <c r="W42" s="65" t="str">
        <f t="shared" si="6"/>
        <v/>
      </c>
      <c r="Y42" s="30" t="str">
        <f t="shared" si="3"/>
        <v/>
      </c>
      <c r="AA42" s="30" t="str">
        <f t="shared" si="0"/>
        <v/>
      </c>
      <c r="AC42" s="32"/>
      <c r="AE42" s="30"/>
      <c r="AG42" s="32"/>
      <c r="AI42" s="65" t="str">
        <f t="shared" si="7"/>
        <v/>
      </c>
      <c r="AK42" s="30" t="str">
        <f t="shared" si="1"/>
        <v/>
      </c>
    </row>
    <row r="43" spans="1:37" ht="12" hidden="1" customHeight="1" outlineLevel="6">
      <c r="A43" s="81" t="s">
        <v>983</v>
      </c>
      <c r="B43" s="69"/>
      <c r="C43" s="69" t="str">
        <f t="shared" si="2"/>
        <v/>
      </c>
      <c r="D43" s="2" t="s">
        <v>10</v>
      </c>
      <c r="E43" s="2" t="s">
        <v>984</v>
      </c>
      <c r="F43" s="2" t="s">
        <v>17</v>
      </c>
      <c r="G43" s="2" t="s">
        <v>983</v>
      </c>
      <c r="H43" s="2" t="s">
        <v>8</v>
      </c>
      <c r="I43" s="2" t="s">
        <v>767</v>
      </c>
      <c r="J43" s="2" t="s">
        <v>8</v>
      </c>
      <c r="K43" s="2" t="s">
        <v>8</v>
      </c>
      <c r="L43" s="2" t="s">
        <v>8</v>
      </c>
      <c r="M43" s="2" t="s">
        <v>12</v>
      </c>
      <c r="N43" s="2" t="s">
        <v>8</v>
      </c>
      <c r="O43" s="2" t="s">
        <v>14</v>
      </c>
      <c r="P43" s="2" t="s">
        <v>8</v>
      </c>
      <c r="Q43" s="2" t="s">
        <v>8</v>
      </c>
      <c r="S43" s="53"/>
      <c r="U43" s="32"/>
      <c r="W43" s="65" t="str">
        <f t="shared" si="6"/>
        <v/>
      </c>
      <c r="Y43" s="30" t="str">
        <f t="shared" si="3"/>
        <v/>
      </c>
      <c r="AA43" s="30" t="str">
        <f t="shared" si="0"/>
        <v/>
      </c>
      <c r="AC43" s="32"/>
      <c r="AE43" s="30"/>
      <c r="AG43" s="32"/>
      <c r="AI43" s="65" t="str">
        <f t="shared" si="7"/>
        <v/>
      </c>
      <c r="AK43" s="30" t="str">
        <f t="shared" si="1"/>
        <v/>
      </c>
    </row>
    <row r="44" spans="1:37" ht="12" hidden="1" customHeight="1" outlineLevel="5">
      <c r="A44" s="80" t="s">
        <v>985</v>
      </c>
      <c r="B44" s="69" t="s">
        <v>423</v>
      </c>
      <c r="C44" s="69" t="str">
        <f t="shared" si="2"/>
        <v/>
      </c>
      <c r="D44" s="2" t="s">
        <v>10</v>
      </c>
      <c r="E44" s="2" t="s">
        <v>986</v>
      </c>
      <c r="F44" s="2" t="s">
        <v>17</v>
      </c>
      <c r="G44" s="2" t="s">
        <v>985</v>
      </c>
      <c r="H44" s="2" t="s">
        <v>973</v>
      </c>
      <c r="I44" s="2" t="s">
        <v>987</v>
      </c>
      <c r="J44" s="2" t="s">
        <v>59</v>
      </c>
      <c r="K44" s="2" t="s">
        <v>8</v>
      </c>
      <c r="L44" s="2" t="s">
        <v>8</v>
      </c>
      <c r="M44" s="2" t="s">
        <v>12</v>
      </c>
      <c r="N44" s="2" t="s">
        <v>8</v>
      </c>
      <c r="O44" s="2" t="s">
        <v>14</v>
      </c>
      <c r="P44" s="2" t="s">
        <v>8</v>
      </c>
      <c r="Q44" s="2" t="s">
        <v>753</v>
      </c>
      <c r="S44" s="53"/>
      <c r="U44" s="32"/>
      <c r="W44" s="65" t="str">
        <f t="shared" si="6"/>
        <v/>
      </c>
      <c r="Y44" s="30" t="str">
        <f t="shared" si="3"/>
        <v/>
      </c>
      <c r="AA44" s="30" t="str">
        <f t="shared" si="0"/>
        <v/>
      </c>
      <c r="AC44" s="32"/>
      <c r="AE44" s="30"/>
      <c r="AG44" s="32"/>
      <c r="AI44" s="65" t="str">
        <f t="shared" si="7"/>
        <v/>
      </c>
      <c r="AK44" s="30" t="str">
        <f t="shared" si="1"/>
        <v/>
      </c>
    </row>
    <row r="45" spans="1:37" ht="12" hidden="1" customHeight="1" outlineLevel="6">
      <c r="A45" s="81" t="s">
        <v>988</v>
      </c>
      <c r="B45" s="69"/>
      <c r="C45" s="69" t="str">
        <f t="shared" si="2"/>
        <v/>
      </c>
      <c r="D45" s="2" t="s">
        <v>10</v>
      </c>
      <c r="E45" s="2" t="s">
        <v>989</v>
      </c>
      <c r="F45" s="2" t="s">
        <v>17</v>
      </c>
      <c r="G45" s="2" t="s">
        <v>988</v>
      </c>
      <c r="H45" s="2" t="s">
        <v>8</v>
      </c>
      <c r="I45" s="2" t="s">
        <v>8</v>
      </c>
      <c r="J45" s="2" t="s">
        <v>8</v>
      </c>
      <c r="K45" s="2" t="s">
        <v>8</v>
      </c>
      <c r="L45" s="2" t="s">
        <v>8</v>
      </c>
      <c r="M45" s="2" t="s">
        <v>12</v>
      </c>
      <c r="N45" s="2" t="s">
        <v>8</v>
      </c>
      <c r="O45" s="2" t="s">
        <v>14</v>
      </c>
      <c r="P45" s="2" t="s">
        <v>8</v>
      </c>
      <c r="Q45" s="2" t="s">
        <v>8</v>
      </c>
      <c r="S45" s="53"/>
      <c r="U45" s="32"/>
      <c r="W45" s="65" t="str">
        <f t="shared" si="6"/>
        <v/>
      </c>
      <c r="Y45" s="30" t="str">
        <f t="shared" si="3"/>
        <v/>
      </c>
      <c r="AA45" s="30" t="str">
        <f t="shared" si="0"/>
        <v/>
      </c>
      <c r="AC45" s="32"/>
      <c r="AE45" s="30"/>
      <c r="AG45" s="32"/>
      <c r="AI45" s="65" t="str">
        <f t="shared" si="7"/>
        <v/>
      </c>
      <c r="AK45" s="30" t="str">
        <f t="shared" si="1"/>
        <v/>
      </c>
    </row>
    <row r="46" spans="1:37" ht="12" hidden="1" customHeight="1" outlineLevel="6">
      <c r="A46" s="81" t="s">
        <v>990</v>
      </c>
      <c r="B46" s="69"/>
      <c r="C46" s="69" t="str">
        <f t="shared" si="2"/>
        <v/>
      </c>
      <c r="D46" s="2" t="s">
        <v>10</v>
      </c>
      <c r="E46" s="2" t="s">
        <v>991</v>
      </c>
      <c r="F46" s="2" t="s">
        <v>17</v>
      </c>
      <c r="G46" s="2" t="s">
        <v>990</v>
      </c>
      <c r="H46" s="2" t="s">
        <v>8</v>
      </c>
      <c r="I46" s="2" t="s">
        <v>992</v>
      </c>
      <c r="J46" s="2" t="s">
        <v>8</v>
      </c>
      <c r="K46" s="2" t="s">
        <v>8</v>
      </c>
      <c r="L46" s="2" t="s">
        <v>8</v>
      </c>
      <c r="M46" s="2" t="s">
        <v>12</v>
      </c>
      <c r="N46" s="2" t="s">
        <v>8</v>
      </c>
      <c r="O46" s="2" t="s">
        <v>14</v>
      </c>
      <c r="P46" s="2" t="s">
        <v>8</v>
      </c>
      <c r="Q46" s="2" t="s">
        <v>8</v>
      </c>
      <c r="S46" s="53"/>
      <c r="U46" s="32"/>
      <c r="W46" s="65" t="str">
        <f t="shared" si="6"/>
        <v/>
      </c>
      <c r="Y46" s="30" t="str">
        <f t="shared" si="3"/>
        <v/>
      </c>
      <c r="AA46" s="30" t="str">
        <f t="shared" si="0"/>
        <v/>
      </c>
      <c r="AC46" s="32"/>
      <c r="AE46" s="30"/>
      <c r="AG46" s="32"/>
      <c r="AI46" s="65" t="str">
        <f t="shared" si="7"/>
        <v/>
      </c>
      <c r="AK46" s="30" t="str">
        <f t="shared" si="1"/>
        <v/>
      </c>
    </row>
    <row r="47" spans="1:37" ht="12" hidden="1" customHeight="1" outlineLevel="6">
      <c r="A47" s="81" t="s">
        <v>993</v>
      </c>
      <c r="B47" s="69"/>
      <c r="C47" s="69" t="str">
        <f t="shared" si="2"/>
        <v/>
      </c>
      <c r="D47" s="2" t="s">
        <v>10</v>
      </c>
      <c r="E47" s="2" t="s">
        <v>994</v>
      </c>
      <c r="F47" s="2" t="s">
        <v>17</v>
      </c>
      <c r="G47" s="2" t="s">
        <v>993</v>
      </c>
      <c r="H47" s="2" t="s">
        <v>8</v>
      </c>
      <c r="I47" s="2" t="s">
        <v>778</v>
      </c>
      <c r="J47" s="2" t="s">
        <v>8</v>
      </c>
      <c r="K47" s="2" t="s">
        <v>8</v>
      </c>
      <c r="L47" s="2" t="s">
        <v>8</v>
      </c>
      <c r="M47" s="2" t="s">
        <v>12</v>
      </c>
      <c r="N47" s="2" t="s">
        <v>8</v>
      </c>
      <c r="O47" s="2" t="s">
        <v>14</v>
      </c>
      <c r="P47" s="2" t="s">
        <v>8</v>
      </c>
      <c r="Q47" s="2" t="s">
        <v>8</v>
      </c>
      <c r="S47" s="53"/>
      <c r="U47" s="32"/>
      <c r="W47" s="65" t="str">
        <f t="shared" si="6"/>
        <v/>
      </c>
      <c r="Y47" s="30" t="str">
        <f t="shared" si="3"/>
        <v/>
      </c>
      <c r="AA47" s="30" t="str">
        <f t="shared" si="0"/>
        <v/>
      </c>
      <c r="AC47" s="32"/>
      <c r="AE47" s="30"/>
      <c r="AG47" s="32"/>
      <c r="AI47" s="65" t="str">
        <f t="shared" si="7"/>
        <v/>
      </c>
      <c r="AK47" s="30" t="str">
        <f t="shared" si="1"/>
        <v/>
      </c>
    </row>
    <row r="48" spans="1:37" ht="12" hidden="1" customHeight="1" outlineLevel="6">
      <c r="A48" s="81" t="s">
        <v>995</v>
      </c>
      <c r="B48" s="69"/>
      <c r="C48" s="69" t="str">
        <f t="shared" si="2"/>
        <v/>
      </c>
      <c r="D48" s="2" t="s">
        <v>10</v>
      </c>
      <c r="E48" s="2" t="s">
        <v>996</v>
      </c>
      <c r="F48" s="2" t="s">
        <v>17</v>
      </c>
      <c r="G48" s="2" t="s">
        <v>995</v>
      </c>
      <c r="H48" s="2" t="s">
        <v>8</v>
      </c>
      <c r="I48" s="2" t="s">
        <v>781</v>
      </c>
      <c r="J48" s="2" t="s">
        <v>8</v>
      </c>
      <c r="K48" s="2" t="s">
        <v>8</v>
      </c>
      <c r="L48" s="2" t="s">
        <v>8</v>
      </c>
      <c r="M48" s="2" t="s">
        <v>12</v>
      </c>
      <c r="N48" s="2" t="s">
        <v>8</v>
      </c>
      <c r="O48" s="2" t="s">
        <v>14</v>
      </c>
      <c r="P48" s="2" t="s">
        <v>8</v>
      </c>
      <c r="Q48" s="2" t="s">
        <v>8</v>
      </c>
      <c r="S48" s="53"/>
      <c r="U48" s="32"/>
      <c r="W48" s="65" t="str">
        <f t="shared" si="6"/>
        <v/>
      </c>
      <c r="Y48" s="30" t="str">
        <f t="shared" si="3"/>
        <v/>
      </c>
      <c r="AA48" s="30" t="str">
        <f t="shared" si="0"/>
        <v/>
      </c>
      <c r="AC48" s="32"/>
      <c r="AE48" s="30"/>
      <c r="AG48" s="32"/>
      <c r="AI48" s="65" t="str">
        <f t="shared" si="7"/>
        <v/>
      </c>
      <c r="AK48" s="30" t="str">
        <f t="shared" si="1"/>
        <v/>
      </c>
    </row>
    <row r="49" spans="1:37" ht="12" hidden="1" customHeight="1" outlineLevel="5">
      <c r="A49" s="80" t="s">
        <v>997</v>
      </c>
      <c r="B49" s="69" t="s">
        <v>21</v>
      </c>
      <c r="C49" s="69" t="str">
        <f t="shared" si="2"/>
        <v/>
      </c>
      <c r="D49" s="2" t="s">
        <v>10</v>
      </c>
      <c r="E49" s="2" t="s">
        <v>998</v>
      </c>
      <c r="F49" s="2" t="s">
        <v>17</v>
      </c>
      <c r="G49" s="2" t="s">
        <v>997</v>
      </c>
      <c r="H49" s="2" t="s">
        <v>973</v>
      </c>
      <c r="I49" s="2" t="s">
        <v>784</v>
      </c>
      <c r="J49" s="2" t="s">
        <v>114</v>
      </c>
      <c r="K49" s="2" t="s">
        <v>8</v>
      </c>
      <c r="L49" s="2" t="s">
        <v>8</v>
      </c>
      <c r="M49" s="2" t="s">
        <v>12</v>
      </c>
      <c r="N49" s="2" t="s">
        <v>8</v>
      </c>
      <c r="O49" s="2" t="s">
        <v>14</v>
      </c>
      <c r="P49" s="2" t="s">
        <v>8</v>
      </c>
      <c r="Q49" s="2" t="s">
        <v>753</v>
      </c>
      <c r="S49" s="53"/>
      <c r="U49" s="32"/>
      <c r="W49" s="65" t="str">
        <f t="shared" si="6"/>
        <v/>
      </c>
      <c r="Y49" s="30" t="str">
        <f t="shared" si="3"/>
        <v/>
      </c>
      <c r="AA49" s="30" t="str">
        <f t="shared" si="0"/>
        <v/>
      </c>
      <c r="AC49" s="32"/>
      <c r="AE49" s="30"/>
      <c r="AG49" s="32"/>
      <c r="AI49" s="65" t="str">
        <f t="shared" si="7"/>
        <v/>
      </c>
      <c r="AK49" s="30" t="str">
        <f t="shared" si="1"/>
        <v/>
      </c>
    </row>
    <row r="50" spans="1:37" ht="12" hidden="1" customHeight="1" outlineLevel="5">
      <c r="A50" s="80" t="s">
        <v>999</v>
      </c>
      <c r="B50" s="69" t="s">
        <v>21</v>
      </c>
      <c r="C50" s="69" t="str">
        <f t="shared" si="2"/>
        <v/>
      </c>
      <c r="D50" s="2" t="s">
        <v>10</v>
      </c>
      <c r="E50" s="2" t="s">
        <v>1000</v>
      </c>
      <c r="F50" s="2" t="s">
        <v>17</v>
      </c>
      <c r="G50" s="2" t="s">
        <v>999</v>
      </c>
      <c r="H50" s="2" t="s">
        <v>973</v>
      </c>
      <c r="I50" s="2" t="s">
        <v>1001</v>
      </c>
      <c r="J50" s="2" t="s">
        <v>114</v>
      </c>
      <c r="K50" s="2" t="s">
        <v>8</v>
      </c>
      <c r="L50" s="2" t="s">
        <v>8</v>
      </c>
      <c r="M50" s="2" t="s">
        <v>12</v>
      </c>
      <c r="N50" s="2" t="s">
        <v>8</v>
      </c>
      <c r="O50" s="2" t="s">
        <v>14</v>
      </c>
      <c r="P50" s="2" t="s">
        <v>8</v>
      </c>
      <c r="Q50" s="2" t="s">
        <v>753</v>
      </c>
      <c r="S50" s="53"/>
      <c r="U50" s="32"/>
      <c r="W50" s="65" t="str">
        <f t="shared" si="6"/>
        <v/>
      </c>
      <c r="Y50" s="30" t="str">
        <f t="shared" si="3"/>
        <v/>
      </c>
      <c r="AA50" s="30" t="str">
        <f t="shared" si="0"/>
        <v/>
      </c>
      <c r="AC50" s="32"/>
      <c r="AE50" s="30"/>
      <c r="AG50" s="32"/>
      <c r="AI50" s="65" t="str">
        <f t="shared" si="7"/>
        <v/>
      </c>
      <c r="AK50" s="30" t="str">
        <f t="shared" si="1"/>
        <v/>
      </c>
    </row>
    <row r="51" spans="1:37" ht="12" hidden="1" customHeight="1" outlineLevel="5">
      <c r="A51" s="80" t="s">
        <v>1002</v>
      </c>
      <c r="B51" s="69" t="s">
        <v>21</v>
      </c>
      <c r="C51" s="69" t="str">
        <f t="shared" si="2"/>
        <v/>
      </c>
      <c r="D51" s="2" t="s">
        <v>10</v>
      </c>
      <c r="E51" s="2" t="s">
        <v>1003</v>
      </c>
      <c r="F51" s="2" t="s">
        <v>17</v>
      </c>
      <c r="G51" s="2" t="s">
        <v>1002</v>
      </c>
      <c r="H51" s="2" t="s">
        <v>973</v>
      </c>
      <c r="I51" s="2" t="s">
        <v>789</v>
      </c>
      <c r="J51" s="2" t="s">
        <v>114</v>
      </c>
      <c r="K51" s="2" t="s">
        <v>8</v>
      </c>
      <c r="L51" s="2" t="s">
        <v>8</v>
      </c>
      <c r="M51" s="2" t="s">
        <v>12</v>
      </c>
      <c r="N51" s="2" t="s">
        <v>8</v>
      </c>
      <c r="O51" s="2" t="s">
        <v>14</v>
      </c>
      <c r="P51" s="2" t="s">
        <v>8</v>
      </c>
      <c r="Q51" s="2" t="s">
        <v>753</v>
      </c>
      <c r="S51" s="53"/>
      <c r="U51" s="32"/>
      <c r="W51" s="65" t="str">
        <f t="shared" si="6"/>
        <v/>
      </c>
      <c r="Y51" s="30" t="str">
        <f t="shared" si="3"/>
        <v/>
      </c>
      <c r="AA51" s="30" t="str">
        <f t="shared" si="0"/>
        <v/>
      </c>
      <c r="AC51" s="32"/>
      <c r="AE51" s="30"/>
      <c r="AG51" s="32"/>
      <c r="AI51" s="65" t="str">
        <f t="shared" si="7"/>
        <v/>
      </c>
      <c r="AK51" s="30" t="str">
        <f t="shared" si="1"/>
        <v/>
      </c>
    </row>
    <row r="52" spans="1:37" ht="12" hidden="1" customHeight="1" outlineLevel="5">
      <c r="A52" s="80" t="s">
        <v>1004</v>
      </c>
      <c r="B52" s="69"/>
      <c r="C52" s="69" t="str">
        <f t="shared" si="2"/>
        <v/>
      </c>
      <c r="D52" s="2" t="s">
        <v>10</v>
      </c>
      <c r="E52" s="2" t="s">
        <v>1005</v>
      </c>
      <c r="F52" s="2" t="s">
        <v>8</v>
      </c>
      <c r="G52" s="2" t="s">
        <v>1004</v>
      </c>
      <c r="H52" s="2" t="s">
        <v>1006</v>
      </c>
      <c r="I52" s="2" t="s">
        <v>8</v>
      </c>
      <c r="J52" s="2" t="s">
        <v>8</v>
      </c>
      <c r="K52" s="2" t="s">
        <v>8</v>
      </c>
      <c r="L52" s="2" t="s">
        <v>8</v>
      </c>
      <c r="M52" s="2" t="s">
        <v>12</v>
      </c>
      <c r="N52" s="2" t="s">
        <v>8</v>
      </c>
      <c r="O52" s="2" t="s">
        <v>14</v>
      </c>
      <c r="P52" s="2" t="s">
        <v>8</v>
      </c>
      <c r="Q52" s="2" t="s">
        <v>8</v>
      </c>
      <c r="S52" s="53"/>
      <c r="U52" s="32"/>
      <c r="W52" s="65"/>
      <c r="Y52" s="30" t="str">
        <f t="shared" si="3"/>
        <v/>
      </c>
      <c r="AA52" s="68" t="str">
        <f t="shared" si="0"/>
        <v/>
      </c>
      <c r="AC52" s="32"/>
      <c r="AE52" s="53"/>
      <c r="AG52" s="32"/>
      <c r="AI52" s="65"/>
      <c r="AK52" s="68" t="str">
        <f t="shared" si="1"/>
        <v/>
      </c>
    </row>
    <row r="53" spans="1:37" ht="12" hidden="1" customHeight="1" outlineLevel="6">
      <c r="A53" s="81" t="s">
        <v>1007</v>
      </c>
      <c r="B53" s="69"/>
      <c r="C53" s="69" t="str">
        <f t="shared" si="2"/>
        <v/>
      </c>
      <c r="D53" s="2" t="s">
        <v>10</v>
      </c>
      <c r="E53" s="2" t="s">
        <v>1008</v>
      </c>
      <c r="F53" s="2" t="s">
        <v>13</v>
      </c>
      <c r="G53" s="2" t="s">
        <v>1007</v>
      </c>
      <c r="H53" s="2" t="s">
        <v>1006</v>
      </c>
      <c r="I53" s="2" t="s">
        <v>8</v>
      </c>
      <c r="J53" s="2" t="s">
        <v>8</v>
      </c>
      <c r="K53" s="2" t="s">
        <v>8</v>
      </c>
      <c r="L53" s="2" t="s">
        <v>8</v>
      </c>
      <c r="M53" s="2" t="s">
        <v>12</v>
      </c>
      <c r="N53" s="2" t="s">
        <v>8</v>
      </c>
      <c r="O53" s="2" t="s">
        <v>14</v>
      </c>
      <c r="P53" s="2" t="s">
        <v>8</v>
      </c>
      <c r="Q53" s="2" t="s">
        <v>8</v>
      </c>
      <c r="S53" s="93"/>
      <c r="U53" s="32"/>
      <c r="W53" s="30"/>
      <c r="Y53" s="30" t="str">
        <f t="shared" si="3"/>
        <v/>
      </c>
      <c r="AA53" s="93"/>
      <c r="AC53" s="32"/>
      <c r="AE53" s="93"/>
      <c r="AG53" s="32"/>
      <c r="AI53" s="30"/>
      <c r="AK53" s="93"/>
    </row>
    <row r="54" spans="1:37" ht="12" hidden="1" customHeight="1" outlineLevel="6">
      <c r="A54" s="81" t="s">
        <v>1009</v>
      </c>
      <c r="B54" s="69"/>
      <c r="C54" s="69" t="str">
        <f t="shared" si="2"/>
        <v/>
      </c>
      <c r="D54" s="2" t="s">
        <v>10</v>
      </c>
      <c r="E54" s="2" t="s">
        <v>1010</v>
      </c>
      <c r="F54" s="2" t="s">
        <v>17</v>
      </c>
      <c r="G54" s="2" t="s">
        <v>1009</v>
      </c>
      <c r="H54" s="2" t="s">
        <v>1006</v>
      </c>
      <c r="I54" s="2" t="s">
        <v>8</v>
      </c>
      <c r="J54" s="2" t="s">
        <v>8</v>
      </c>
      <c r="K54" s="2" t="s">
        <v>8</v>
      </c>
      <c r="L54" s="2" t="s">
        <v>8</v>
      </c>
      <c r="M54" s="2" t="s">
        <v>12</v>
      </c>
      <c r="N54" s="2" t="s">
        <v>8</v>
      </c>
      <c r="O54" s="2" t="s">
        <v>14</v>
      </c>
      <c r="P54" s="2" t="s">
        <v>8</v>
      </c>
      <c r="Q54" s="2" t="s">
        <v>8</v>
      </c>
      <c r="S54" s="53"/>
      <c r="U54" s="32"/>
      <c r="W54" s="65" t="str">
        <f t="shared" ref="W54:W66" si="8">IF(ISNUMBER(U54),U54,"")</f>
        <v/>
      </c>
      <c r="Y54" s="30" t="str">
        <f t="shared" si="3"/>
        <v/>
      </c>
      <c r="AA54" s="68" t="str">
        <f t="shared" si="0"/>
        <v/>
      </c>
      <c r="AC54" s="32"/>
      <c r="AE54" s="53"/>
      <c r="AG54" s="32"/>
      <c r="AI54" s="65" t="str">
        <f t="shared" ref="AI54:AI66" si="9">IF(ISNUMBER(AG54),AG54,"")</f>
        <v/>
      </c>
      <c r="AK54" s="68" t="str">
        <f t="shared" si="1"/>
        <v/>
      </c>
    </row>
    <row r="55" spans="1:37" ht="12" hidden="1" customHeight="1" outlineLevel="7">
      <c r="A55" s="82" t="s">
        <v>1011</v>
      </c>
      <c r="B55" s="69"/>
      <c r="C55" s="69" t="str">
        <f t="shared" si="2"/>
        <v/>
      </c>
      <c r="D55" s="2" t="s">
        <v>10</v>
      </c>
      <c r="E55" s="2" t="s">
        <v>1012</v>
      </c>
      <c r="F55" s="2" t="s">
        <v>17</v>
      </c>
      <c r="G55" s="2" t="s">
        <v>1011</v>
      </c>
      <c r="H55" s="2" t="s">
        <v>1006</v>
      </c>
      <c r="I55" s="2" t="s">
        <v>8</v>
      </c>
      <c r="J55" s="2" t="s">
        <v>8</v>
      </c>
      <c r="K55" s="2" t="s">
        <v>8</v>
      </c>
      <c r="L55" s="2" t="s">
        <v>8</v>
      </c>
      <c r="M55" s="2" t="s">
        <v>12</v>
      </c>
      <c r="N55" s="2" t="s">
        <v>8</v>
      </c>
      <c r="O55" s="2" t="s">
        <v>14</v>
      </c>
      <c r="P55" s="2" t="s">
        <v>8</v>
      </c>
      <c r="Q55" s="2" t="s">
        <v>8</v>
      </c>
      <c r="S55" s="53"/>
      <c r="U55" s="32"/>
      <c r="W55" s="65" t="str">
        <f t="shared" si="8"/>
        <v/>
      </c>
      <c r="Y55" s="30" t="str">
        <f t="shared" si="3"/>
        <v/>
      </c>
      <c r="AA55" s="68" t="str">
        <f t="shared" si="0"/>
        <v/>
      </c>
      <c r="AC55" s="32"/>
      <c r="AE55" s="53"/>
      <c r="AG55" s="32"/>
      <c r="AI55" s="65" t="str">
        <f t="shared" si="9"/>
        <v/>
      </c>
      <c r="AK55" s="68" t="str">
        <f t="shared" si="1"/>
        <v/>
      </c>
    </row>
    <row r="56" spans="1:37" ht="12" hidden="1" customHeight="1" outlineLevel="7">
      <c r="A56" s="82" t="s">
        <v>1013</v>
      </c>
      <c r="B56" s="69"/>
      <c r="C56" s="69" t="str">
        <f t="shared" si="2"/>
        <v/>
      </c>
      <c r="D56" s="2" t="s">
        <v>10</v>
      </c>
      <c r="E56" s="2" t="s">
        <v>1014</v>
      </c>
      <c r="F56" s="2" t="s">
        <v>17</v>
      </c>
      <c r="G56" s="2" t="s">
        <v>1013</v>
      </c>
      <c r="H56" s="2" t="s">
        <v>1006</v>
      </c>
      <c r="I56" s="2" t="s">
        <v>8</v>
      </c>
      <c r="J56" s="2" t="s">
        <v>8</v>
      </c>
      <c r="K56" s="2" t="s">
        <v>8</v>
      </c>
      <c r="L56" s="2" t="s">
        <v>8</v>
      </c>
      <c r="M56" s="2" t="s">
        <v>12</v>
      </c>
      <c r="N56" s="2" t="s">
        <v>8</v>
      </c>
      <c r="O56" s="2" t="s">
        <v>14</v>
      </c>
      <c r="P56" s="2" t="s">
        <v>8</v>
      </c>
      <c r="Q56" s="2" t="s">
        <v>8</v>
      </c>
      <c r="S56" s="53"/>
      <c r="U56" s="32"/>
      <c r="W56" s="65" t="str">
        <f t="shared" si="8"/>
        <v/>
      </c>
      <c r="Y56" s="30" t="str">
        <f t="shared" si="3"/>
        <v/>
      </c>
      <c r="AA56" s="68" t="str">
        <f t="shared" si="0"/>
        <v/>
      </c>
      <c r="AC56" s="32"/>
      <c r="AE56" s="53"/>
      <c r="AG56" s="32"/>
      <c r="AI56" s="65" t="str">
        <f t="shared" si="9"/>
        <v/>
      </c>
      <c r="AK56" s="68" t="str">
        <f t="shared" si="1"/>
        <v/>
      </c>
    </row>
    <row r="57" spans="1:37" ht="12" hidden="1" customHeight="1" outlineLevel="7">
      <c r="A57" s="82" t="s">
        <v>1015</v>
      </c>
      <c r="B57" s="69"/>
      <c r="C57" s="69" t="str">
        <f t="shared" si="2"/>
        <v/>
      </c>
      <c r="D57" s="2" t="s">
        <v>10</v>
      </c>
      <c r="E57" s="2" t="s">
        <v>1016</v>
      </c>
      <c r="F57" s="2" t="s">
        <v>17</v>
      </c>
      <c r="G57" s="2" t="s">
        <v>1015</v>
      </c>
      <c r="H57" s="2" t="s">
        <v>1006</v>
      </c>
      <c r="I57" s="2" t="s">
        <v>8</v>
      </c>
      <c r="J57" s="2" t="s">
        <v>8</v>
      </c>
      <c r="K57" s="2" t="s">
        <v>8</v>
      </c>
      <c r="L57" s="2" t="s">
        <v>8</v>
      </c>
      <c r="M57" s="2" t="s">
        <v>12</v>
      </c>
      <c r="N57" s="2" t="s">
        <v>8</v>
      </c>
      <c r="O57" s="2" t="s">
        <v>14</v>
      </c>
      <c r="P57" s="2" t="s">
        <v>8</v>
      </c>
      <c r="Q57" s="2" t="s">
        <v>8</v>
      </c>
      <c r="S57" s="53"/>
      <c r="U57" s="32"/>
      <c r="W57" s="65" t="str">
        <f t="shared" si="8"/>
        <v/>
      </c>
      <c r="Y57" s="30" t="str">
        <f t="shared" si="3"/>
        <v/>
      </c>
      <c r="AA57" s="68" t="str">
        <f t="shared" si="0"/>
        <v/>
      </c>
      <c r="AC57" s="32"/>
      <c r="AE57" s="53"/>
      <c r="AG57" s="32"/>
      <c r="AI57" s="65" t="str">
        <f t="shared" si="9"/>
        <v/>
      </c>
      <c r="AK57" s="68" t="str">
        <f t="shared" si="1"/>
        <v/>
      </c>
    </row>
    <row r="58" spans="1:37" ht="12" hidden="1" customHeight="1" outlineLevel="7">
      <c r="A58" s="82" t="s">
        <v>1017</v>
      </c>
      <c r="B58" s="69"/>
      <c r="C58" s="69" t="str">
        <f t="shared" si="2"/>
        <v/>
      </c>
      <c r="D58" s="2" t="s">
        <v>10</v>
      </c>
      <c r="E58" s="2" t="s">
        <v>1018</v>
      </c>
      <c r="F58" s="2" t="s">
        <v>17</v>
      </c>
      <c r="G58" s="2" t="s">
        <v>1017</v>
      </c>
      <c r="H58" s="2" t="s">
        <v>1006</v>
      </c>
      <c r="I58" s="2" t="s">
        <v>8</v>
      </c>
      <c r="J58" s="2" t="s">
        <v>8</v>
      </c>
      <c r="K58" s="2" t="s">
        <v>8</v>
      </c>
      <c r="L58" s="2" t="s">
        <v>8</v>
      </c>
      <c r="M58" s="2" t="s">
        <v>12</v>
      </c>
      <c r="N58" s="2" t="s">
        <v>8</v>
      </c>
      <c r="O58" s="2" t="s">
        <v>14</v>
      </c>
      <c r="P58" s="2" t="s">
        <v>8</v>
      </c>
      <c r="Q58" s="2" t="s">
        <v>8</v>
      </c>
      <c r="S58" s="53"/>
      <c r="U58" s="32"/>
      <c r="W58" s="65" t="str">
        <f t="shared" si="8"/>
        <v/>
      </c>
      <c r="Y58" s="30" t="str">
        <f t="shared" si="3"/>
        <v/>
      </c>
      <c r="AA58" s="68" t="str">
        <f t="shared" si="0"/>
        <v/>
      </c>
      <c r="AC58" s="32"/>
      <c r="AE58" s="53"/>
      <c r="AG58" s="32"/>
      <c r="AI58" s="65" t="str">
        <f t="shared" si="9"/>
        <v/>
      </c>
      <c r="AK58" s="68" t="str">
        <f t="shared" si="1"/>
        <v/>
      </c>
    </row>
    <row r="59" spans="1:37" ht="12" hidden="1" customHeight="1" outlineLevel="7">
      <c r="A59" s="82" t="s">
        <v>1019</v>
      </c>
      <c r="B59" s="69"/>
      <c r="C59" s="69" t="str">
        <f t="shared" si="2"/>
        <v/>
      </c>
      <c r="D59" s="2" t="s">
        <v>10</v>
      </c>
      <c r="E59" s="2" t="s">
        <v>1020</v>
      </c>
      <c r="F59" s="2" t="s">
        <v>17</v>
      </c>
      <c r="G59" s="2" t="s">
        <v>1019</v>
      </c>
      <c r="H59" s="2" t="s">
        <v>1006</v>
      </c>
      <c r="I59" s="2" t="s">
        <v>8</v>
      </c>
      <c r="J59" s="2" t="s">
        <v>8</v>
      </c>
      <c r="K59" s="2" t="s">
        <v>8</v>
      </c>
      <c r="L59" s="2" t="s">
        <v>8</v>
      </c>
      <c r="M59" s="2" t="s">
        <v>12</v>
      </c>
      <c r="N59" s="2" t="s">
        <v>8</v>
      </c>
      <c r="O59" s="2" t="s">
        <v>14</v>
      </c>
      <c r="P59" s="2" t="s">
        <v>8</v>
      </c>
      <c r="Q59" s="2" t="s">
        <v>8</v>
      </c>
      <c r="S59" s="53"/>
      <c r="U59" s="32"/>
      <c r="W59" s="65" t="str">
        <f t="shared" si="8"/>
        <v/>
      </c>
      <c r="Y59" s="30" t="str">
        <f t="shared" si="3"/>
        <v/>
      </c>
      <c r="AA59" s="68" t="str">
        <f t="shared" si="0"/>
        <v/>
      </c>
      <c r="AC59" s="32"/>
      <c r="AE59" s="53"/>
      <c r="AG59" s="32"/>
      <c r="AI59" s="65" t="str">
        <f t="shared" si="9"/>
        <v/>
      </c>
      <c r="AK59" s="68" t="str">
        <f t="shared" si="1"/>
        <v/>
      </c>
    </row>
    <row r="60" spans="1:37" ht="12" hidden="1" customHeight="1" outlineLevel="7">
      <c r="A60" s="82" t="s">
        <v>1021</v>
      </c>
      <c r="B60" s="69"/>
      <c r="C60" s="69" t="str">
        <f t="shared" si="2"/>
        <v/>
      </c>
      <c r="D60" s="2" t="s">
        <v>10</v>
      </c>
      <c r="E60" s="2" t="s">
        <v>1022</v>
      </c>
      <c r="F60" s="2" t="s">
        <v>17</v>
      </c>
      <c r="G60" s="2" t="s">
        <v>1021</v>
      </c>
      <c r="H60" s="2" t="s">
        <v>1006</v>
      </c>
      <c r="I60" s="2" t="s">
        <v>8</v>
      </c>
      <c r="J60" s="2" t="s">
        <v>8</v>
      </c>
      <c r="K60" s="2" t="s">
        <v>8</v>
      </c>
      <c r="L60" s="2" t="s">
        <v>8</v>
      </c>
      <c r="M60" s="2" t="s">
        <v>12</v>
      </c>
      <c r="N60" s="2" t="s">
        <v>8</v>
      </c>
      <c r="O60" s="2" t="s">
        <v>14</v>
      </c>
      <c r="P60" s="2" t="s">
        <v>8</v>
      </c>
      <c r="Q60" s="2" t="s">
        <v>8</v>
      </c>
      <c r="S60" s="53"/>
      <c r="U60" s="32"/>
      <c r="W60" s="65" t="str">
        <f t="shared" si="8"/>
        <v/>
      </c>
      <c r="Y60" s="30" t="str">
        <f t="shared" si="3"/>
        <v/>
      </c>
      <c r="AA60" s="68" t="str">
        <f t="shared" si="0"/>
        <v/>
      </c>
      <c r="AC60" s="32"/>
      <c r="AE60" s="53"/>
      <c r="AG60" s="32"/>
      <c r="AI60" s="65" t="str">
        <f t="shared" si="9"/>
        <v/>
      </c>
      <c r="AK60" s="68" t="str">
        <f t="shared" si="1"/>
        <v/>
      </c>
    </row>
    <row r="61" spans="1:37" ht="12" hidden="1" customHeight="1" outlineLevel="7">
      <c r="A61" s="82" t="s">
        <v>1023</v>
      </c>
      <c r="B61" s="69"/>
      <c r="C61" s="69" t="str">
        <f t="shared" si="2"/>
        <v/>
      </c>
      <c r="D61" s="2" t="s">
        <v>10</v>
      </c>
      <c r="E61" s="2" t="s">
        <v>1024</v>
      </c>
      <c r="F61" s="2" t="s">
        <v>17</v>
      </c>
      <c r="G61" s="2" t="s">
        <v>1023</v>
      </c>
      <c r="H61" s="2" t="s">
        <v>1006</v>
      </c>
      <c r="I61" s="2" t="s">
        <v>8</v>
      </c>
      <c r="J61" s="2" t="s">
        <v>8</v>
      </c>
      <c r="K61" s="2" t="s">
        <v>8</v>
      </c>
      <c r="L61" s="2" t="s">
        <v>8</v>
      </c>
      <c r="M61" s="2" t="s">
        <v>12</v>
      </c>
      <c r="N61" s="2" t="s">
        <v>8</v>
      </c>
      <c r="O61" s="2" t="s">
        <v>14</v>
      </c>
      <c r="P61" s="2" t="s">
        <v>8</v>
      </c>
      <c r="Q61" s="2" t="s">
        <v>8</v>
      </c>
      <c r="S61" s="53"/>
      <c r="U61" s="32"/>
      <c r="W61" s="65" t="str">
        <f t="shared" si="8"/>
        <v/>
      </c>
      <c r="Y61" s="30" t="str">
        <f t="shared" si="3"/>
        <v/>
      </c>
      <c r="AA61" s="68" t="str">
        <f t="shared" si="0"/>
        <v/>
      </c>
      <c r="AC61" s="32"/>
      <c r="AE61" s="53"/>
      <c r="AG61" s="32"/>
      <c r="AI61" s="65" t="str">
        <f t="shared" si="9"/>
        <v/>
      </c>
      <c r="AK61" s="68" t="str">
        <f t="shared" si="1"/>
        <v/>
      </c>
    </row>
    <row r="62" spans="1:37" ht="12" hidden="1" customHeight="1" outlineLevel="5">
      <c r="A62" s="80" t="s">
        <v>1025</v>
      </c>
      <c r="B62" s="69"/>
      <c r="C62" s="69" t="str">
        <f t="shared" si="2"/>
        <v/>
      </c>
      <c r="D62" s="2" t="s">
        <v>10</v>
      </c>
      <c r="E62" s="2" t="s">
        <v>1026</v>
      </c>
      <c r="F62" s="2" t="s">
        <v>17</v>
      </c>
      <c r="G62" s="2" t="s">
        <v>1025</v>
      </c>
      <c r="H62" s="2" t="s">
        <v>843</v>
      </c>
      <c r="I62" s="2" t="s">
        <v>8</v>
      </c>
      <c r="J62" s="2" t="s">
        <v>8</v>
      </c>
      <c r="K62" s="2" t="s">
        <v>8</v>
      </c>
      <c r="L62" s="2" t="s">
        <v>8</v>
      </c>
      <c r="M62" s="2" t="s">
        <v>12</v>
      </c>
      <c r="N62" s="2" t="s">
        <v>8</v>
      </c>
      <c r="O62" s="2" t="s">
        <v>14</v>
      </c>
      <c r="P62" s="2" t="s">
        <v>8</v>
      </c>
      <c r="Q62" s="2" t="s">
        <v>8</v>
      </c>
      <c r="S62" s="30"/>
      <c r="U62" s="32"/>
      <c r="W62" s="65" t="str">
        <f t="shared" si="8"/>
        <v/>
      </c>
      <c r="Y62" s="30" t="str">
        <f t="shared" si="3"/>
        <v/>
      </c>
      <c r="AA62" s="30" t="str">
        <f t="shared" si="0"/>
        <v/>
      </c>
      <c r="AC62" s="32"/>
      <c r="AE62" s="30"/>
      <c r="AG62" s="32"/>
      <c r="AI62" s="65" t="str">
        <f t="shared" si="9"/>
        <v/>
      </c>
      <c r="AK62" s="30" t="str">
        <f t="shared" si="1"/>
        <v/>
      </c>
    </row>
    <row r="63" spans="1:37" ht="12" hidden="1" customHeight="1" outlineLevel="5">
      <c r="A63" s="80" t="s">
        <v>1027</v>
      </c>
      <c r="B63" s="69"/>
      <c r="C63" s="69" t="str">
        <f t="shared" si="2"/>
        <v/>
      </c>
      <c r="D63" s="2" t="s">
        <v>10</v>
      </c>
      <c r="E63" s="2" t="s">
        <v>1028</v>
      </c>
      <c r="F63" s="2" t="s">
        <v>17</v>
      </c>
      <c r="G63" s="2" t="s">
        <v>1027</v>
      </c>
      <c r="H63" s="2" t="s">
        <v>843</v>
      </c>
      <c r="I63" s="2" t="s">
        <v>8</v>
      </c>
      <c r="J63" s="2" t="s">
        <v>8</v>
      </c>
      <c r="K63" s="2" t="s">
        <v>8</v>
      </c>
      <c r="L63" s="2" t="s">
        <v>8</v>
      </c>
      <c r="M63" s="2" t="s">
        <v>12</v>
      </c>
      <c r="N63" s="2" t="s">
        <v>8</v>
      </c>
      <c r="O63" s="2" t="s">
        <v>14</v>
      </c>
      <c r="P63" s="2" t="s">
        <v>8</v>
      </c>
      <c r="Q63" s="2" t="s">
        <v>8</v>
      </c>
      <c r="S63" s="30"/>
      <c r="U63" s="32"/>
      <c r="W63" s="65" t="str">
        <f t="shared" si="8"/>
        <v/>
      </c>
      <c r="Y63" s="30" t="str">
        <f t="shared" si="3"/>
        <v/>
      </c>
      <c r="AA63" s="30" t="str">
        <f t="shared" si="0"/>
        <v/>
      </c>
      <c r="AC63" s="32"/>
      <c r="AE63" s="30"/>
      <c r="AG63" s="32"/>
      <c r="AI63" s="65" t="str">
        <f t="shared" si="9"/>
        <v/>
      </c>
      <c r="AK63" s="30" t="str">
        <f t="shared" si="1"/>
        <v/>
      </c>
    </row>
    <row r="64" spans="1:37" ht="12" hidden="1" customHeight="1" outlineLevel="5">
      <c r="A64" s="80" t="s">
        <v>1029</v>
      </c>
      <c r="B64" s="69"/>
      <c r="C64" s="69" t="str">
        <f t="shared" si="2"/>
        <v/>
      </c>
      <c r="D64" s="2" t="s">
        <v>10</v>
      </c>
      <c r="E64" s="2" t="s">
        <v>1030</v>
      </c>
      <c r="F64" s="2" t="s">
        <v>17</v>
      </c>
      <c r="G64" s="2" t="s">
        <v>1029</v>
      </c>
      <c r="H64" s="2" t="s">
        <v>843</v>
      </c>
      <c r="I64" s="2" t="s">
        <v>8</v>
      </c>
      <c r="J64" s="2" t="s">
        <v>8</v>
      </c>
      <c r="K64" s="2" t="s">
        <v>8</v>
      </c>
      <c r="L64" s="2" t="s">
        <v>8</v>
      </c>
      <c r="M64" s="2" t="s">
        <v>12</v>
      </c>
      <c r="N64" s="2" t="s">
        <v>8</v>
      </c>
      <c r="O64" s="2" t="s">
        <v>14</v>
      </c>
      <c r="P64" s="2" t="s">
        <v>8</v>
      </c>
      <c r="Q64" s="2" t="s">
        <v>8</v>
      </c>
      <c r="S64" s="30"/>
      <c r="U64" s="32"/>
      <c r="W64" s="65" t="str">
        <f t="shared" si="8"/>
        <v/>
      </c>
      <c r="Y64" s="30" t="str">
        <f t="shared" si="3"/>
        <v/>
      </c>
      <c r="AA64" s="30" t="str">
        <f t="shared" si="0"/>
        <v/>
      </c>
      <c r="AC64" s="32"/>
      <c r="AE64" s="30"/>
      <c r="AG64" s="32"/>
      <c r="AI64" s="65" t="str">
        <f t="shared" si="9"/>
        <v/>
      </c>
      <c r="AK64" s="30" t="str">
        <f t="shared" si="1"/>
        <v/>
      </c>
    </row>
    <row r="65" spans="1:37" ht="12" hidden="1" customHeight="1" outlineLevel="4">
      <c r="A65" s="79" t="s">
        <v>1031</v>
      </c>
      <c r="B65" s="69" t="s">
        <v>423</v>
      </c>
      <c r="C65" s="69" t="str">
        <f t="shared" si="2"/>
        <v/>
      </c>
      <c r="D65" s="2" t="s">
        <v>10</v>
      </c>
      <c r="E65" s="2" t="s">
        <v>1032</v>
      </c>
      <c r="F65" s="2" t="s">
        <v>17</v>
      </c>
      <c r="G65" s="2" t="s">
        <v>1031</v>
      </c>
      <c r="H65" s="2" t="s">
        <v>1033</v>
      </c>
      <c r="I65" s="2" t="s">
        <v>8</v>
      </c>
      <c r="J65" s="2" t="s">
        <v>23</v>
      </c>
      <c r="K65" s="2" t="s">
        <v>8</v>
      </c>
      <c r="L65" s="2" t="s">
        <v>8</v>
      </c>
      <c r="M65" s="2" t="s">
        <v>12</v>
      </c>
      <c r="N65" s="2" t="s">
        <v>8</v>
      </c>
      <c r="O65" s="2" t="s">
        <v>14</v>
      </c>
      <c r="P65" s="2" t="s">
        <v>8</v>
      </c>
      <c r="Q65" s="2" t="s">
        <v>8</v>
      </c>
      <c r="S65" s="30"/>
      <c r="U65" s="32"/>
      <c r="W65" s="65" t="str">
        <f t="shared" si="8"/>
        <v/>
      </c>
      <c r="Y65" s="30" t="str">
        <f t="shared" si="3"/>
        <v/>
      </c>
      <c r="AA65" s="30" t="str">
        <f t="shared" si="0"/>
        <v/>
      </c>
      <c r="AC65" s="32"/>
      <c r="AE65" s="30"/>
      <c r="AG65" s="32"/>
      <c r="AI65" s="65" t="str">
        <f t="shared" si="9"/>
        <v/>
      </c>
      <c r="AK65" s="30" t="str">
        <f t="shared" si="1"/>
        <v/>
      </c>
    </row>
    <row r="66" spans="1:37" ht="12" hidden="1" customHeight="1" outlineLevel="4">
      <c r="A66" s="79" t="s">
        <v>1034</v>
      </c>
      <c r="B66" s="69"/>
      <c r="C66" s="69" t="str">
        <f t="shared" si="2"/>
        <v/>
      </c>
      <c r="D66" s="2" t="s">
        <v>10</v>
      </c>
      <c r="E66" s="2" t="s">
        <v>1035</v>
      </c>
      <c r="F66" s="2" t="s">
        <v>17</v>
      </c>
      <c r="G66" s="2" t="s">
        <v>1034</v>
      </c>
      <c r="H66" s="2" t="s">
        <v>8</v>
      </c>
      <c r="I66" s="2" t="s">
        <v>8</v>
      </c>
      <c r="J66" s="2" t="s">
        <v>8</v>
      </c>
      <c r="K66" s="2" t="s">
        <v>8</v>
      </c>
      <c r="L66" s="2" t="s">
        <v>8</v>
      </c>
      <c r="M66" s="2" t="s">
        <v>12</v>
      </c>
      <c r="N66" s="2" t="s">
        <v>8</v>
      </c>
      <c r="O66" s="2" t="s">
        <v>14</v>
      </c>
      <c r="P66" s="2" t="s">
        <v>8</v>
      </c>
      <c r="Q66" s="2" t="s">
        <v>8</v>
      </c>
      <c r="S66" s="30"/>
      <c r="U66" s="32"/>
      <c r="W66" s="65" t="str">
        <f t="shared" si="8"/>
        <v/>
      </c>
      <c r="Y66" s="30" t="str">
        <f t="shared" si="3"/>
        <v/>
      </c>
      <c r="AA66" s="30" t="str">
        <f t="shared" si="0"/>
        <v/>
      </c>
      <c r="AC66" s="32"/>
      <c r="AE66" s="30"/>
      <c r="AG66" s="32"/>
      <c r="AI66" s="65" t="str">
        <f t="shared" si="9"/>
        <v/>
      </c>
      <c r="AK66" s="30" t="str">
        <f t="shared" si="1"/>
        <v/>
      </c>
    </row>
    <row r="67" spans="1:37" ht="12" hidden="1" customHeight="1" outlineLevel="4">
      <c r="A67" s="79" t="s">
        <v>1036</v>
      </c>
      <c r="B67" s="69" t="s">
        <v>21</v>
      </c>
      <c r="C67" s="69" t="str">
        <f t="shared" si="2"/>
        <v/>
      </c>
      <c r="D67" s="2" t="s">
        <v>10</v>
      </c>
      <c r="E67" s="2" t="s">
        <v>1037</v>
      </c>
      <c r="F67" s="2" t="s">
        <v>17</v>
      </c>
      <c r="G67" s="2" t="s">
        <v>1036</v>
      </c>
      <c r="H67" s="2" t="s">
        <v>8</v>
      </c>
      <c r="I67" s="2" t="s">
        <v>1038</v>
      </c>
      <c r="J67" s="2" t="s">
        <v>19</v>
      </c>
      <c r="K67" s="2" t="s">
        <v>8</v>
      </c>
      <c r="L67" s="2" t="s">
        <v>8</v>
      </c>
      <c r="M67" s="2" t="s">
        <v>12</v>
      </c>
      <c r="N67" s="2" t="s">
        <v>8</v>
      </c>
      <c r="O67" s="2" t="s">
        <v>14</v>
      </c>
      <c r="P67" s="2" t="s">
        <v>8</v>
      </c>
      <c r="Q67" s="2" t="s">
        <v>753</v>
      </c>
      <c r="S67" s="30"/>
      <c r="U67" s="32"/>
      <c r="W67" s="65" t="str">
        <f>IF(OR(ISNUMBER(W68),ISNUMBER(W69),ISNUMBER(W70),ISNUMBER(W71),ISNUMBER(W74),ISNUMBER(W79),ISNUMBER(W80),ISNUMBER(W81)),N(W68)+N(W69)+N(W70)+N(W71)-N(W74)+N(W79)+N(W80)+N(W81),IF(ISNUMBER(U67),U67,""))</f>
        <v/>
      </c>
      <c r="Y67" s="30" t="str">
        <f t="shared" si="3"/>
        <v/>
      </c>
      <c r="AA67" s="30" t="str">
        <f t="shared" si="0"/>
        <v/>
      </c>
      <c r="AC67" s="32"/>
      <c r="AE67" s="30"/>
      <c r="AG67" s="32"/>
      <c r="AI67" s="65" t="str">
        <f>IF(OR(ISNUMBER(AI68),ISNUMBER(AI69),ISNUMBER(AI70),ISNUMBER(AI71),ISNUMBER(AI74),ISNUMBER(AI79),ISNUMBER(AI80),ISNUMBER(AI81)),N(AI68)+N(AI69)+N(AI70)+N(AI71)-N(AI74)+N(AI79)+N(AI80)+N(AI81),IF(ISNUMBER(AG67),AG67,""))</f>
        <v/>
      </c>
      <c r="AK67" s="30" t="str">
        <f t="shared" si="1"/>
        <v/>
      </c>
    </row>
    <row r="68" spans="1:37" ht="12" hidden="1" customHeight="1" outlineLevel="5">
      <c r="A68" s="80" t="s">
        <v>1039</v>
      </c>
      <c r="B68" s="69" t="s">
        <v>21</v>
      </c>
      <c r="C68" s="69" t="str">
        <f t="shared" si="2"/>
        <v/>
      </c>
      <c r="D68" s="2" t="s">
        <v>10</v>
      </c>
      <c r="E68" s="2" t="s">
        <v>1040</v>
      </c>
      <c r="F68" s="2" t="s">
        <v>17</v>
      </c>
      <c r="G68" s="2" t="s">
        <v>1039</v>
      </c>
      <c r="H68" s="2" t="s">
        <v>973</v>
      </c>
      <c r="I68" s="2" t="s">
        <v>1041</v>
      </c>
      <c r="J68" s="2" t="s">
        <v>114</v>
      </c>
      <c r="K68" s="2" t="s">
        <v>8</v>
      </c>
      <c r="L68" s="2" t="s">
        <v>8</v>
      </c>
      <c r="M68" s="2" t="s">
        <v>12</v>
      </c>
      <c r="N68" s="2" t="s">
        <v>8</v>
      </c>
      <c r="O68" s="2" t="s">
        <v>14</v>
      </c>
      <c r="P68" s="2" t="s">
        <v>8</v>
      </c>
      <c r="Q68" s="2" t="s">
        <v>8</v>
      </c>
      <c r="S68" s="30"/>
      <c r="U68" s="32"/>
      <c r="W68" s="65" t="str">
        <f t="shared" ref="W68:W81" si="10">IF(ISNUMBER(U68),U68,"")</f>
        <v/>
      </c>
      <c r="Y68" s="30" t="str">
        <f t="shared" si="3"/>
        <v/>
      </c>
      <c r="AA68" s="30" t="str">
        <f t="shared" si="0"/>
        <v/>
      </c>
      <c r="AC68" s="32"/>
      <c r="AE68" s="30"/>
      <c r="AG68" s="32"/>
      <c r="AI68" s="65" t="str">
        <f t="shared" ref="AI68:AI81" si="11">IF(ISNUMBER(AG68),AG68,"")</f>
        <v/>
      </c>
      <c r="AK68" s="30" t="str">
        <f t="shared" si="1"/>
        <v/>
      </c>
    </row>
    <row r="69" spans="1:37" ht="12" hidden="1" customHeight="1" outlineLevel="5">
      <c r="A69" s="80" t="s">
        <v>1042</v>
      </c>
      <c r="B69" s="69" t="s">
        <v>21</v>
      </c>
      <c r="C69" s="69" t="str">
        <f t="shared" si="2"/>
        <v/>
      </c>
      <c r="D69" s="2" t="s">
        <v>10</v>
      </c>
      <c r="E69" s="2" t="s">
        <v>1043</v>
      </c>
      <c r="F69" s="2" t="s">
        <v>17</v>
      </c>
      <c r="G69" s="2" t="s">
        <v>1042</v>
      </c>
      <c r="H69" s="2" t="s">
        <v>8</v>
      </c>
      <c r="I69" s="2" t="s">
        <v>8</v>
      </c>
      <c r="J69" s="2" t="s">
        <v>23</v>
      </c>
      <c r="K69" s="2" t="s">
        <v>8</v>
      </c>
      <c r="L69" s="2" t="s">
        <v>8</v>
      </c>
      <c r="M69" s="2" t="s">
        <v>12</v>
      </c>
      <c r="N69" s="2" t="s">
        <v>8</v>
      </c>
      <c r="O69" s="2" t="s">
        <v>14</v>
      </c>
      <c r="P69" s="2" t="s">
        <v>8</v>
      </c>
      <c r="Q69" s="2" t="s">
        <v>8</v>
      </c>
      <c r="S69" s="30"/>
      <c r="U69" s="32"/>
      <c r="W69" s="65" t="str">
        <f t="shared" si="10"/>
        <v/>
      </c>
      <c r="Y69" s="30" t="str">
        <f t="shared" si="3"/>
        <v/>
      </c>
      <c r="AA69" s="30" t="str">
        <f t="shared" si="0"/>
        <v/>
      </c>
      <c r="AC69" s="32"/>
      <c r="AE69" s="30"/>
      <c r="AG69" s="32"/>
      <c r="AI69" s="65" t="str">
        <f t="shared" si="11"/>
        <v/>
      </c>
      <c r="AK69" s="30" t="str">
        <f t="shared" si="1"/>
        <v/>
      </c>
    </row>
    <row r="70" spans="1:37" ht="12" hidden="1" customHeight="1" outlineLevel="5">
      <c r="A70" s="80" t="s">
        <v>1044</v>
      </c>
      <c r="B70" s="69" t="s">
        <v>21</v>
      </c>
      <c r="C70" s="69" t="str">
        <f t="shared" si="2"/>
        <v/>
      </c>
      <c r="D70" s="2" t="s">
        <v>10</v>
      </c>
      <c r="E70" s="2" t="s">
        <v>1045</v>
      </c>
      <c r="F70" s="2" t="s">
        <v>17</v>
      </c>
      <c r="G70" s="2" t="s">
        <v>1044</v>
      </c>
      <c r="H70" s="2" t="s">
        <v>973</v>
      </c>
      <c r="I70" s="2" t="s">
        <v>800</v>
      </c>
      <c r="J70" s="2" t="s">
        <v>114</v>
      </c>
      <c r="K70" s="2" t="s">
        <v>8</v>
      </c>
      <c r="L70" s="2" t="s">
        <v>8</v>
      </c>
      <c r="M70" s="2" t="s">
        <v>12</v>
      </c>
      <c r="N70" s="2" t="s">
        <v>8</v>
      </c>
      <c r="O70" s="2" t="s">
        <v>14</v>
      </c>
      <c r="P70" s="2" t="s">
        <v>8</v>
      </c>
      <c r="Q70" s="2" t="s">
        <v>753</v>
      </c>
      <c r="S70" s="30"/>
      <c r="U70" s="32"/>
      <c r="W70" s="65" t="str">
        <f t="shared" si="10"/>
        <v/>
      </c>
      <c r="Y70" s="30" t="str">
        <f t="shared" si="3"/>
        <v/>
      </c>
      <c r="AA70" s="30" t="str">
        <f t="shared" si="0"/>
        <v/>
      </c>
      <c r="AC70" s="32"/>
      <c r="AE70" s="30"/>
      <c r="AG70" s="32"/>
      <c r="AI70" s="65" t="str">
        <f t="shared" si="11"/>
        <v/>
      </c>
      <c r="AK70" s="30" t="str">
        <f t="shared" si="1"/>
        <v/>
      </c>
    </row>
    <row r="71" spans="1:37" ht="12" hidden="1" customHeight="1" outlineLevel="5">
      <c r="A71" s="80" t="s">
        <v>1046</v>
      </c>
      <c r="B71" s="69" t="s">
        <v>21</v>
      </c>
      <c r="C71" s="69" t="str">
        <f t="shared" si="2"/>
        <v/>
      </c>
      <c r="D71" s="2" t="s">
        <v>10</v>
      </c>
      <c r="E71" s="2" t="s">
        <v>1047</v>
      </c>
      <c r="F71" s="2" t="s">
        <v>17</v>
      </c>
      <c r="G71" s="2" t="s">
        <v>1046</v>
      </c>
      <c r="H71" s="2" t="s">
        <v>973</v>
      </c>
      <c r="I71" s="2" t="s">
        <v>803</v>
      </c>
      <c r="J71" s="2" t="s">
        <v>59</v>
      </c>
      <c r="K71" s="2" t="s">
        <v>8</v>
      </c>
      <c r="L71" s="2" t="s">
        <v>8</v>
      </c>
      <c r="M71" s="2" t="s">
        <v>12</v>
      </c>
      <c r="N71" s="2" t="s">
        <v>8</v>
      </c>
      <c r="O71" s="2" t="s">
        <v>14</v>
      </c>
      <c r="P71" s="2" t="s">
        <v>8</v>
      </c>
      <c r="Q71" s="2" t="s">
        <v>753</v>
      </c>
      <c r="S71" s="30"/>
      <c r="U71" s="32"/>
      <c r="W71" s="65" t="str">
        <f t="shared" si="10"/>
        <v/>
      </c>
      <c r="Y71" s="30" t="str">
        <f t="shared" si="3"/>
        <v/>
      </c>
      <c r="AA71" s="30" t="str">
        <f t="shared" si="0"/>
        <v/>
      </c>
      <c r="AC71" s="32"/>
      <c r="AE71" s="30"/>
      <c r="AG71" s="32"/>
      <c r="AI71" s="65" t="str">
        <f t="shared" si="11"/>
        <v/>
      </c>
      <c r="AK71" s="30" t="str">
        <f t="shared" si="1"/>
        <v/>
      </c>
    </row>
    <row r="72" spans="1:37" ht="12" hidden="1" customHeight="1" outlineLevel="6">
      <c r="A72" s="81" t="s">
        <v>1048</v>
      </c>
      <c r="B72" s="69"/>
      <c r="C72" s="69" t="str">
        <f t="shared" si="2"/>
        <v/>
      </c>
      <c r="D72" s="2" t="s">
        <v>10</v>
      </c>
      <c r="E72" s="2" t="s">
        <v>1049</v>
      </c>
      <c r="F72" s="2" t="s">
        <v>17</v>
      </c>
      <c r="G72" s="2" t="s">
        <v>1048</v>
      </c>
      <c r="H72" s="2" t="s">
        <v>8</v>
      </c>
      <c r="I72" s="2" t="s">
        <v>8</v>
      </c>
      <c r="J72" s="2" t="s">
        <v>8</v>
      </c>
      <c r="K72" s="2" t="s">
        <v>8</v>
      </c>
      <c r="L72" s="2" t="s">
        <v>8</v>
      </c>
      <c r="M72" s="2" t="s">
        <v>12</v>
      </c>
      <c r="N72" s="2" t="s">
        <v>8</v>
      </c>
      <c r="O72" s="2" t="s">
        <v>14</v>
      </c>
      <c r="P72" s="2" t="s">
        <v>8</v>
      </c>
      <c r="Q72" s="2" t="s">
        <v>8</v>
      </c>
      <c r="S72" s="30"/>
      <c r="U72" s="32"/>
      <c r="W72" s="65" t="str">
        <f t="shared" si="10"/>
        <v/>
      </c>
      <c r="Y72" s="30" t="str">
        <f t="shared" si="3"/>
        <v/>
      </c>
      <c r="AA72" s="30" t="str">
        <f t="shared" si="0"/>
        <v/>
      </c>
      <c r="AC72" s="32"/>
      <c r="AE72" s="30"/>
      <c r="AG72" s="32"/>
      <c r="AI72" s="65" t="str">
        <f t="shared" si="11"/>
        <v/>
      </c>
      <c r="AK72" s="30" t="str">
        <f t="shared" si="1"/>
        <v/>
      </c>
    </row>
    <row r="73" spans="1:37" ht="12" hidden="1" customHeight="1" outlineLevel="6">
      <c r="A73" s="81" t="s">
        <v>1050</v>
      </c>
      <c r="B73" s="69"/>
      <c r="C73" s="69" t="str">
        <f t="shared" si="2"/>
        <v/>
      </c>
      <c r="D73" s="2" t="s">
        <v>10</v>
      </c>
      <c r="E73" s="2" t="s">
        <v>1051</v>
      </c>
      <c r="F73" s="2" t="s">
        <v>17</v>
      </c>
      <c r="G73" s="2" t="s">
        <v>1050</v>
      </c>
      <c r="H73" s="2" t="s">
        <v>8</v>
      </c>
      <c r="I73" s="2" t="s">
        <v>8</v>
      </c>
      <c r="J73" s="2" t="s">
        <v>8</v>
      </c>
      <c r="K73" s="2" t="s">
        <v>8</v>
      </c>
      <c r="L73" s="2" t="s">
        <v>8</v>
      </c>
      <c r="M73" s="2" t="s">
        <v>12</v>
      </c>
      <c r="N73" s="2" t="s">
        <v>8</v>
      </c>
      <c r="O73" s="2" t="s">
        <v>14</v>
      </c>
      <c r="P73" s="2" t="s">
        <v>8</v>
      </c>
      <c r="Q73" s="2" t="s">
        <v>8</v>
      </c>
      <c r="S73" s="30"/>
      <c r="U73" s="32"/>
      <c r="W73" s="65" t="str">
        <f t="shared" si="10"/>
        <v/>
      </c>
      <c r="Y73" s="30" t="str">
        <f t="shared" si="3"/>
        <v/>
      </c>
      <c r="AA73" s="30" t="str">
        <f t="shared" ref="AA73:AA136" si="12">IF(OR(ISNUMBER(S73),ISNUMBER(Y73)),N(S73)+N(Y73),"")</f>
        <v/>
      </c>
      <c r="AC73" s="32"/>
      <c r="AE73" s="30"/>
      <c r="AG73" s="32"/>
      <c r="AI73" s="65" t="str">
        <f t="shared" si="11"/>
        <v/>
      </c>
      <c r="AK73" s="30" t="str">
        <f t="shared" ref="AK73:AK136" si="13">IF(OR(ISNUMBER(AE73),ISNUMBER(AI73)),N(AE73)+N(AI73),"")</f>
        <v/>
      </c>
    </row>
    <row r="74" spans="1:37" ht="12" hidden="1" customHeight="1" outlineLevel="5">
      <c r="A74" s="80" t="s">
        <v>1052</v>
      </c>
      <c r="B74" s="69" t="s">
        <v>423</v>
      </c>
      <c r="C74" s="69" t="str">
        <f t="shared" ref="C74:C137" si="14">IF(OR(ISNUMBER(S74),ISNUMBER(U74),ISNUMBER(W74),ISNUMBER(Y74),ISNUMBER(AC74),ISNUMBER(AE74),ISNUMBER(AG74),ISNUMBER(AI74),ISNUMBER(AA74),ISNUMBER(AK74)),"x","")</f>
        <v/>
      </c>
      <c r="D74" s="2" t="s">
        <v>10</v>
      </c>
      <c r="E74" s="2" t="s">
        <v>1053</v>
      </c>
      <c r="F74" s="2" t="s">
        <v>17</v>
      </c>
      <c r="G74" s="2" t="s">
        <v>1052</v>
      </c>
      <c r="H74" s="2" t="s">
        <v>973</v>
      </c>
      <c r="I74" s="2" t="s">
        <v>987</v>
      </c>
      <c r="J74" s="2" t="s">
        <v>59</v>
      </c>
      <c r="K74" s="2" t="s">
        <v>8</v>
      </c>
      <c r="L74" s="2" t="s">
        <v>8</v>
      </c>
      <c r="M74" s="2" t="s">
        <v>12</v>
      </c>
      <c r="N74" s="2" t="s">
        <v>8</v>
      </c>
      <c r="O74" s="2" t="s">
        <v>14</v>
      </c>
      <c r="P74" s="2" t="s">
        <v>8</v>
      </c>
      <c r="Q74" s="2" t="s">
        <v>753</v>
      </c>
      <c r="S74" s="30"/>
      <c r="U74" s="32"/>
      <c r="W74" s="65" t="str">
        <f t="shared" si="10"/>
        <v/>
      </c>
      <c r="Y74" s="30" t="str">
        <f t="shared" ref="Y74:Y137" si="15">IF(OR(ISNUMBER(W74),ISNUMBER(AI74)),N(W74)+N(AI74),"")</f>
        <v/>
      </c>
      <c r="AA74" s="30" t="str">
        <f t="shared" si="12"/>
        <v/>
      </c>
      <c r="AC74" s="32"/>
      <c r="AE74" s="30"/>
      <c r="AG74" s="32"/>
      <c r="AI74" s="65" t="str">
        <f t="shared" si="11"/>
        <v/>
      </c>
      <c r="AK74" s="30" t="str">
        <f t="shared" si="13"/>
        <v/>
      </c>
    </row>
    <row r="75" spans="1:37" ht="12" hidden="1" customHeight="1" outlineLevel="6">
      <c r="A75" s="81" t="s">
        <v>1054</v>
      </c>
      <c r="B75" s="69"/>
      <c r="C75" s="69" t="str">
        <f t="shared" si="14"/>
        <v/>
      </c>
      <c r="D75" s="2" t="s">
        <v>10</v>
      </c>
      <c r="E75" s="2" t="s">
        <v>1055</v>
      </c>
      <c r="F75" s="2" t="s">
        <v>17</v>
      </c>
      <c r="G75" s="2" t="s">
        <v>1054</v>
      </c>
      <c r="H75" s="2" t="s">
        <v>8</v>
      </c>
      <c r="I75" s="2" t="s">
        <v>8</v>
      </c>
      <c r="J75" s="2" t="s">
        <v>8</v>
      </c>
      <c r="K75" s="2" t="s">
        <v>8</v>
      </c>
      <c r="L75" s="2" t="s">
        <v>8</v>
      </c>
      <c r="M75" s="2" t="s">
        <v>12</v>
      </c>
      <c r="N75" s="2" t="s">
        <v>8</v>
      </c>
      <c r="O75" s="2" t="s">
        <v>14</v>
      </c>
      <c r="P75" s="2" t="s">
        <v>8</v>
      </c>
      <c r="Q75" s="2" t="s">
        <v>8</v>
      </c>
      <c r="S75" s="30"/>
      <c r="U75" s="32"/>
      <c r="W75" s="65" t="str">
        <f t="shared" si="10"/>
        <v/>
      </c>
      <c r="Y75" s="30" t="str">
        <f t="shared" si="15"/>
        <v/>
      </c>
      <c r="AA75" s="30" t="str">
        <f t="shared" si="12"/>
        <v/>
      </c>
      <c r="AC75" s="32"/>
      <c r="AE75" s="30"/>
      <c r="AG75" s="32"/>
      <c r="AI75" s="65" t="str">
        <f t="shared" si="11"/>
        <v/>
      </c>
      <c r="AK75" s="30" t="str">
        <f t="shared" si="13"/>
        <v/>
      </c>
    </row>
    <row r="76" spans="1:37" ht="12" hidden="1" customHeight="1" outlineLevel="6">
      <c r="A76" s="81" t="s">
        <v>1056</v>
      </c>
      <c r="B76" s="69"/>
      <c r="C76" s="69" t="str">
        <f t="shared" si="14"/>
        <v/>
      </c>
      <c r="D76" s="2" t="s">
        <v>10</v>
      </c>
      <c r="E76" s="2" t="s">
        <v>1057</v>
      </c>
      <c r="F76" s="2" t="s">
        <v>17</v>
      </c>
      <c r="G76" s="2" t="s">
        <v>1056</v>
      </c>
      <c r="H76" s="2" t="s">
        <v>8</v>
      </c>
      <c r="I76" s="2" t="s">
        <v>8</v>
      </c>
      <c r="J76" s="2" t="s">
        <v>8</v>
      </c>
      <c r="K76" s="2" t="s">
        <v>8</v>
      </c>
      <c r="L76" s="2" t="s">
        <v>8</v>
      </c>
      <c r="M76" s="2" t="s">
        <v>12</v>
      </c>
      <c r="N76" s="2" t="s">
        <v>8</v>
      </c>
      <c r="O76" s="2" t="s">
        <v>14</v>
      </c>
      <c r="P76" s="2" t="s">
        <v>8</v>
      </c>
      <c r="Q76" s="2" t="s">
        <v>8</v>
      </c>
      <c r="S76" s="30"/>
      <c r="U76" s="32"/>
      <c r="W76" s="65" t="str">
        <f t="shared" si="10"/>
        <v/>
      </c>
      <c r="Y76" s="30" t="str">
        <f t="shared" si="15"/>
        <v/>
      </c>
      <c r="AA76" s="30" t="str">
        <f t="shared" si="12"/>
        <v/>
      </c>
      <c r="AC76" s="32"/>
      <c r="AE76" s="30"/>
      <c r="AG76" s="32"/>
      <c r="AI76" s="65" t="str">
        <f t="shared" si="11"/>
        <v/>
      </c>
      <c r="AK76" s="30" t="str">
        <f t="shared" si="13"/>
        <v/>
      </c>
    </row>
    <row r="77" spans="1:37" ht="12" hidden="1" customHeight="1" outlineLevel="6">
      <c r="A77" s="81" t="s">
        <v>1058</v>
      </c>
      <c r="B77" s="69"/>
      <c r="C77" s="69" t="str">
        <f t="shared" si="14"/>
        <v/>
      </c>
      <c r="D77" s="2" t="s">
        <v>10</v>
      </c>
      <c r="E77" s="2" t="s">
        <v>1059</v>
      </c>
      <c r="F77" s="2" t="s">
        <v>17</v>
      </c>
      <c r="G77" s="2" t="s">
        <v>1058</v>
      </c>
      <c r="H77" s="2" t="s">
        <v>8</v>
      </c>
      <c r="I77" s="2" t="s">
        <v>8</v>
      </c>
      <c r="J77" s="2" t="s">
        <v>8</v>
      </c>
      <c r="K77" s="2" t="s">
        <v>8</v>
      </c>
      <c r="L77" s="2" t="s">
        <v>8</v>
      </c>
      <c r="M77" s="2" t="s">
        <v>12</v>
      </c>
      <c r="N77" s="2" t="s">
        <v>8</v>
      </c>
      <c r="O77" s="2" t="s">
        <v>14</v>
      </c>
      <c r="P77" s="2" t="s">
        <v>8</v>
      </c>
      <c r="Q77" s="2" t="s">
        <v>8</v>
      </c>
      <c r="S77" s="30"/>
      <c r="U77" s="32"/>
      <c r="W77" s="65" t="str">
        <f t="shared" si="10"/>
        <v/>
      </c>
      <c r="Y77" s="30" t="str">
        <f t="shared" si="15"/>
        <v/>
      </c>
      <c r="AA77" s="30" t="str">
        <f t="shared" si="12"/>
        <v/>
      </c>
      <c r="AC77" s="32"/>
      <c r="AE77" s="30"/>
      <c r="AG77" s="32"/>
      <c r="AI77" s="65" t="str">
        <f t="shared" si="11"/>
        <v/>
      </c>
      <c r="AK77" s="30" t="str">
        <f t="shared" si="13"/>
        <v/>
      </c>
    </row>
    <row r="78" spans="1:37" ht="12" hidden="1" customHeight="1" outlineLevel="6">
      <c r="A78" s="81" t="s">
        <v>1060</v>
      </c>
      <c r="B78" s="69"/>
      <c r="C78" s="69" t="str">
        <f t="shared" si="14"/>
        <v/>
      </c>
      <c r="D78" s="2" t="s">
        <v>10</v>
      </c>
      <c r="E78" s="2" t="s">
        <v>1061</v>
      </c>
      <c r="F78" s="2" t="s">
        <v>17</v>
      </c>
      <c r="G78" s="2" t="s">
        <v>1060</v>
      </c>
      <c r="H78" s="2" t="s">
        <v>8</v>
      </c>
      <c r="I78" s="2" t="s">
        <v>8</v>
      </c>
      <c r="J78" s="2" t="s">
        <v>8</v>
      </c>
      <c r="K78" s="2" t="s">
        <v>8</v>
      </c>
      <c r="L78" s="2" t="s">
        <v>8</v>
      </c>
      <c r="M78" s="2" t="s">
        <v>12</v>
      </c>
      <c r="N78" s="2" t="s">
        <v>8</v>
      </c>
      <c r="O78" s="2" t="s">
        <v>14</v>
      </c>
      <c r="P78" s="2" t="s">
        <v>8</v>
      </c>
      <c r="Q78" s="2" t="s">
        <v>8</v>
      </c>
      <c r="S78" s="30"/>
      <c r="U78" s="32"/>
      <c r="W78" s="65" t="str">
        <f t="shared" si="10"/>
        <v/>
      </c>
      <c r="Y78" s="30" t="str">
        <f t="shared" si="15"/>
        <v/>
      </c>
      <c r="AA78" s="30" t="str">
        <f t="shared" si="12"/>
        <v/>
      </c>
      <c r="AC78" s="32"/>
      <c r="AE78" s="30"/>
      <c r="AG78" s="32"/>
      <c r="AI78" s="65" t="str">
        <f t="shared" si="11"/>
        <v/>
      </c>
      <c r="AK78" s="30" t="str">
        <f t="shared" si="13"/>
        <v/>
      </c>
    </row>
    <row r="79" spans="1:37" ht="12" hidden="1" customHeight="1" outlineLevel="5">
      <c r="A79" s="80" t="s">
        <v>1062</v>
      </c>
      <c r="B79" s="69" t="s">
        <v>21</v>
      </c>
      <c r="C79" s="69" t="str">
        <f t="shared" si="14"/>
        <v/>
      </c>
      <c r="D79" s="2" t="s">
        <v>10</v>
      </c>
      <c r="E79" s="2" t="s">
        <v>1063</v>
      </c>
      <c r="F79" s="2" t="s">
        <v>17</v>
      </c>
      <c r="G79" s="2" t="s">
        <v>1062</v>
      </c>
      <c r="H79" s="2" t="s">
        <v>973</v>
      </c>
      <c r="I79" s="2" t="s">
        <v>825</v>
      </c>
      <c r="J79" s="2" t="s">
        <v>114</v>
      </c>
      <c r="K79" s="2" t="s">
        <v>8</v>
      </c>
      <c r="L79" s="2" t="s">
        <v>8</v>
      </c>
      <c r="M79" s="2" t="s">
        <v>12</v>
      </c>
      <c r="N79" s="2" t="s">
        <v>8</v>
      </c>
      <c r="O79" s="2" t="s">
        <v>14</v>
      </c>
      <c r="P79" s="2" t="s">
        <v>8</v>
      </c>
      <c r="Q79" s="2" t="s">
        <v>753</v>
      </c>
      <c r="S79" s="30"/>
      <c r="U79" s="32"/>
      <c r="W79" s="65" t="str">
        <f t="shared" si="10"/>
        <v/>
      </c>
      <c r="Y79" s="30" t="str">
        <f t="shared" si="15"/>
        <v/>
      </c>
      <c r="AA79" s="30" t="str">
        <f t="shared" si="12"/>
        <v/>
      </c>
      <c r="AC79" s="32"/>
      <c r="AE79" s="30"/>
      <c r="AG79" s="32"/>
      <c r="AI79" s="65" t="str">
        <f t="shared" si="11"/>
        <v/>
      </c>
      <c r="AK79" s="30" t="str">
        <f t="shared" si="13"/>
        <v/>
      </c>
    </row>
    <row r="80" spans="1:37" ht="12" hidden="1" customHeight="1" outlineLevel="5">
      <c r="A80" s="80" t="s">
        <v>1064</v>
      </c>
      <c r="B80" s="69" t="s">
        <v>21</v>
      </c>
      <c r="C80" s="69" t="str">
        <f t="shared" si="14"/>
        <v/>
      </c>
      <c r="D80" s="2" t="s">
        <v>10</v>
      </c>
      <c r="E80" s="2" t="s">
        <v>1065</v>
      </c>
      <c r="F80" s="2" t="s">
        <v>17</v>
      </c>
      <c r="G80" s="2" t="s">
        <v>1064</v>
      </c>
      <c r="H80" s="2" t="s">
        <v>973</v>
      </c>
      <c r="I80" s="2" t="s">
        <v>8</v>
      </c>
      <c r="J80" s="2" t="s">
        <v>114</v>
      </c>
      <c r="K80" s="2" t="s">
        <v>8</v>
      </c>
      <c r="L80" s="2" t="s">
        <v>8</v>
      </c>
      <c r="M80" s="2" t="s">
        <v>12</v>
      </c>
      <c r="N80" s="2" t="s">
        <v>8</v>
      </c>
      <c r="O80" s="2" t="s">
        <v>14</v>
      </c>
      <c r="P80" s="2" t="s">
        <v>8</v>
      </c>
      <c r="Q80" s="2" t="s">
        <v>753</v>
      </c>
      <c r="S80" s="30"/>
      <c r="U80" s="32"/>
      <c r="W80" s="65" t="str">
        <f t="shared" si="10"/>
        <v/>
      </c>
      <c r="Y80" s="30" t="str">
        <f t="shared" si="15"/>
        <v/>
      </c>
      <c r="AA80" s="30" t="str">
        <f t="shared" si="12"/>
        <v/>
      </c>
      <c r="AC80" s="32"/>
      <c r="AE80" s="30"/>
      <c r="AG80" s="32"/>
      <c r="AI80" s="65" t="str">
        <f t="shared" si="11"/>
        <v/>
      </c>
      <c r="AK80" s="30" t="str">
        <f t="shared" si="13"/>
        <v/>
      </c>
    </row>
    <row r="81" spans="1:37" ht="12" hidden="1" customHeight="1" outlineLevel="5">
      <c r="A81" s="80" t="s">
        <v>1066</v>
      </c>
      <c r="B81" s="69" t="s">
        <v>21</v>
      </c>
      <c r="C81" s="69" t="str">
        <f t="shared" si="14"/>
        <v/>
      </c>
      <c r="D81" s="2" t="s">
        <v>10</v>
      </c>
      <c r="E81" s="2" t="s">
        <v>1067</v>
      </c>
      <c r="F81" s="2" t="s">
        <v>17</v>
      </c>
      <c r="G81" s="2" t="s">
        <v>1066</v>
      </c>
      <c r="H81" s="2" t="s">
        <v>973</v>
      </c>
      <c r="I81" s="2" t="s">
        <v>1068</v>
      </c>
      <c r="J81" s="2" t="s">
        <v>114</v>
      </c>
      <c r="K81" s="2" t="s">
        <v>8</v>
      </c>
      <c r="L81" s="2" t="s">
        <v>8</v>
      </c>
      <c r="M81" s="2" t="s">
        <v>12</v>
      </c>
      <c r="N81" s="2" t="s">
        <v>8</v>
      </c>
      <c r="O81" s="2" t="s">
        <v>14</v>
      </c>
      <c r="P81" s="2" t="s">
        <v>8</v>
      </c>
      <c r="Q81" s="2" t="s">
        <v>753</v>
      </c>
      <c r="S81" s="30"/>
      <c r="U81" s="32"/>
      <c r="W81" s="65" t="str">
        <f t="shared" si="10"/>
        <v/>
      </c>
      <c r="Y81" s="30" t="str">
        <f t="shared" si="15"/>
        <v/>
      </c>
      <c r="AA81" s="30" t="str">
        <f t="shared" si="12"/>
        <v/>
      </c>
      <c r="AC81" s="32"/>
      <c r="AE81" s="30"/>
      <c r="AG81" s="32"/>
      <c r="AI81" s="65" t="str">
        <f t="shared" si="11"/>
        <v/>
      </c>
      <c r="AK81" s="30" t="str">
        <f t="shared" si="13"/>
        <v/>
      </c>
    </row>
    <row r="82" spans="1:37" ht="12" hidden="1" customHeight="1" outlineLevel="5">
      <c r="A82" s="80" t="s">
        <v>1069</v>
      </c>
      <c r="B82" s="69"/>
      <c r="C82" s="69" t="str">
        <f t="shared" si="14"/>
        <v/>
      </c>
      <c r="D82" s="2" t="s">
        <v>10</v>
      </c>
      <c r="E82" s="2" t="s">
        <v>1070</v>
      </c>
      <c r="F82" s="2" t="s">
        <v>8</v>
      </c>
      <c r="G82" s="2" t="s">
        <v>1069</v>
      </c>
      <c r="H82" s="2" t="s">
        <v>1006</v>
      </c>
      <c r="I82" s="2" t="s">
        <v>8</v>
      </c>
      <c r="J82" s="2" t="s">
        <v>8</v>
      </c>
      <c r="K82" s="2" t="s">
        <v>8</v>
      </c>
      <c r="L82" s="2" t="s">
        <v>8</v>
      </c>
      <c r="M82" s="2" t="s">
        <v>12</v>
      </c>
      <c r="N82" s="2" t="s">
        <v>8</v>
      </c>
      <c r="O82" s="2" t="s">
        <v>14</v>
      </c>
      <c r="P82" s="2" t="s">
        <v>8</v>
      </c>
      <c r="Q82" s="2" t="s">
        <v>8</v>
      </c>
      <c r="S82" s="53"/>
      <c r="U82" s="32"/>
      <c r="W82" s="65"/>
      <c r="Y82" s="30" t="str">
        <f t="shared" si="15"/>
        <v/>
      </c>
      <c r="AA82" s="68" t="str">
        <f t="shared" si="12"/>
        <v/>
      </c>
      <c r="AC82" s="32"/>
      <c r="AE82" s="53"/>
      <c r="AG82" s="32"/>
      <c r="AI82" s="65"/>
      <c r="AK82" s="68" t="str">
        <f t="shared" si="13"/>
        <v/>
      </c>
    </row>
    <row r="83" spans="1:37" ht="12" hidden="1" customHeight="1" outlineLevel="6">
      <c r="A83" s="81" t="s">
        <v>1071</v>
      </c>
      <c r="B83" s="69"/>
      <c r="C83" s="69" t="str">
        <f t="shared" si="14"/>
        <v/>
      </c>
      <c r="D83" s="2" t="s">
        <v>10</v>
      </c>
      <c r="E83" s="2" t="s">
        <v>1072</v>
      </c>
      <c r="F83" s="2" t="s">
        <v>13</v>
      </c>
      <c r="G83" s="2" t="s">
        <v>1071</v>
      </c>
      <c r="H83" s="2" t="s">
        <v>1006</v>
      </c>
      <c r="I83" s="2" t="s">
        <v>8</v>
      </c>
      <c r="J83" s="2" t="s">
        <v>8</v>
      </c>
      <c r="K83" s="2" t="s">
        <v>8</v>
      </c>
      <c r="L83" s="2" t="s">
        <v>8</v>
      </c>
      <c r="M83" s="2" t="s">
        <v>12</v>
      </c>
      <c r="N83" s="2" t="s">
        <v>8</v>
      </c>
      <c r="O83" s="2" t="s">
        <v>14</v>
      </c>
      <c r="P83" s="2" t="s">
        <v>8</v>
      </c>
      <c r="Q83" s="2" t="s">
        <v>8</v>
      </c>
      <c r="S83" s="93"/>
      <c r="U83" s="32"/>
      <c r="W83" s="30"/>
      <c r="Y83" s="30" t="str">
        <f t="shared" si="15"/>
        <v/>
      </c>
      <c r="AA83" s="93"/>
      <c r="AC83" s="32"/>
      <c r="AE83" s="93"/>
      <c r="AG83" s="32"/>
      <c r="AI83" s="30"/>
      <c r="AK83" s="93"/>
    </row>
    <row r="84" spans="1:37" ht="12" hidden="1" customHeight="1" outlineLevel="6">
      <c r="A84" s="81" t="s">
        <v>1073</v>
      </c>
      <c r="B84" s="69"/>
      <c r="C84" s="69" t="str">
        <f t="shared" si="14"/>
        <v/>
      </c>
      <c r="D84" s="2" t="s">
        <v>10</v>
      </c>
      <c r="E84" s="2" t="s">
        <v>1074</v>
      </c>
      <c r="F84" s="2" t="s">
        <v>17</v>
      </c>
      <c r="G84" s="2" t="s">
        <v>1073</v>
      </c>
      <c r="H84" s="2" t="s">
        <v>1006</v>
      </c>
      <c r="I84" s="2" t="s">
        <v>8</v>
      </c>
      <c r="J84" s="2" t="s">
        <v>8</v>
      </c>
      <c r="K84" s="2" t="s">
        <v>8</v>
      </c>
      <c r="L84" s="2" t="s">
        <v>8</v>
      </c>
      <c r="M84" s="2" t="s">
        <v>12</v>
      </c>
      <c r="N84" s="2" t="s">
        <v>8</v>
      </c>
      <c r="O84" s="2" t="s">
        <v>14</v>
      </c>
      <c r="P84" s="2" t="s">
        <v>8</v>
      </c>
      <c r="Q84" s="2" t="s">
        <v>8</v>
      </c>
      <c r="S84" s="53"/>
      <c r="U84" s="32"/>
      <c r="W84" s="65" t="str">
        <f t="shared" ref="W84:W98" si="16">IF(ISNUMBER(U84),U84,"")</f>
        <v/>
      </c>
      <c r="Y84" s="30" t="str">
        <f t="shared" si="15"/>
        <v/>
      </c>
      <c r="AA84" s="68" t="str">
        <f t="shared" si="12"/>
        <v/>
      </c>
      <c r="AC84" s="32"/>
      <c r="AE84" s="53"/>
      <c r="AG84" s="32"/>
      <c r="AI84" s="65" t="str">
        <f t="shared" ref="AI84:AI98" si="17">IF(ISNUMBER(AG84),AG84,"")</f>
        <v/>
      </c>
      <c r="AK84" s="68" t="str">
        <f t="shared" si="13"/>
        <v/>
      </c>
    </row>
    <row r="85" spans="1:37" ht="12" hidden="1" customHeight="1" outlineLevel="7">
      <c r="A85" s="82" t="s">
        <v>1075</v>
      </c>
      <c r="B85" s="69"/>
      <c r="C85" s="69" t="str">
        <f t="shared" si="14"/>
        <v/>
      </c>
      <c r="D85" s="2" t="s">
        <v>10</v>
      </c>
      <c r="E85" s="2" t="s">
        <v>1076</v>
      </c>
      <c r="F85" s="2" t="s">
        <v>17</v>
      </c>
      <c r="G85" s="2" t="s">
        <v>1075</v>
      </c>
      <c r="H85" s="2" t="s">
        <v>1006</v>
      </c>
      <c r="I85" s="2" t="s">
        <v>8</v>
      </c>
      <c r="J85" s="2" t="s">
        <v>8</v>
      </c>
      <c r="K85" s="2" t="s">
        <v>8</v>
      </c>
      <c r="L85" s="2" t="s">
        <v>8</v>
      </c>
      <c r="M85" s="2" t="s">
        <v>12</v>
      </c>
      <c r="N85" s="2" t="s">
        <v>8</v>
      </c>
      <c r="O85" s="2" t="s">
        <v>14</v>
      </c>
      <c r="P85" s="2" t="s">
        <v>8</v>
      </c>
      <c r="Q85" s="2" t="s">
        <v>8</v>
      </c>
      <c r="S85" s="53"/>
      <c r="U85" s="32"/>
      <c r="W85" s="65" t="str">
        <f t="shared" si="16"/>
        <v/>
      </c>
      <c r="Y85" s="30" t="str">
        <f t="shared" si="15"/>
        <v/>
      </c>
      <c r="AA85" s="68" t="str">
        <f t="shared" si="12"/>
        <v/>
      </c>
      <c r="AC85" s="32"/>
      <c r="AE85" s="53"/>
      <c r="AG85" s="32"/>
      <c r="AI85" s="65" t="str">
        <f t="shared" si="17"/>
        <v/>
      </c>
      <c r="AK85" s="68" t="str">
        <f t="shared" si="13"/>
        <v/>
      </c>
    </row>
    <row r="86" spans="1:37" ht="12" hidden="1" customHeight="1" outlineLevel="7">
      <c r="A86" s="82" t="s">
        <v>1077</v>
      </c>
      <c r="B86" s="69"/>
      <c r="C86" s="69" t="str">
        <f t="shared" si="14"/>
        <v/>
      </c>
      <c r="D86" s="2" t="s">
        <v>10</v>
      </c>
      <c r="E86" s="2" t="s">
        <v>1078</v>
      </c>
      <c r="F86" s="2" t="s">
        <v>17</v>
      </c>
      <c r="G86" s="2" t="s">
        <v>1077</v>
      </c>
      <c r="H86" s="2" t="s">
        <v>1006</v>
      </c>
      <c r="I86" s="2" t="s">
        <v>8</v>
      </c>
      <c r="J86" s="2" t="s">
        <v>8</v>
      </c>
      <c r="K86" s="2" t="s">
        <v>8</v>
      </c>
      <c r="L86" s="2" t="s">
        <v>8</v>
      </c>
      <c r="M86" s="2" t="s">
        <v>12</v>
      </c>
      <c r="N86" s="2" t="s">
        <v>8</v>
      </c>
      <c r="O86" s="2" t="s">
        <v>14</v>
      </c>
      <c r="P86" s="2" t="s">
        <v>8</v>
      </c>
      <c r="Q86" s="2" t="s">
        <v>8</v>
      </c>
      <c r="S86" s="53"/>
      <c r="U86" s="32"/>
      <c r="W86" s="65" t="str">
        <f t="shared" si="16"/>
        <v/>
      </c>
      <c r="Y86" s="30" t="str">
        <f t="shared" si="15"/>
        <v/>
      </c>
      <c r="AA86" s="68" t="str">
        <f t="shared" si="12"/>
        <v/>
      </c>
      <c r="AC86" s="32"/>
      <c r="AE86" s="53"/>
      <c r="AG86" s="32"/>
      <c r="AI86" s="65" t="str">
        <f t="shared" si="17"/>
        <v/>
      </c>
      <c r="AK86" s="68" t="str">
        <f t="shared" si="13"/>
        <v/>
      </c>
    </row>
    <row r="87" spans="1:37" ht="12" hidden="1" customHeight="1" outlineLevel="7">
      <c r="A87" s="82" t="s">
        <v>1079</v>
      </c>
      <c r="B87" s="69"/>
      <c r="C87" s="69" t="str">
        <f t="shared" si="14"/>
        <v/>
      </c>
      <c r="D87" s="2" t="s">
        <v>10</v>
      </c>
      <c r="E87" s="2" t="s">
        <v>1080</v>
      </c>
      <c r="F87" s="2" t="s">
        <v>17</v>
      </c>
      <c r="G87" s="2" t="s">
        <v>1079</v>
      </c>
      <c r="H87" s="2" t="s">
        <v>1006</v>
      </c>
      <c r="I87" s="2" t="s">
        <v>8</v>
      </c>
      <c r="J87" s="2" t="s">
        <v>8</v>
      </c>
      <c r="K87" s="2" t="s">
        <v>8</v>
      </c>
      <c r="L87" s="2" t="s">
        <v>8</v>
      </c>
      <c r="M87" s="2" t="s">
        <v>12</v>
      </c>
      <c r="N87" s="2" t="s">
        <v>8</v>
      </c>
      <c r="O87" s="2" t="s">
        <v>14</v>
      </c>
      <c r="P87" s="2" t="s">
        <v>8</v>
      </c>
      <c r="Q87" s="2" t="s">
        <v>8</v>
      </c>
      <c r="S87" s="53"/>
      <c r="U87" s="32"/>
      <c r="W87" s="65" t="str">
        <f t="shared" si="16"/>
        <v/>
      </c>
      <c r="Y87" s="30" t="str">
        <f t="shared" si="15"/>
        <v/>
      </c>
      <c r="AA87" s="68" t="str">
        <f t="shared" si="12"/>
        <v/>
      </c>
      <c r="AC87" s="32"/>
      <c r="AE87" s="53"/>
      <c r="AG87" s="32"/>
      <c r="AI87" s="65" t="str">
        <f t="shared" si="17"/>
        <v/>
      </c>
      <c r="AK87" s="68" t="str">
        <f t="shared" si="13"/>
        <v/>
      </c>
    </row>
    <row r="88" spans="1:37" ht="12" hidden="1" customHeight="1" outlineLevel="7">
      <c r="A88" s="82" t="s">
        <v>1081</v>
      </c>
      <c r="B88" s="69"/>
      <c r="C88" s="69" t="str">
        <f t="shared" si="14"/>
        <v/>
      </c>
      <c r="D88" s="2" t="s">
        <v>10</v>
      </c>
      <c r="E88" s="2" t="s">
        <v>1082</v>
      </c>
      <c r="F88" s="2" t="s">
        <v>17</v>
      </c>
      <c r="G88" s="2" t="s">
        <v>1081</v>
      </c>
      <c r="H88" s="2" t="s">
        <v>1006</v>
      </c>
      <c r="I88" s="2" t="s">
        <v>8</v>
      </c>
      <c r="J88" s="2" t="s">
        <v>8</v>
      </c>
      <c r="K88" s="2" t="s">
        <v>8</v>
      </c>
      <c r="L88" s="2" t="s">
        <v>8</v>
      </c>
      <c r="M88" s="2" t="s">
        <v>12</v>
      </c>
      <c r="N88" s="2" t="s">
        <v>8</v>
      </c>
      <c r="O88" s="2" t="s">
        <v>14</v>
      </c>
      <c r="P88" s="2" t="s">
        <v>8</v>
      </c>
      <c r="Q88" s="2" t="s">
        <v>8</v>
      </c>
      <c r="S88" s="53"/>
      <c r="U88" s="32"/>
      <c r="W88" s="65" t="str">
        <f t="shared" si="16"/>
        <v/>
      </c>
      <c r="Y88" s="30" t="str">
        <f t="shared" si="15"/>
        <v/>
      </c>
      <c r="AA88" s="68" t="str">
        <f t="shared" si="12"/>
        <v/>
      </c>
      <c r="AC88" s="32"/>
      <c r="AE88" s="53"/>
      <c r="AG88" s="32"/>
      <c r="AI88" s="65" t="str">
        <f t="shared" si="17"/>
        <v/>
      </c>
      <c r="AK88" s="68" t="str">
        <f t="shared" si="13"/>
        <v/>
      </c>
    </row>
    <row r="89" spans="1:37" ht="12" hidden="1" customHeight="1" outlineLevel="7">
      <c r="A89" s="82" t="s">
        <v>1083</v>
      </c>
      <c r="B89" s="69"/>
      <c r="C89" s="69" t="str">
        <f t="shared" si="14"/>
        <v/>
      </c>
      <c r="D89" s="2" t="s">
        <v>10</v>
      </c>
      <c r="E89" s="2" t="s">
        <v>1084</v>
      </c>
      <c r="F89" s="2" t="s">
        <v>17</v>
      </c>
      <c r="G89" s="2" t="s">
        <v>1083</v>
      </c>
      <c r="H89" s="2" t="s">
        <v>1006</v>
      </c>
      <c r="I89" s="2" t="s">
        <v>8</v>
      </c>
      <c r="J89" s="2" t="s">
        <v>8</v>
      </c>
      <c r="K89" s="2" t="s">
        <v>8</v>
      </c>
      <c r="L89" s="2" t="s">
        <v>8</v>
      </c>
      <c r="M89" s="2" t="s">
        <v>12</v>
      </c>
      <c r="N89" s="2" t="s">
        <v>8</v>
      </c>
      <c r="O89" s="2" t="s">
        <v>14</v>
      </c>
      <c r="P89" s="2" t="s">
        <v>8</v>
      </c>
      <c r="Q89" s="2" t="s">
        <v>8</v>
      </c>
      <c r="S89" s="53"/>
      <c r="U89" s="32"/>
      <c r="W89" s="65" t="str">
        <f t="shared" si="16"/>
        <v/>
      </c>
      <c r="Y89" s="30" t="str">
        <f t="shared" si="15"/>
        <v/>
      </c>
      <c r="AA89" s="68" t="str">
        <f t="shared" si="12"/>
        <v/>
      </c>
      <c r="AC89" s="32"/>
      <c r="AE89" s="53"/>
      <c r="AG89" s="32"/>
      <c r="AI89" s="65" t="str">
        <f t="shared" si="17"/>
        <v/>
      </c>
      <c r="AK89" s="68" t="str">
        <f t="shared" si="13"/>
        <v/>
      </c>
    </row>
    <row r="90" spans="1:37" ht="12" hidden="1" customHeight="1" outlineLevel="7">
      <c r="A90" s="82" t="s">
        <v>1085</v>
      </c>
      <c r="B90" s="69"/>
      <c r="C90" s="69" t="str">
        <f t="shared" si="14"/>
        <v/>
      </c>
      <c r="D90" s="2" t="s">
        <v>10</v>
      </c>
      <c r="E90" s="2" t="s">
        <v>1086</v>
      </c>
      <c r="F90" s="2" t="s">
        <v>17</v>
      </c>
      <c r="G90" s="2" t="s">
        <v>1085</v>
      </c>
      <c r="H90" s="2" t="s">
        <v>1006</v>
      </c>
      <c r="I90" s="2" t="s">
        <v>8</v>
      </c>
      <c r="J90" s="2" t="s">
        <v>8</v>
      </c>
      <c r="K90" s="2" t="s">
        <v>8</v>
      </c>
      <c r="L90" s="2" t="s">
        <v>8</v>
      </c>
      <c r="M90" s="2" t="s">
        <v>12</v>
      </c>
      <c r="N90" s="2" t="s">
        <v>8</v>
      </c>
      <c r="O90" s="2" t="s">
        <v>14</v>
      </c>
      <c r="P90" s="2" t="s">
        <v>8</v>
      </c>
      <c r="Q90" s="2" t="s">
        <v>8</v>
      </c>
      <c r="S90" s="53"/>
      <c r="U90" s="32"/>
      <c r="W90" s="65" t="str">
        <f t="shared" si="16"/>
        <v/>
      </c>
      <c r="Y90" s="30" t="str">
        <f t="shared" si="15"/>
        <v/>
      </c>
      <c r="AA90" s="68" t="str">
        <f t="shared" si="12"/>
        <v/>
      </c>
      <c r="AC90" s="32"/>
      <c r="AE90" s="53"/>
      <c r="AG90" s="32"/>
      <c r="AI90" s="65" t="str">
        <f t="shared" si="17"/>
        <v/>
      </c>
      <c r="AK90" s="68" t="str">
        <f t="shared" si="13"/>
        <v/>
      </c>
    </row>
    <row r="91" spans="1:37" ht="12" hidden="1" customHeight="1" outlineLevel="7">
      <c r="A91" s="82" t="s">
        <v>1087</v>
      </c>
      <c r="B91" s="69"/>
      <c r="C91" s="69" t="str">
        <f t="shared" si="14"/>
        <v/>
      </c>
      <c r="D91" s="2" t="s">
        <v>10</v>
      </c>
      <c r="E91" s="2" t="s">
        <v>1088</v>
      </c>
      <c r="F91" s="2" t="s">
        <v>17</v>
      </c>
      <c r="G91" s="2" t="s">
        <v>1087</v>
      </c>
      <c r="H91" s="2" t="s">
        <v>1006</v>
      </c>
      <c r="I91" s="2" t="s">
        <v>8</v>
      </c>
      <c r="J91" s="2" t="s">
        <v>8</v>
      </c>
      <c r="K91" s="2" t="s">
        <v>8</v>
      </c>
      <c r="L91" s="2" t="s">
        <v>8</v>
      </c>
      <c r="M91" s="2" t="s">
        <v>12</v>
      </c>
      <c r="N91" s="2" t="s">
        <v>8</v>
      </c>
      <c r="O91" s="2" t="s">
        <v>14</v>
      </c>
      <c r="P91" s="2" t="s">
        <v>8</v>
      </c>
      <c r="Q91" s="2" t="s">
        <v>8</v>
      </c>
      <c r="S91" s="53"/>
      <c r="U91" s="32"/>
      <c r="W91" s="65" t="str">
        <f t="shared" si="16"/>
        <v/>
      </c>
      <c r="Y91" s="30" t="str">
        <f t="shared" si="15"/>
        <v/>
      </c>
      <c r="AA91" s="68" t="str">
        <f t="shared" si="12"/>
        <v/>
      </c>
      <c r="AC91" s="32"/>
      <c r="AE91" s="53"/>
      <c r="AG91" s="32"/>
      <c r="AI91" s="65" t="str">
        <f t="shared" si="17"/>
        <v/>
      </c>
      <c r="AK91" s="68" t="str">
        <f t="shared" si="13"/>
        <v/>
      </c>
    </row>
    <row r="92" spans="1:37" ht="12" hidden="1" customHeight="1" outlineLevel="5">
      <c r="A92" s="80" t="s">
        <v>1089</v>
      </c>
      <c r="B92" s="69"/>
      <c r="C92" s="69" t="str">
        <f t="shared" si="14"/>
        <v/>
      </c>
      <c r="D92" s="2" t="s">
        <v>10</v>
      </c>
      <c r="E92" s="2" t="s">
        <v>1090</v>
      </c>
      <c r="F92" s="2" t="s">
        <v>17</v>
      </c>
      <c r="G92" s="2" t="s">
        <v>1089</v>
      </c>
      <c r="H92" s="2" t="s">
        <v>1091</v>
      </c>
      <c r="I92" s="2" t="s">
        <v>8</v>
      </c>
      <c r="J92" s="2" t="s">
        <v>8</v>
      </c>
      <c r="K92" s="2" t="s">
        <v>8</v>
      </c>
      <c r="L92" s="2" t="s">
        <v>8</v>
      </c>
      <c r="M92" s="2" t="s">
        <v>12</v>
      </c>
      <c r="N92" s="2" t="s">
        <v>8</v>
      </c>
      <c r="O92" s="2" t="s">
        <v>14</v>
      </c>
      <c r="P92" s="2" t="s">
        <v>8</v>
      </c>
      <c r="Q92" s="2" t="s">
        <v>8</v>
      </c>
      <c r="S92" s="53"/>
      <c r="U92" s="32"/>
      <c r="W92" s="65" t="str">
        <f t="shared" si="16"/>
        <v/>
      </c>
      <c r="Y92" s="30" t="str">
        <f t="shared" si="15"/>
        <v/>
      </c>
      <c r="AA92" s="30" t="str">
        <f t="shared" si="12"/>
        <v/>
      </c>
      <c r="AC92" s="32"/>
      <c r="AE92" s="30"/>
      <c r="AG92" s="32"/>
      <c r="AI92" s="65" t="str">
        <f t="shared" si="17"/>
        <v/>
      </c>
      <c r="AK92" s="30" t="str">
        <f t="shared" si="13"/>
        <v/>
      </c>
    </row>
    <row r="93" spans="1:37" ht="12" hidden="1" customHeight="1" outlineLevel="5">
      <c r="A93" s="80" t="s">
        <v>1092</v>
      </c>
      <c r="B93" s="69"/>
      <c r="C93" s="69" t="str">
        <f t="shared" si="14"/>
        <v/>
      </c>
      <c r="D93" s="2" t="s">
        <v>10</v>
      </c>
      <c r="E93" s="2" t="s">
        <v>1093</v>
      </c>
      <c r="F93" s="2" t="s">
        <v>17</v>
      </c>
      <c r="G93" s="2" t="s">
        <v>1092</v>
      </c>
      <c r="H93" s="2" t="s">
        <v>1094</v>
      </c>
      <c r="I93" s="2" t="s">
        <v>8</v>
      </c>
      <c r="J93" s="2" t="s">
        <v>8</v>
      </c>
      <c r="K93" s="2" t="s">
        <v>8</v>
      </c>
      <c r="L93" s="2" t="s">
        <v>8</v>
      </c>
      <c r="M93" s="2" t="s">
        <v>12</v>
      </c>
      <c r="N93" s="2" t="s">
        <v>8</v>
      </c>
      <c r="O93" s="2" t="s">
        <v>14</v>
      </c>
      <c r="P93" s="2" t="s">
        <v>8</v>
      </c>
      <c r="Q93" s="2" t="s">
        <v>8</v>
      </c>
      <c r="S93" s="53"/>
      <c r="U93" s="32"/>
      <c r="W93" s="65" t="str">
        <f t="shared" si="16"/>
        <v/>
      </c>
      <c r="Y93" s="30" t="str">
        <f t="shared" si="15"/>
        <v/>
      </c>
      <c r="AA93" s="30" t="str">
        <f t="shared" si="12"/>
        <v/>
      </c>
      <c r="AC93" s="32"/>
      <c r="AE93" s="30"/>
      <c r="AG93" s="32"/>
      <c r="AI93" s="65" t="str">
        <f t="shared" si="17"/>
        <v/>
      </c>
      <c r="AK93" s="30" t="str">
        <f t="shared" si="13"/>
        <v/>
      </c>
    </row>
    <row r="94" spans="1:37" ht="12" hidden="1" customHeight="1" outlineLevel="5">
      <c r="A94" s="80" t="s">
        <v>1095</v>
      </c>
      <c r="B94" s="69"/>
      <c r="C94" s="69" t="str">
        <f t="shared" si="14"/>
        <v/>
      </c>
      <c r="D94" s="2" t="s">
        <v>10</v>
      </c>
      <c r="E94" s="2" t="s">
        <v>1096</v>
      </c>
      <c r="F94" s="2" t="s">
        <v>17</v>
      </c>
      <c r="G94" s="2" t="s">
        <v>1095</v>
      </c>
      <c r="H94" s="2" t="s">
        <v>1097</v>
      </c>
      <c r="I94" s="2" t="s">
        <v>8</v>
      </c>
      <c r="J94" s="2" t="s">
        <v>8</v>
      </c>
      <c r="K94" s="2" t="s">
        <v>8</v>
      </c>
      <c r="L94" s="2" t="s">
        <v>8</v>
      </c>
      <c r="M94" s="2" t="s">
        <v>12</v>
      </c>
      <c r="N94" s="2" t="s">
        <v>8</v>
      </c>
      <c r="O94" s="2" t="s">
        <v>14</v>
      </c>
      <c r="P94" s="2" t="s">
        <v>8</v>
      </c>
      <c r="Q94" s="2" t="s">
        <v>8</v>
      </c>
      <c r="S94" s="53"/>
      <c r="U94" s="32"/>
      <c r="W94" s="65" t="str">
        <f t="shared" si="16"/>
        <v/>
      </c>
      <c r="Y94" s="30" t="str">
        <f t="shared" si="15"/>
        <v/>
      </c>
      <c r="AA94" s="30" t="str">
        <f t="shared" si="12"/>
        <v/>
      </c>
      <c r="AC94" s="32"/>
      <c r="AE94" s="30"/>
      <c r="AG94" s="32"/>
      <c r="AI94" s="65" t="str">
        <f t="shared" si="17"/>
        <v/>
      </c>
      <c r="AK94" s="30" t="str">
        <f t="shared" si="13"/>
        <v/>
      </c>
    </row>
    <row r="95" spans="1:37" ht="12" hidden="1" customHeight="1" outlineLevel="4">
      <c r="A95" s="79" t="s">
        <v>1098</v>
      </c>
      <c r="B95" s="69"/>
      <c r="C95" s="69" t="str">
        <f t="shared" si="14"/>
        <v/>
      </c>
      <c r="D95" s="2" t="s">
        <v>10</v>
      </c>
      <c r="E95" s="2" t="s">
        <v>1099</v>
      </c>
      <c r="F95" s="2" t="s">
        <v>17</v>
      </c>
      <c r="G95" s="2" t="s">
        <v>1098</v>
      </c>
      <c r="H95" s="2" t="s">
        <v>1100</v>
      </c>
      <c r="I95" s="2" t="s">
        <v>8</v>
      </c>
      <c r="J95" s="2" t="s">
        <v>8</v>
      </c>
      <c r="K95" s="2" t="s">
        <v>8</v>
      </c>
      <c r="L95" s="2" t="s">
        <v>8</v>
      </c>
      <c r="M95" s="2" t="s">
        <v>12</v>
      </c>
      <c r="N95" s="2" t="s">
        <v>8</v>
      </c>
      <c r="O95" s="2" t="s">
        <v>14</v>
      </c>
      <c r="P95" s="2" t="s">
        <v>8</v>
      </c>
      <c r="Q95" s="2" t="s">
        <v>8</v>
      </c>
      <c r="S95" s="53"/>
      <c r="U95" s="32"/>
      <c r="W95" s="65" t="str">
        <f t="shared" si="16"/>
        <v/>
      </c>
      <c r="Y95" s="30" t="str">
        <f t="shared" si="15"/>
        <v/>
      </c>
      <c r="AA95" s="30" t="str">
        <f t="shared" si="12"/>
        <v/>
      </c>
      <c r="AC95" s="32"/>
      <c r="AE95" s="30"/>
      <c r="AG95" s="32"/>
      <c r="AI95" s="65" t="str">
        <f t="shared" si="17"/>
        <v/>
      </c>
      <c r="AK95" s="30" t="str">
        <f t="shared" si="13"/>
        <v/>
      </c>
    </row>
    <row r="96" spans="1:37" ht="12" hidden="1" customHeight="1" outlineLevel="4">
      <c r="A96" s="79" t="s">
        <v>1101</v>
      </c>
      <c r="B96" s="69" t="s">
        <v>423</v>
      </c>
      <c r="C96" s="69" t="str">
        <f t="shared" si="14"/>
        <v/>
      </c>
      <c r="D96" s="2" t="s">
        <v>10</v>
      </c>
      <c r="E96" s="2" t="s">
        <v>1102</v>
      </c>
      <c r="F96" s="2" t="s">
        <v>17</v>
      </c>
      <c r="G96" s="2" t="s">
        <v>1101</v>
      </c>
      <c r="H96" s="2" t="s">
        <v>1033</v>
      </c>
      <c r="I96" s="2" t="s">
        <v>8</v>
      </c>
      <c r="J96" s="2" t="s">
        <v>23</v>
      </c>
      <c r="K96" s="2" t="s">
        <v>8</v>
      </c>
      <c r="L96" s="2" t="s">
        <v>8</v>
      </c>
      <c r="M96" s="2" t="s">
        <v>12</v>
      </c>
      <c r="N96" s="2" t="s">
        <v>8</v>
      </c>
      <c r="O96" s="2" t="s">
        <v>14</v>
      </c>
      <c r="P96" s="2" t="s">
        <v>8</v>
      </c>
      <c r="Q96" s="2" t="s">
        <v>8</v>
      </c>
      <c r="S96" s="53"/>
      <c r="U96" s="32"/>
      <c r="W96" s="65" t="str">
        <f t="shared" si="16"/>
        <v/>
      </c>
      <c r="Y96" s="30" t="str">
        <f t="shared" si="15"/>
        <v/>
      </c>
      <c r="AA96" s="30" t="str">
        <f t="shared" si="12"/>
        <v/>
      </c>
      <c r="AC96" s="32"/>
      <c r="AE96" s="30"/>
      <c r="AG96" s="32"/>
      <c r="AI96" s="65" t="str">
        <f t="shared" si="17"/>
        <v/>
      </c>
      <c r="AK96" s="30" t="str">
        <f t="shared" si="13"/>
        <v/>
      </c>
    </row>
    <row r="97" spans="1:37" ht="12" hidden="1" customHeight="1" outlineLevel="4">
      <c r="A97" s="79" t="s">
        <v>1103</v>
      </c>
      <c r="B97" s="69"/>
      <c r="C97" s="69" t="str">
        <f t="shared" si="14"/>
        <v/>
      </c>
      <c r="D97" s="2" t="s">
        <v>10</v>
      </c>
      <c r="E97" s="2" t="s">
        <v>1104</v>
      </c>
      <c r="F97" s="2" t="s">
        <v>17</v>
      </c>
      <c r="G97" s="2" t="s">
        <v>1103</v>
      </c>
      <c r="H97" s="2" t="s">
        <v>8</v>
      </c>
      <c r="I97" s="2" t="s">
        <v>8</v>
      </c>
      <c r="J97" s="2" t="s">
        <v>8</v>
      </c>
      <c r="K97" s="2" t="s">
        <v>8</v>
      </c>
      <c r="L97" s="2" t="s">
        <v>8</v>
      </c>
      <c r="M97" s="2" t="s">
        <v>12</v>
      </c>
      <c r="N97" s="2" t="s">
        <v>8</v>
      </c>
      <c r="O97" s="2" t="s">
        <v>14</v>
      </c>
      <c r="P97" s="2" t="s">
        <v>8</v>
      </c>
      <c r="Q97" s="2" t="s">
        <v>8</v>
      </c>
      <c r="S97" s="53"/>
      <c r="U97" s="32"/>
      <c r="W97" s="65" t="str">
        <f t="shared" si="16"/>
        <v/>
      </c>
      <c r="Y97" s="30" t="str">
        <f t="shared" si="15"/>
        <v/>
      </c>
      <c r="AA97" s="30" t="str">
        <f t="shared" si="12"/>
        <v/>
      </c>
      <c r="AC97" s="32"/>
      <c r="AE97" s="30"/>
      <c r="AG97" s="32"/>
      <c r="AI97" s="65" t="str">
        <f t="shared" si="17"/>
        <v/>
      </c>
      <c r="AK97" s="30" t="str">
        <f t="shared" si="13"/>
        <v/>
      </c>
    </row>
    <row r="98" spans="1:37" ht="12" hidden="1" customHeight="1" outlineLevel="4">
      <c r="A98" s="79" t="s">
        <v>1105</v>
      </c>
      <c r="B98" s="69"/>
      <c r="C98" s="69" t="str">
        <f t="shared" si="14"/>
        <v/>
      </c>
      <c r="D98" s="2" t="s">
        <v>10</v>
      </c>
      <c r="E98" s="2" t="s">
        <v>1106</v>
      </c>
      <c r="F98" s="2" t="s">
        <v>17</v>
      </c>
      <c r="G98" s="2" t="s">
        <v>1105</v>
      </c>
      <c r="H98" s="2" t="s">
        <v>1107</v>
      </c>
      <c r="I98" s="2" t="s">
        <v>8</v>
      </c>
      <c r="J98" s="2" t="s">
        <v>8</v>
      </c>
      <c r="K98" s="2" t="s">
        <v>8</v>
      </c>
      <c r="L98" s="2" t="s">
        <v>12</v>
      </c>
      <c r="M98" s="2" t="s">
        <v>8</v>
      </c>
      <c r="N98" s="2" t="s">
        <v>8</v>
      </c>
      <c r="O98" s="2" t="s">
        <v>14</v>
      </c>
      <c r="P98" s="2" t="s">
        <v>8</v>
      </c>
      <c r="Q98" s="2" t="s">
        <v>8</v>
      </c>
      <c r="S98" s="53"/>
      <c r="U98" s="32"/>
      <c r="W98" s="65" t="str">
        <f t="shared" si="16"/>
        <v/>
      </c>
      <c r="Y98" s="30" t="str">
        <f t="shared" si="15"/>
        <v/>
      </c>
      <c r="AA98" s="30" t="str">
        <f t="shared" si="12"/>
        <v/>
      </c>
      <c r="AC98" s="32"/>
      <c r="AE98" s="30"/>
      <c r="AG98" s="32"/>
      <c r="AI98" s="65" t="str">
        <f t="shared" si="17"/>
        <v/>
      </c>
      <c r="AK98" s="30" t="str">
        <f t="shared" si="13"/>
        <v/>
      </c>
    </row>
    <row r="99" spans="1:37" ht="12" hidden="1" customHeight="1" outlineLevel="4">
      <c r="A99" s="79" t="s">
        <v>1108</v>
      </c>
      <c r="B99" s="69" t="s">
        <v>423</v>
      </c>
      <c r="C99" s="69" t="str">
        <f t="shared" si="14"/>
        <v/>
      </c>
      <c r="D99" s="2" t="s">
        <v>10</v>
      </c>
      <c r="E99" s="2" t="s">
        <v>1109</v>
      </c>
      <c r="F99" s="2" t="s">
        <v>17</v>
      </c>
      <c r="G99" s="2" t="s">
        <v>1108</v>
      </c>
      <c r="H99" s="2" t="s">
        <v>899</v>
      </c>
      <c r="I99" s="2" t="s">
        <v>1110</v>
      </c>
      <c r="J99" s="2" t="s">
        <v>23</v>
      </c>
      <c r="K99" s="2" t="s">
        <v>8</v>
      </c>
      <c r="L99" s="2" t="s">
        <v>12</v>
      </c>
      <c r="M99" s="2" t="s">
        <v>8</v>
      </c>
      <c r="N99" s="2" t="s">
        <v>8</v>
      </c>
      <c r="O99" s="2" t="s">
        <v>14</v>
      </c>
      <c r="P99" s="2" t="s">
        <v>8</v>
      </c>
      <c r="Q99" s="2" t="s">
        <v>8</v>
      </c>
      <c r="S99" s="53"/>
      <c r="U99" s="32"/>
      <c r="W99" s="65" t="str">
        <f>IF(OR(ISNUMBER(W100),ISNUMBER(W101),ISNUMBER(W102),ISNUMBER(W103)),N(W100)+N(W101)+N(W102)+N(W103),IF(ISNUMBER(U99),U99,""))</f>
        <v/>
      </c>
      <c r="Y99" s="30" t="str">
        <f t="shared" si="15"/>
        <v/>
      </c>
      <c r="AA99" s="30" t="str">
        <f t="shared" si="12"/>
        <v/>
      </c>
      <c r="AC99" s="32"/>
      <c r="AE99" s="30"/>
      <c r="AG99" s="32"/>
      <c r="AI99" s="65" t="str">
        <f>IF(OR(ISNUMBER(AI100),ISNUMBER(AI101),ISNUMBER(AI102),ISNUMBER(AI103)),N(AI100)+N(AI101)+N(AI102)+N(AI103),IF(ISNUMBER(AG99),AG99,""))</f>
        <v/>
      </c>
      <c r="AK99" s="30" t="str">
        <f t="shared" si="13"/>
        <v/>
      </c>
    </row>
    <row r="100" spans="1:37" ht="12" hidden="1" customHeight="1" outlineLevel="5">
      <c r="A100" s="80" t="s">
        <v>1111</v>
      </c>
      <c r="B100" s="69" t="s">
        <v>21</v>
      </c>
      <c r="C100" s="69" t="str">
        <f t="shared" si="14"/>
        <v/>
      </c>
      <c r="D100" s="2" t="s">
        <v>10</v>
      </c>
      <c r="E100" s="2" t="s">
        <v>1112</v>
      </c>
      <c r="F100" s="2" t="s">
        <v>17</v>
      </c>
      <c r="G100" s="2" t="s">
        <v>1111</v>
      </c>
      <c r="H100" s="2" t="s">
        <v>8</v>
      </c>
      <c r="I100" s="2" t="s">
        <v>1113</v>
      </c>
      <c r="J100" s="2" t="s">
        <v>8</v>
      </c>
      <c r="K100" s="2" t="s">
        <v>8</v>
      </c>
      <c r="L100" s="2" t="s">
        <v>12</v>
      </c>
      <c r="M100" s="2" t="s">
        <v>8</v>
      </c>
      <c r="N100" s="2" t="s">
        <v>8</v>
      </c>
      <c r="O100" s="2" t="s">
        <v>14</v>
      </c>
      <c r="P100" s="2" t="s">
        <v>8</v>
      </c>
      <c r="Q100" s="2" t="s">
        <v>8</v>
      </c>
      <c r="S100" s="53"/>
      <c r="U100" s="32"/>
      <c r="W100" s="65" t="str">
        <f>IF(ISNUMBER(U100),U100,"")</f>
        <v/>
      </c>
      <c r="Y100" s="30" t="str">
        <f t="shared" si="15"/>
        <v/>
      </c>
      <c r="AA100" s="30" t="str">
        <f t="shared" si="12"/>
        <v/>
      </c>
      <c r="AC100" s="32"/>
      <c r="AE100" s="30"/>
      <c r="AG100" s="32"/>
      <c r="AI100" s="65" t="str">
        <f>IF(ISNUMBER(AG100),AG100,"")</f>
        <v/>
      </c>
      <c r="AK100" s="30" t="str">
        <f t="shared" si="13"/>
        <v/>
      </c>
    </row>
    <row r="101" spans="1:37" ht="12" hidden="1" customHeight="1" outlineLevel="5">
      <c r="A101" s="80" t="s">
        <v>1114</v>
      </c>
      <c r="B101" s="69" t="s">
        <v>21</v>
      </c>
      <c r="C101" s="69" t="str">
        <f t="shared" si="14"/>
        <v/>
      </c>
      <c r="D101" s="2" t="s">
        <v>10</v>
      </c>
      <c r="E101" s="2" t="s">
        <v>1115</v>
      </c>
      <c r="F101" s="2" t="s">
        <v>17</v>
      </c>
      <c r="G101" s="2" t="s">
        <v>1114</v>
      </c>
      <c r="H101" s="2" t="s">
        <v>8</v>
      </c>
      <c r="I101" s="2" t="s">
        <v>911</v>
      </c>
      <c r="J101" s="2" t="s">
        <v>8</v>
      </c>
      <c r="K101" s="2" t="s">
        <v>8</v>
      </c>
      <c r="L101" s="2" t="s">
        <v>12</v>
      </c>
      <c r="M101" s="2" t="s">
        <v>8</v>
      </c>
      <c r="N101" s="2" t="s">
        <v>8</v>
      </c>
      <c r="O101" s="2" t="s">
        <v>14</v>
      </c>
      <c r="P101" s="2" t="s">
        <v>8</v>
      </c>
      <c r="Q101" s="2" t="s">
        <v>8</v>
      </c>
      <c r="S101" s="53"/>
      <c r="U101" s="32"/>
      <c r="W101" s="65" t="str">
        <f>IF(ISNUMBER(U101),U101,"")</f>
        <v/>
      </c>
      <c r="Y101" s="30" t="str">
        <f t="shared" si="15"/>
        <v/>
      </c>
      <c r="AA101" s="30" t="str">
        <f t="shared" si="12"/>
        <v/>
      </c>
      <c r="AC101" s="32"/>
      <c r="AE101" s="30"/>
      <c r="AG101" s="32"/>
      <c r="AI101" s="65" t="str">
        <f>IF(ISNUMBER(AG101),AG101,"")</f>
        <v/>
      </c>
      <c r="AK101" s="30" t="str">
        <f t="shared" si="13"/>
        <v/>
      </c>
    </row>
    <row r="102" spans="1:37" ht="12" hidden="1" customHeight="1" outlineLevel="5">
      <c r="A102" s="80" t="s">
        <v>1116</v>
      </c>
      <c r="B102" s="69" t="s">
        <v>21</v>
      </c>
      <c r="C102" s="69" t="str">
        <f t="shared" si="14"/>
        <v/>
      </c>
      <c r="D102" s="2" t="s">
        <v>10</v>
      </c>
      <c r="E102" s="2" t="s">
        <v>1117</v>
      </c>
      <c r="F102" s="2" t="s">
        <v>17</v>
      </c>
      <c r="G102" s="2" t="s">
        <v>1116</v>
      </c>
      <c r="H102" s="2" t="s">
        <v>8</v>
      </c>
      <c r="I102" s="2" t="s">
        <v>1118</v>
      </c>
      <c r="J102" s="2" t="s">
        <v>8</v>
      </c>
      <c r="K102" s="2" t="s">
        <v>8</v>
      </c>
      <c r="L102" s="2" t="s">
        <v>12</v>
      </c>
      <c r="M102" s="2" t="s">
        <v>8</v>
      </c>
      <c r="N102" s="2" t="s">
        <v>8</v>
      </c>
      <c r="O102" s="2" t="s">
        <v>14</v>
      </c>
      <c r="P102" s="2" t="s">
        <v>8</v>
      </c>
      <c r="Q102" s="2" t="s">
        <v>8</v>
      </c>
      <c r="S102" s="53"/>
      <c r="U102" s="32"/>
      <c r="W102" s="65" t="str">
        <f>IF(ISNUMBER(U102),U102,"")</f>
        <v/>
      </c>
      <c r="Y102" s="30" t="str">
        <f t="shared" si="15"/>
        <v/>
      </c>
      <c r="AA102" s="30" t="str">
        <f t="shared" si="12"/>
        <v/>
      </c>
      <c r="AC102" s="32"/>
      <c r="AE102" s="30"/>
      <c r="AG102" s="32"/>
      <c r="AI102" s="65" t="str">
        <f>IF(ISNUMBER(AG102),AG102,"")</f>
        <v/>
      </c>
      <c r="AK102" s="30" t="str">
        <f t="shared" si="13"/>
        <v/>
      </c>
    </row>
    <row r="103" spans="1:37" ht="12" hidden="1" customHeight="1" outlineLevel="5">
      <c r="A103" s="80" t="s">
        <v>1119</v>
      </c>
      <c r="B103" s="69" t="s">
        <v>21</v>
      </c>
      <c r="C103" s="69" t="str">
        <f t="shared" si="14"/>
        <v/>
      </c>
      <c r="D103" s="2" t="s">
        <v>10</v>
      </c>
      <c r="E103" s="2" t="s">
        <v>1120</v>
      </c>
      <c r="F103" s="2" t="s">
        <v>17</v>
      </c>
      <c r="G103" s="2" t="s">
        <v>1119</v>
      </c>
      <c r="H103" s="2" t="s">
        <v>8</v>
      </c>
      <c r="I103" s="2" t="s">
        <v>1121</v>
      </c>
      <c r="J103" s="2" t="s">
        <v>8</v>
      </c>
      <c r="K103" s="2" t="s">
        <v>8</v>
      </c>
      <c r="L103" s="2" t="s">
        <v>12</v>
      </c>
      <c r="M103" s="2" t="s">
        <v>8</v>
      </c>
      <c r="N103" s="2" t="s">
        <v>8</v>
      </c>
      <c r="O103" s="2" t="s">
        <v>14</v>
      </c>
      <c r="P103" s="2" t="s">
        <v>8</v>
      </c>
      <c r="Q103" s="2" t="s">
        <v>8</v>
      </c>
      <c r="S103" s="53"/>
      <c r="U103" s="32"/>
      <c r="W103" s="65" t="str">
        <f>IF(ISNUMBER(U103),U103,"")</f>
        <v/>
      </c>
      <c r="Y103" s="30" t="str">
        <f t="shared" si="15"/>
        <v/>
      </c>
      <c r="AA103" s="30" t="str">
        <f t="shared" si="12"/>
        <v/>
      </c>
      <c r="AC103" s="32"/>
      <c r="AE103" s="30"/>
      <c r="AG103" s="32"/>
      <c r="AI103" s="65" t="str">
        <f>IF(ISNUMBER(AG103),AG103,"")</f>
        <v/>
      </c>
      <c r="AK103" s="30" t="str">
        <f t="shared" si="13"/>
        <v/>
      </c>
    </row>
    <row r="104" spans="1:37" ht="12" hidden="1" customHeight="1" outlineLevel="4">
      <c r="A104" s="79" t="s">
        <v>1122</v>
      </c>
      <c r="B104" s="69" t="s">
        <v>21</v>
      </c>
      <c r="C104" s="69" t="str">
        <f t="shared" si="14"/>
        <v/>
      </c>
      <c r="D104" s="2" t="s">
        <v>10</v>
      </c>
      <c r="E104" s="2" t="s">
        <v>1123</v>
      </c>
      <c r="F104" s="2" t="s">
        <v>17</v>
      </c>
      <c r="G104" s="2" t="s">
        <v>1122</v>
      </c>
      <c r="H104" s="2" t="s">
        <v>8</v>
      </c>
      <c r="I104" s="2" t="s">
        <v>1124</v>
      </c>
      <c r="J104" s="2" t="s">
        <v>23</v>
      </c>
      <c r="K104" s="2" t="s">
        <v>8</v>
      </c>
      <c r="L104" s="2" t="s">
        <v>12</v>
      </c>
      <c r="M104" s="2" t="s">
        <v>8</v>
      </c>
      <c r="N104" s="2" t="s">
        <v>8</v>
      </c>
      <c r="O104" s="2" t="s">
        <v>14</v>
      </c>
      <c r="P104" s="2" t="s">
        <v>8</v>
      </c>
      <c r="Q104" s="2" t="s">
        <v>8</v>
      </c>
      <c r="S104" s="53"/>
      <c r="U104" s="32"/>
      <c r="W104" s="65" t="str">
        <f>IF(OR(ISNUMBER(W110),ISNUMBER(W111),ISNUMBER(W112),ISNUMBER(W113)),N(W110)+N(W111)+N(W112)+N(W113),IF(ISNUMBER(U104),U104,""))</f>
        <v/>
      </c>
      <c r="Y104" s="30" t="str">
        <f t="shared" si="15"/>
        <v/>
      </c>
      <c r="AA104" s="30" t="str">
        <f t="shared" si="12"/>
        <v/>
      </c>
      <c r="AC104" s="32"/>
      <c r="AE104" s="30"/>
      <c r="AG104" s="32"/>
      <c r="AI104" s="65" t="str">
        <f>IF(OR(ISNUMBER(AI110),ISNUMBER(AI111),ISNUMBER(AI112),ISNUMBER(AI113)),N(AI110)+N(AI111)+N(AI112)+N(AI113),IF(ISNUMBER(AG104),AG104,""))</f>
        <v/>
      </c>
      <c r="AK104" s="30" t="str">
        <f t="shared" si="13"/>
        <v/>
      </c>
    </row>
    <row r="105" spans="1:37" ht="12" hidden="1" customHeight="1" outlineLevel="5">
      <c r="A105" s="80" t="s">
        <v>1125</v>
      </c>
      <c r="B105" s="69"/>
      <c r="C105" s="69" t="str">
        <f t="shared" si="14"/>
        <v/>
      </c>
      <c r="D105" s="2" t="s">
        <v>10</v>
      </c>
      <c r="E105" s="2" t="s">
        <v>1126</v>
      </c>
      <c r="F105" s="2" t="s">
        <v>17</v>
      </c>
      <c r="G105" s="2" t="s">
        <v>1125</v>
      </c>
      <c r="H105" s="2" t="s">
        <v>1127</v>
      </c>
      <c r="I105" s="2" t="s">
        <v>8</v>
      </c>
      <c r="J105" s="2" t="s">
        <v>8</v>
      </c>
      <c r="K105" s="2" t="s">
        <v>8</v>
      </c>
      <c r="L105" s="2" t="s">
        <v>12</v>
      </c>
      <c r="M105" s="2" t="s">
        <v>8</v>
      </c>
      <c r="N105" s="2" t="s">
        <v>8</v>
      </c>
      <c r="O105" s="2" t="s">
        <v>14</v>
      </c>
      <c r="P105" s="2" t="s">
        <v>8</v>
      </c>
      <c r="Q105" s="2" t="s">
        <v>8</v>
      </c>
      <c r="S105" s="53"/>
      <c r="U105" s="32"/>
      <c r="W105" s="65" t="str">
        <f t="shared" ref="W105:W117" si="18">IF(ISNUMBER(U105),U105,"")</f>
        <v/>
      </c>
      <c r="Y105" s="30" t="str">
        <f t="shared" si="15"/>
        <v/>
      </c>
      <c r="AA105" s="30" t="str">
        <f t="shared" si="12"/>
        <v/>
      </c>
      <c r="AC105" s="32"/>
      <c r="AE105" s="30"/>
      <c r="AG105" s="32"/>
      <c r="AI105" s="65" t="str">
        <f t="shared" ref="AI105:AI117" si="19">IF(ISNUMBER(AG105),AG105,"")</f>
        <v/>
      </c>
      <c r="AK105" s="30" t="str">
        <f t="shared" si="13"/>
        <v/>
      </c>
    </row>
    <row r="106" spans="1:37" ht="12" hidden="1" customHeight="1" outlineLevel="5">
      <c r="A106" s="80" t="s">
        <v>1128</v>
      </c>
      <c r="B106" s="69"/>
      <c r="C106" s="69" t="str">
        <f t="shared" si="14"/>
        <v/>
      </c>
      <c r="D106" s="2" t="s">
        <v>10</v>
      </c>
      <c r="E106" s="2" t="s">
        <v>1129</v>
      </c>
      <c r="F106" s="2" t="s">
        <v>17</v>
      </c>
      <c r="G106" s="2" t="s">
        <v>1128</v>
      </c>
      <c r="H106" s="2" t="s">
        <v>8</v>
      </c>
      <c r="I106" s="2" t="s">
        <v>8</v>
      </c>
      <c r="J106" s="2" t="s">
        <v>8</v>
      </c>
      <c r="K106" s="2" t="s">
        <v>8</v>
      </c>
      <c r="L106" s="2" t="s">
        <v>12</v>
      </c>
      <c r="M106" s="2" t="s">
        <v>8</v>
      </c>
      <c r="N106" s="2" t="s">
        <v>8</v>
      </c>
      <c r="O106" s="2" t="s">
        <v>14</v>
      </c>
      <c r="P106" s="2" t="s">
        <v>8</v>
      </c>
      <c r="Q106" s="2" t="s">
        <v>8</v>
      </c>
      <c r="S106" s="53"/>
      <c r="U106" s="32"/>
      <c r="W106" s="65" t="str">
        <f t="shared" si="18"/>
        <v/>
      </c>
      <c r="Y106" s="30" t="str">
        <f t="shared" si="15"/>
        <v/>
      </c>
      <c r="AA106" s="30" t="str">
        <f t="shared" si="12"/>
        <v/>
      </c>
      <c r="AC106" s="32"/>
      <c r="AE106" s="30"/>
      <c r="AG106" s="32"/>
      <c r="AI106" s="65" t="str">
        <f t="shared" si="19"/>
        <v/>
      </c>
      <c r="AK106" s="30" t="str">
        <f t="shared" si="13"/>
        <v/>
      </c>
    </row>
    <row r="107" spans="1:37" ht="12" hidden="1" customHeight="1" outlineLevel="5">
      <c r="A107" s="80" t="s">
        <v>1130</v>
      </c>
      <c r="B107" s="69"/>
      <c r="C107" s="69" t="str">
        <f t="shared" si="14"/>
        <v/>
      </c>
      <c r="D107" s="2" t="s">
        <v>10</v>
      </c>
      <c r="E107" s="2" t="s">
        <v>1131</v>
      </c>
      <c r="F107" s="2" t="s">
        <v>17</v>
      </c>
      <c r="G107" s="2" t="s">
        <v>1130</v>
      </c>
      <c r="H107" s="2" t="s">
        <v>1127</v>
      </c>
      <c r="I107" s="2" t="s">
        <v>8</v>
      </c>
      <c r="J107" s="2" t="s">
        <v>8</v>
      </c>
      <c r="K107" s="2" t="s">
        <v>8</v>
      </c>
      <c r="L107" s="2" t="s">
        <v>12</v>
      </c>
      <c r="M107" s="2" t="s">
        <v>8</v>
      </c>
      <c r="N107" s="2" t="s">
        <v>8</v>
      </c>
      <c r="O107" s="2" t="s">
        <v>14</v>
      </c>
      <c r="P107" s="2" t="s">
        <v>8</v>
      </c>
      <c r="Q107" s="2" t="s">
        <v>8</v>
      </c>
      <c r="S107" s="53"/>
      <c r="U107" s="32"/>
      <c r="W107" s="65" t="str">
        <f t="shared" si="18"/>
        <v/>
      </c>
      <c r="Y107" s="30" t="str">
        <f t="shared" si="15"/>
        <v/>
      </c>
      <c r="AA107" s="30" t="str">
        <f t="shared" si="12"/>
        <v/>
      </c>
      <c r="AC107" s="32"/>
      <c r="AE107" s="30"/>
      <c r="AG107" s="32"/>
      <c r="AI107" s="65" t="str">
        <f t="shared" si="19"/>
        <v/>
      </c>
      <c r="AK107" s="30" t="str">
        <f t="shared" si="13"/>
        <v/>
      </c>
    </row>
    <row r="108" spans="1:37" ht="12" hidden="1" customHeight="1" outlineLevel="5">
      <c r="A108" s="80" t="s">
        <v>1132</v>
      </c>
      <c r="B108" s="69"/>
      <c r="C108" s="69" t="str">
        <f t="shared" si="14"/>
        <v/>
      </c>
      <c r="D108" s="2" t="s">
        <v>10</v>
      </c>
      <c r="E108" s="2" t="s">
        <v>1133</v>
      </c>
      <c r="F108" s="2" t="s">
        <v>17</v>
      </c>
      <c r="G108" s="2" t="s">
        <v>1132</v>
      </c>
      <c r="H108" s="2" t="s">
        <v>8</v>
      </c>
      <c r="I108" s="2" t="s">
        <v>8</v>
      </c>
      <c r="J108" s="2" t="s">
        <v>8</v>
      </c>
      <c r="K108" s="2" t="s">
        <v>8</v>
      </c>
      <c r="L108" s="2" t="s">
        <v>12</v>
      </c>
      <c r="M108" s="2" t="s">
        <v>8</v>
      </c>
      <c r="N108" s="2" t="s">
        <v>8</v>
      </c>
      <c r="O108" s="2" t="s">
        <v>14</v>
      </c>
      <c r="P108" s="2" t="s">
        <v>8</v>
      </c>
      <c r="Q108" s="2" t="s">
        <v>8</v>
      </c>
      <c r="S108" s="53"/>
      <c r="U108" s="32"/>
      <c r="W108" s="65" t="str">
        <f t="shared" si="18"/>
        <v/>
      </c>
      <c r="Y108" s="30" t="str">
        <f t="shared" si="15"/>
        <v/>
      </c>
      <c r="AA108" s="30" t="str">
        <f t="shared" si="12"/>
        <v/>
      </c>
      <c r="AC108" s="32"/>
      <c r="AE108" s="30"/>
      <c r="AG108" s="32"/>
      <c r="AI108" s="65" t="str">
        <f t="shared" si="19"/>
        <v/>
      </c>
      <c r="AK108" s="30" t="str">
        <f t="shared" si="13"/>
        <v/>
      </c>
    </row>
    <row r="109" spans="1:37" ht="12" hidden="1" customHeight="1" outlineLevel="5">
      <c r="A109" s="80" t="s">
        <v>1134</v>
      </c>
      <c r="B109" s="69"/>
      <c r="C109" s="69" t="str">
        <f t="shared" si="14"/>
        <v/>
      </c>
      <c r="D109" s="2" t="s">
        <v>10</v>
      </c>
      <c r="E109" s="2" t="s">
        <v>1135</v>
      </c>
      <c r="F109" s="2" t="s">
        <v>17</v>
      </c>
      <c r="G109" s="2" t="s">
        <v>1134</v>
      </c>
      <c r="H109" s="2" t="s">
        <v>1136</v>
      </c>
      <c r="I109" s="2" t="s">
        <v>8</v>
      </c>
      <c r="J109" s="2" t="s">
        <v>8</v>
      </c>
      <c r="K109" s="2" t="s">
        <v>8</v>
      </c>
      <c r="L109" s="2" t="s">
        <v>12</v>
      </c>
      <c r="M109" s="2" t="s">
        <v>8</v>
      </c>
      <c r="N109" s="2" t="s">
        <v>8</v>
      </c>
      <c r="O109" s="2" t="s">
        <v>14</v>
      </c>
      <c r="P109" s="2" t="s">
        <v>8</v>
      </c>
      <c r="Q109" s="2" t="s">
        <v>8</v>
      </c>
      <c r="S109" s="53"/>
      <c r="U109" s="32"/>
      <c r="W109" s="65" t="str">
        <f t="shared" si="18"/>
        <v/>
      </c>
      <c r="Y109" s="30" t="str">
        <f t="shared" si="15"/>
        <v/>
      </c>
      <c r="AA109" s="30" t="str">
        <f t="shared" si="12"/>
        <v/>
      </c>
      <c r="AC109" s="32"/>
      <c r="AE109" s="30"/>
      <c r="AG109" s="32"/>
      <c r="AI109" s="65" t="str">
        <f t="shared" si="19"/>
        <v/>
      </c>
      <c r="AK109" s="30" t="str">
        <f t="shared" si="13"/>
        <v/>
      </c>
    </row>
    <row r="110" spans="1:37" ht="12" hidden="1" customHeight="1" outlineLevel="5">
      <c r="A110" s="80" t="s">
        <v>1137</v>
      </c>
      <c r="B110" s="69" t="s">
        <v>21</v>
      </c>
      <c r="C110" s="69" t="str">
        <f t="shared" si="14"/>
        <v/>
      </c>
      <c r="D110" s="2" t="s">
        <v>10</v>
      </c>
      <c r="E110" s="2" t="s">
        <v>1138</v>
      </c>
      <c r="F110" s="2" t="s">
        <v>17</v>
      </c>
      <c r="G110" s="2" t="s">
        <v>1137</v>
      </c>
      <c r="H110" s="2" t="s">
        <v>8</v>
      </c>
      <c r="I110" s="2" t="s">
        <v>1139</v>
      </c>
      <c r="J110" s="2" t="s">
        <v>8</v>
      </c>
      <c r="K110" s="2" t="s">
        <v>8</v>
      </c>
      <c r="L110" s="2" t="s">
        <v>12</v>
      </c>
      <c r="M110" s="2" t="s">
        <v>8</v>
      </c>
      <c r="N110" s="2" t="s">
        <v>8</v>
      </c>
      <c r="O110" s="2" t="s">
        <v>14</v>
      </c>
      <c r="P110" s="2" t="s">
        <v>8</v>
      </c>
      <c r="Q110" s="2" t="s">
        <v>8</v>
      </c>
      <c r="S110" s="53"/>
      <c r="U110" s="32"/>
      <c r="W110" s="65" t="str">
        <f t="shared" si="18"/>
        <v/>
      </c>
      <c r="Y110" s="30" t="str">
        <f t="shared" si="15"/>
        <v/>
      </c>
      <c r="AA110" s="30" t="str">
        <f t="shared" si="12"/>
        <v/>
      </c>
      <c r="AC110" s="32"/>
      <c r="AE110" s="30"/>
      <c r="AG110" s="32"/>
      <c r="AI110" s="65" t="str">
        <f t="shared" si="19"/>
        <v/>
      </c>
      <c r="AK110" s="30" t="str">
        <f t="shared" si="13"/>
        <v/>
      </c>
    </row>
    <row r="111" spans="1:37" ht="12" hidden="1" customHeight="1" outlineLevel="5">
      <c r="A111" s="80" t="s">
        <v>1140</v>
      </c>
      <c r="B111" s="69" t="s">
        <v>21</v>
      </c>
      <c r="C111" s="69" t="str">
        <f t="shared" si="14"/>
        <v/>
      </c>
      <c r="D111" s="2" t="s">
        <v>10</v>
      </c>
      <c r="E111" s="2" t="s">
        <v>1141</v>
      </c>
      <c r="F111" s="2" t="s">
        <v>17</v>
      </c>
      <c r="G111" s="2" t="s">
        <v>1140</v>
      </c>
      <c r="H111" s="2" t="s">
        <v>8</v>
      </c>
      <c r="I111" s="2" t="s">
        <v>911</v>
      </c>
      <c r="J111" s="2" t="s">
        <v>8</v>
      </c>
      <c r="K111" s="2" t="s">
        <v>8</v>
      </c>
      <c r="L111" s="2" t="s">
        <v>12</v>
      </c>
      <c r="M111" s="2" t="s">
        <v>8</v>
      </c>
      <c r="N111" s="2" t="s">
        <v>8</v>
      </c>
      <c r="O111" s="2" t="s">
        <v>14</v>
      </c>
      <c r="P111" s="2" t="s">
        <v>8</v>
      </c>
      <c r="Q111" s="2" t="s">
        <v>8</v>
      </c>
      <c r="S111" s="53"/>
      <c r="U111" s="32"/>
      <c r="W111" s="65" t="str">
        <f t="shared" si="18"/>
        <v/>
      </c>
      <c r="Y111" s="30" t="str">
        <f t="shared" si="15"/>
        <v/>
      </c>
      <c r="AA111" s="30" t="str">
        <f t="shared" si="12"/>
        <v/>
      </c>
      <c r="AC111" s="32"/>
      <c r="AE111" s="30"/>
      <c r="AG111" s="32"/>
      <c r="AI111" s="65" t="str">
        <f t="shared" si="19"/>
        <v/>
      </c>
      <c r="AK111" s="30" t="str">
        <f t="shared" si="13"/>
        <v/>
      </c>
    </row>
    <row r="112" spans="1:37" ht="12" hidden="1" customHeight="1" outlineLevel="5">
      <c r="A112" s="80" t="s">
        <v>1142</v>
      </c>
      <c r="B112" s="69" t="s">
        <v>21</v>
      </c>
      <c r="C112" s="69" t="str">
        <f t="shared" si="14"/>
        <v/>
      </c>
      <c r="D112" s="2" t="s">
        <v>10</v>
      </c>
      <c r="E112" s="2" t="s">
        <v>1143</v>
      </c>
      <c r="F112" s="2" t="s">
        <v>17</v>
      </c>
      <c r="G112" s="2" t="s">
        <v>1142</v>
      </c>
      <c r="H112" s="2" t="s">
        <v>8</v>
      </c>
      <c r="I112" s="2" t="s">
        <v>1118</v>
      </c>
      <c r="J112" s="2" t="s">
        <v>8</v>
      </c>
      <c r="K112" s="2" t="s">
        <v>8</v>
      </c>
      <c r="L112" s="2" t="s">
        <v>12</v>
      </c>
      <c r="M112" s="2" t="s">
        <v>8</v>
      </c>
      <c r="N112" s="2" t="s">
        <v>8</v>
      </c>
      <c r="O112" s="2" t="s">
        <v>14</v>
      </c>
      <c r="P112" s="2" t="s">
        <v>8</v>
      </c>
      <c r="Q112" s="2" t="s">
        <v>8</v>
      </c>
      <c r="S112" s="53"/>
      <c r="U112" s="32"/>
      <c r="W112" s="65" t="str">
        <f t="shared" si="18"/>
        <v/>
      </c>
      <c r="Y112" s="30" t="str">
        <f t="shared" si="15"/>
        <v/>
      </c>
      <c r="AA112" s="30" t="str">
        <f t="shared" si="12"/>
        <v/>
      </c>
      <c r="AC112" s="32"/>
      <c r="AE112" s="30"/>
      <c r="AG112" s="32"/>
      <c r="AI112" s="65" t="str">
        <f t="shared" si="19"/>
        <v/>
      </c>
      <c r="AK112" s="30" t="str">
        <f t="shared" si="13"/>
        <v/>
      </c>
    </row>
    <row r="113" spans="1:37" ht="12" hidden="1" customHeight="1" outlineLevel="5">
      <c r="A113" s="80" t="s">
        <v>1144</v>
      </c>
      <c r="B113" s="69" t="s">
        <v>21</v>
      </c>
      <c r="C113" s="69" t="str">
        <f t="shared" si="14"/>
        <v/>
      </c>
      <c r="D113" s="2" t="s">
        <v>10</v>
      </c>
      <c r="E113" s="2" t="s">
        <v>1145</v>
      </c>
      <c r="F113" s="2" t="s">
        <v>17</v>
      </c>
      <c r="G113" s="2" t="s">
        <v>1144</v>
      </c>
      <c r="H113" s="2" t="s">
        <v>8</v>
      </c>
      <c r="I113" s="2" t="s">
        <v>1121</v>
      </c>
      <c r="J113" s="2" t="s">
        <v>8</v>
      </c>
      <c r="K113" s="2" t="s">
        <v>8</v>
      </c>
      <c r="L113" s="2" t="s">
        <v>12</v>
      </c>
      <c r="M113" s="2" t="s">
        <v>8</v>
      </c>
      <c r="N113" s="2" t="s">
        <v>8</v>
      </c>
      <c r="O113" s="2" t="s">
        <v>14</v>
      </c>
      <c r="P113" s="2" t="s">
        <v>8</v>
      </c>
      <c r="Q113" s="2" t="s">
        <v>8</v>
      </c>
      <c r="S113" s="53"/>
      <c r="U113" s="32"/>
      <c r="W113" s="65" t="str">
        <f t="shared" si="18"/>
        <v/>
      </c>
      <c r="Y113" s="30" t="str">
        <f t="shared" si="15"/>
        <v/>
      </c>
      <c r="AA113" s="30" t="str">
        <f t="shared" si="12"/>
        <v/>
      </c>
      <c r="AC113" s="32"/>
      <c r="AE113" s="30"/>
      <c r="AG113" s="32"/>
      <c r="AI113" s="65" t="str">
        <f t="shared" si="19"/>
        <v/>
      </c>
      <c r="AK113" s="30" t="str">
        <f t="shared" si="13"/>
        <v/>
      </c>
    </row>
    <row r="114" spans="1:37" ht="12" hidden="1" customHeight="1" outlineLevel="3">
      <c r="A114" s="78" t="s">
        <v>1146</v>
      </c>
      <c r="B114" s="69" t="s">
        <v>21</v>
      </c>
      <c r="C114" s="69" t="str">
        <f t="shared" si="14"/>
        <v/>
      </c>
      <c r="D114" s="2" t="s">
        <v>10</v>
      </c>
      <c r="E114" s="2" t="s">
        <v>1147</v>
      </c>
      <c r="F114" s="2" t="s">
        <v>17</v>
      </c>
      <c r="G114" s="2" t="s">
        <v>1146</v>
      </c>
      <c r="H114" s="2" t="s">
        <v>1148</v>
      </c>
      <c r="I114" s="2" t="s">
        <v>8</v>
      </c>
      <c r="J114" s="2" t="s">
        <v>23</v>
      </c>
      <c r="K114" s="2" t="s">
        <v>35</v>
      </c>
      <c r="L114" s="2" t="s">
        <v>12</v>
      </c>
      <c r="M114" s="2" t="s">
        <v>12</v>
      </c>
      <c r="N114" s="2" t="s">
        <v>8</v>
      </c>
      <c r="O114" s="2" t="s">
        <v>14</v>
      </c>
      <c r="P114" s="2" t="s">
        <v>8</v>
      </c>
      <c r="Q114" s="2" t="s">
        <v>8</v>
      </c>
      <c r="S114" s="53"/>
      <c r="U114" s="32"/>
      <c r="W114" s="65" t="str">
        <f t="shared" si="18"/>
        <v/>
      </c>
      <c r="Y114" s="30" t="str">
        <f t="shared" si="15"/>
        <v/>
      </c>
      <c r="AA114" s="30" t="str">
        <f t="shared" si="12"/>
        <v/>
      </c>
      <c r="AC114" s="32"/>
      <c r="AE114" s="30"/>
      <c r="AG114" s="32"/>
      <c r="AI114" s="65" t="str">
        <f t="shared" si="19"/>
        <v/>
      </c>
      <c r="AK114" s="30" t="str">
        <f t="shared" si="13"/>
        <v/>
      </c>
    </row>
    <row r="115" spans="1:37" ht="12" hidden="1" customHeight="1" outlineLevel="3">
      <c r="A115" s="78" t="s">
        <v>1149</v>
      </c>
      <c r="B115" s="69" t="s">
        <v>21</v>
      </c>
      <c r="C115" s="69" t="str">
        <f t="shared" si="14"/>
        <v/>
      </c>
      <c r="D115" s="2" t="s">
        <v>10</v>
      </c>
      <c r="E115" s="2" t="s">
        <v>1150</v>
      </c>
      <c r="F115" s="2" t="s">
        <v>17</v>
      </c>
      <c r="G115" s="2" t="s">
        <v>1149</v>
      </c>
      <c r="H115" s="2" t="s">
        <v>1151</v>
      </c>
      <c r="I115" s="2" t="s">
        <v>8</v>
      </c>
      <c r="J115" s="2" t="s">
        <v>23</v>
      </c>
      <c r="K115" s="2" t="s">
        <v>8</v>
      </c>
      <c r="L115" s="2" t="s">
        <v>12</v>
      </c>
      <c r="M115" s="2" t="s">
        <v>12</v>
      </c>
      <c r="N115" s="2" t="s">
        <v>12</v>
      </c>
      <c r="O115" s="2" t="s">
        <v>14</v>
      </c>
      <c r="P115" s="2" t="s">
        <v>8</v>
      </c>
      <c r="Q115" s="2" t="s">
        <v>8</v>
      </c>
      <c r="S115" s="53"/>
      <c r="U115" s="32"/>
      <c r="W115" s="65" t="str">
        <f t="shared" si="18"/>
        <v/>
      </c>
      <c r="Y115" s="30" t="str">
        <f t="shared" si="15"/>
        <v/>
      </c>
      <c r="AA115" s="30" t="str">
        <f t="shared" si="12"/>
        <v/>
      </c>
      <c r="AC115" s="32"/>
      <c r="AE115" s="30"/>
      <c r="AG115" s="32"/>
      <c r="AI115" s="65" t="str">
        <f t="shared" si="19"/>
        <v/>
      </c>
      <c r="AK115" s="30" t="str">
        <f t="shared" si="13"/>
        <v/>
      </c>
    </row>
    <row r="116" spans="1:37" ht="12" hidden="1" customHeight="1" outlineLevel="3">
      <c r="A116" s="78" t="s">
        <v>1152</v>
      </c>
      <c r="B116" s="69" t="s">
        <v>21</v>
      </c>
      <c r="C116" s="69" t="str">
        <f t="shared" si="14"/>
        <v/>
      </c>
      <c r="D116" s="2" t="s">
        <v>10</v>
      </c>
      <c r="E116" s="2" t="s">
        <v>1153</v>
      </c>
      <c r="F116" s="2" t="s">
        <v>17</v>
      </c>
      <c r="G116" s="2" t="s">
        <v>1152</v>
      </c>
      <c r="H116" s="2" t="s">
        <v>1154</v>
      </c>
      <c r="I116" s="2" t="s">
        <v>8</v>
      </c>
      <c r="J116" s="2" t="s">
        <v>23</v>
      </c>
      <c r="K116" s="2" t="s">
        <v>8</v>
      </c>
      <c r="L116" s="2" t="s">
        <v>12</v>
      </c>
      <c r="M116" s="2" t="s">
        <v>12</v>
      </c>
      <c r="N116" s="2" t="s">
        <v>12</v>
      </c>
      <c r="O116" s="2" t="s">
        <v>14</v>
      </c>
      <c r="P116" s="2" t="s">
        <v>8</v>
      </c>
      <c r="Q116" s="2" t="s">
        <v>8</v>
      </c>
      <c r="S116" s="53"/>
      <c r="U116" s="32"/>
      <c r="W116" s="65" t="str">
        <f t="shared" si="18"/>
        <v/>
      </c>
      <c r="Y116" s="30" t="str">
        <f t="shared" si="15"/>
        <v/>
      </c>
      <c r="AA116" s="30" t="str">
        <f t="shared" si="12"/>
        <v/>
      </c>
      <c r="AC116" s="32"/>
      <c r="AE116" s="30"/>
      <c r="AG116" s="32"/>
      <c r="AI116" s="65" t="str">
        <f t="shared" si="19"/>
        <v/>
      </c>
      <c r="AK116" s="30" t="str">
        <f t="shared" si="13"/>
        <v/>
      </c>
    </row>
    <row r="117" spans="1:37" ht="12" hidden="1" customHeight="1" outlineLevel="3">
      <c r="A117" s="78" t="s">
        <v>1155</v>
      </c>
      <c r="B117" s="69" t="s">
        <v>21</v>
      </c>
      <c r="C117" s="69" t="str">
        <f t="shared" si="14"/>
        <v/>
      </c>
      <c r="D117" s="2" t="s">
        <v>10</v>
      </c>
      <c r="E117" s="2" t="s">
        <v>1156</v>
      </c>
      <c r="F117" s="2" t="s">
        <v>17</v>
      </c>
      <c r="G117" s="2" t="s">
        <v>1155</v>
      </c>
      <c r="H117" s="2" t="s">
        <v>1157</v>
      </c>
      <c r="I117" s="2" t="s">
        <v>8</v>
      </c>
      <c r="J117" s="2" t="s">
        <v>23</v>
      </c>
      <c r="K117" s="2" t="s">
        <v>8</v>
      </c>
      <c r="L117" s="2" t="s">
        <v>12</v>
      </c>
      <c r="M117" s="2" t="s">
        <v>12</v>
      </c>
      <c r="N117" s="2" t="s">
        <v>12</v>
      </c>
      <c r="O117" s="2" t="s">
        <v>14</v>
      </c>
      <c r="P117" s="2" t="s">
        <v>8</v>
      </c>
      <c r="Q117" s="2" t="s">
        <v>8</v>
      </c>
      <c r="S117" s="53"/>
      <c r="U117" s="32"/>
      <c r="W117" s="65" t="str">
        <f t="shared" si="18"/>
        <v/>
      </c>
      <c r="Y117" s="30" t="str">
        <f t="shared" si="15"/>
        <v/>
      </c>
      <c r="AA117" s="30" t="str">
        <f t="shared" si="12"/>
        <v/>
      </c>
      <c r="AC117" s="32"/>
      <c r="AE117" s="30"/>
      <c r="AG117" s="32"/>
      <c r="AI117" s="65" t="str">
        <f t="shared" si="19"/>
        <v/>
      </c>
      <c r="AK117" s="30" t="str">
        <f t="shared" si="13"/>
        <v/>
      </c>
    </row>
    <row r="118" spans="1:37" ht="12" hidden="1" customHeight="1" outlineLevel="3">
      <c r="A118" s="78" t="s">
        <v>1158</v>
      </c>
      <c r="B118" s="69" t="s">
        <v>21</v>
      </c>
      <c r="C118" s="69" t="str">
        <f t="shared" si="14"/>
        <v/>
      </c>
      <c r="D118" s="2" t="s">
        <v>10</v>
      </c>
      <c r="E118" s="2" t="s">
        <v>1159</v>
      </c>
      <c r="F118" s="2" t="s">
        <v>17</v>
      </c>
      <c r="G118" s="2" t="s">
        <v>1158</v>
      </c>
      <c r="H118" s="2" t="s">
        <v>8</v>
      </c>
      <c r="I118" s="2" t="s">
        <v>8</v>
      </c>
      <c r="J118" s="2" t="s">
        <v>114</v>
      </c>
      <c r="K118" s="2" t="s">
        <v>8</v>
      </c>
      <c r="L118" s="2" t="s">
        <v>12</v>
      </c>
      <c r="M118" s="2" t="s">
        <v>8</v>
      </c>
      <c r="N118" s="2" t="s">
        <v>8</v>
      </c>
      <c r="O118" s="2" t="s">
        <v>14</v>
      </c>
      <c r="P118" s="2" t="s">
        <v>8</v>
      </c>
      <c r="Q118" s="2" t="s">
        <v>8</v>
      </c>
      <c r="S118" s="53"/>
      <c r="U118" s="32"/>
      <c r="W118" s="65" t="str">
        <f>IF(OR(ISNUMBER(W125),ISNUMBER(W126),ISNUMBER(W127),ISNUMBER(W128)),N(W125)+N(W126)+N(W127)+N(W128),IF(ISNUMBER(U118),U118,""))</f>
        <v/>
      </c>
      <c r="Y118" s="30" t="str">
        <f t="shared" si="15"/>
        <v/>
      </c>
      <c r="AA118" s="30" t="str">
        <f t="shared" si="12"/>
        <v/>
      </c>
      <c r="AC118" s="32"/>
      <c r="AE118" s="30"/>
      <c r="AG118" s="32"/>
      <c r="AI118" s="65" t="str">
        <f>IF(OR(ISNUMBER(AI125),ISNUMBER(AI126),ISNUMBER(AI127),ISNUMBER(AI128)),N(AI125)+N(AI126)+N(AI127)+N(AI128),IF(ISNUMBER(AG118),AG118,""))</f>
        <v/>
      </c>
      <c r="AK118" s="30" t="str">
        <f t="shared" si="13"/>
        <v/>
      </c>
    </row>
    <row r="119" spans="1:37" ht="12" hidden="1" customHeight="1" outlineLevel="4">
      <c r="A119" s="79" t="s">
        <v>1160</v>
      </c>
      <c r="B119" s="69"/>
      <c r="C119" s="69" t="str">
        <f t="shared" si="14"/>
        <v/>
      </c>
      <c r="D119" s="2" t="s">
        <v>10</v>
      </c>
      <c r="E119" s="2" t="s">
        <v>1161</v>
      </c>
      <c r="F119" s="2" t="s">
        <v>17</v>
      </c>
      <c r="G119" s="2" t="s">
        <v>1160</v>
      </c>
      <c r="H119" s="2" t="s">
        <v>8</v>
      </c>
      <c r="I119" s="2" t="s">
        <v>8</v>
      </c>
      <c r="J119" s="2" t="s">
        <v>8</v>
      </c>
      <c r="K119" s="2" t="s">
        <v>8</v>
      </c>
      <c r="L119" s="2" t="s">
        <v>12</v>
      </c>
      <c r="M119" s="2" t="s">
        <v>8</v>
      </c>
      <c r="N119" s="2" t="s">
        <v>8</v>
      </c>
      <c r="O119" s="2" t="s">
        <v>14</v>
      </c>
      <c r="P119" s="2" t="s">
        <v>8</v>
      </c>
      <c r="Q119" s="2" t="s">
        <v>8</v>
      </c>
      <c r="S119" s="53"/>
      <c r="U119" s="32"/>
      <c r="W119" s="65" t="str">
        <f t="shared" ref="W119:W128" si="20">IF(ISNUMBER(U119),U119,"")</f>
        <v/>
      </c>
      <c r="Y119" s="30" t="str">
        <f t="shared" si="15"/>
        <v/>
      </c>
      <c r="AA119" s="30" t="str">
        <f t="shared" si="12"/>
        <v/>
      </c>
      <c r="AC119" s="32"/>
      <c r="AE119" s="30"/>
      <c r="AG119" s="32"/>
      <c r="AI119" s="65" t="str">
        <f t="shared" ref="AI119:AI128" si="21">IF(ISNUMBER(AG119),AG119,"")</f>
        <v/>
      </c>
      <c r="AK119" s="30" t="str">
        <f t="shared" si="13"/>
        <v/>
      </c>
    </row>
    <row r="120" spans="1:37" ht="12" hidden="1" customHeight="1" outlineLevel="4">
      <c r="A120" s="79" t="s">
        <v>1162</v>
      </c>
      <c r="B120" s="69"/>
      <c r="C120" s="69" t="str">
        <f t="shared" si="14"/>
        <v/>
      </c>
      <c r="D120" s="2" t="s">
        <v>10</v>
      </c>
      <c r="E120" s="2" t="s">
        <v>1163</v>
      </c>
      <c r="F120" s="2" t="s">
        <v>17</v>
      </c>
      <c r="G120" s="2" t="s">
        <v>1162</v>
      </c>
      <c r="H120" s="2" t="s">
        <v>8</v>
      </c>
      <c r="I120" s="2" t="s">
        <v>8</v>
      </c>
      <c r="J120" s="2" t="s">
        <v>8</v>
      </c>
      <c r="K120" s="2" t="s">
        <v>8</v>
      </c>
      <c r="L120" s="2" t="s">
        <v>12</v>
      </c>
      <c r="M120" s="2" t="s">
        <v>8</v>
      </c>
      <c r="N120" s="2" t="s">
        <v>8</v>
      </c>
      <c r="O120" s="2" t="s">
        <v>14</v>
      </c>
      <c r="P120" s="2" t="s">
        <v>8</v>
      </c>
      <c r="Q120" s="2" t="s">
        <v>8</v>
      </c>
      <c r="S120" s="53"/>
      <c r="U120" s="32"/>
      <c r="W120" s="65" t="str">
        <f t="shared" si="20"/>
        <v/>
      </c>
      <c r="Y120" s="30" t="str">
        <f t="shared" si="15"/>
        <v/>
      </c>
      <c r="AA120" s="30" t="str">
        <f t="shared" si="12"/>
        <v/>
      </c>
      <c r="AC120" s="32"/>
      <c r="AE120" s="30"/>
      <c r="AG120" s="32"/>
      <c r="AI120" s="65" t="str">
        <f t="shared" si="21"/>
        <v/>
      </c>
      <c r="AK120" s="30" t="str">
        <f t="shared" si="13"/>
        <v/>
      </c>
    </row>
    <row r="121" spans="1:37" ht="12" hidden="1" customHeight="1" outlineLevel="4">
      <c r="A121" s="79" t="s">
        <v>1164</v>
      </c>
      <c r="B121" s="69"/>
      <c r="C121" s="69" t="str">
        <f t="shared" si="14"/>
        <v/>
      </c>
      <c r="D121" s="2" t="s">
        <v>10</v>
      </c>
      <c r="E121" s="2" t="s">
        <v>1165</v>
      </c>
      <c r="F121" s="2" t="s">
        <v>17</v>
      </c>
      <c r="G121" s="2" t="s">
        <v>1164</v>
      </c>
      <c r="H121" s="2" t="s">
        <v>8</v>
      </c>
      <c r="I121" s="2" t="s">
        <v>8</v>
      </c>
      <c r="J121" s="2" t="s">
        <v>8</v>
      </c>
      <c r="K121" s="2" t="s">
        <v>8</v>
      </c>
      <c r="L121" s="2" t="s">
        <v>12</v>
      </c>
      <c r="M121" s="2" t="s">
        <v>8</v>
      </c>
      <c r="N121" s="2" t="s">
        <v>8</v>
      </c>
      <c r="O121" s="2" t="s">
        <v>14</v>
      </c>
      <c r="P121" s="2" t="s">
        <v>8</v>
      </c>
      <c r="Q121" s="2" t="s">
        <v>8</v>
      </c>
      <c r="S121" s="53"/>
      <c r="U121" s="32"/>
      <c r="W121" s="65" t="str">
        <f t="shared" si="20"/>
        <v/>
      </c>
      <c r="Y121" s="30" t="str">
        <f t="shared" si="15"/>
        <v/>
      </c>
      <c r="AA121" s="30" t="str">
        <f t="shared" si="12"/>
        <v/>
      </c>
      <c r="AC121" s="32"/>
      <c r="AE121" s="30"/>
      <c r="AG121" s="32"/>
      <c r="AI121" s="65" t="str">
        <f t="shared" si="21"/>
        <v/>
      </c>
      <c r="AK121" s="30" t="str">
        <f t="shared" si="13"/>
        <v/>
      </c>
    </row>
    <row r="122" spans="1:37" ht="12" hidden="1" customHeight="1" outlineLevel="4">
      <c r="A122" s="79" t="s">
        <v>1166</v>
      </c>
      <c r="B122" s="69"/>
      <c r="C122" s="69" t="str">
        <f t="shared" si="14"/>
        <v/>
      </c>
      <c r="D122" s="2" t="s">
        <v>10</v>
      </c>
      <c r="E122" s="2" t="s">
        <v>1167</v>
      </c>
      <c r="F122" s="2" t="s">
        <v>17</v>
      </c>
      <c r="G122" s="2" t="s">
        <v>1166</v>
      </c>
      <c r="H122" s="2" t="s">
        <v>8</v>
      </c>
      <c r="I122" s="2" t="s">
        <v>8</v>
      </c>
      <c r="J122" s="2" t="s">
        <v>8</v>
      </c>
      <c r="K122" s="2" t="s">
        <v>8</v>
      </c>
      <c r="L122" s="2" t="s">
        <v>12</v>
      </c>
      <c r="M122" s="2" t="s">
        <v>8</v>
      </c>
      <c r="N122" s="2" t="s">
        <v>8</v>
      </c>
      <c r="O122" s="2" t="s">
        <v>14</v>
      </c>
      <c r="P122" s="2" t="s">
        <v>8</v>
      </c>
      <c r="Q122" s="2" t="s">
        <v>8</v>
      </c>
      <c r="S122" s="53"/>
      <c r="U122" s="32"/>
      <c r="W122" s="65" t="str">
        <f t="shared" si="20"/>
        <v/>
      </c>
      <c r="Y122" s="30" t="str">
        <f t="shared" si="15"/>
        <v/>
      </c>
      <c r="AA122" s="30" t="str">
        <f t="shared" si="12"/>
        <v/>
      </c>
      <c r="AC122" s="32"/>
      <c r="AE122" s="30"/>
      <c r="AG122" s="32"/>
      <c r="AI122" s="65" t="str">
        <f t="shared" si="21"/>
        <v/>
      </c>
      <c r="AK122" s="30" t="str">
        <f t="shared" si="13"/>
        <v/>
      </c>
    </row>
    <row r="123" spans="1:37" ht="12" hidden="1" customHeight="1" outlineLevel="4">
      <c r="A123" s="79" t="s">
        <v>1168</v>
      </c>
      <c r="B123" s="69"/>
      <c r="C123" s="69" t="str">
        <f t="shared" si="14"/>
        <v/>
      </c>
      <c r="D123" s="2" t="s">
        <v>10</v>
      </c>
      <c r="E123" s="2" t="s">
        <v>1169</v>
      </c>
      <c r="F123" s="2" t="s">
        <v>17</v>
      </c>
      <c r="G123" s="2" t="s">
        <v>1168</v>
      </c>
      <c r="H123" s="2" t="s">
        <v>1170</v>
      </c>
      <c r="I123" s="2" t="s">
        <v>8</v>
      </c>
      <c r="J123" s="2" t="s">
        <v>8</v>
      </c>
      <c r="K123" s="2" t="s">
        <v>8</v>
      </c>
      <c r="L123" s="2" t="s">
        <v>12</v>
      </c>
      <c r="M123" s="2" t="s">
        <v>8</v>
      </c>
      <c r="N123" s="2" t="s">
        <v>8</v>
      </c>
      <c r="O123" s="2" t="s">
        <v>14</v>
      </c>
      <c r="P123" s="2" t="s">
        <v>8</v>
      </c>
      <c r="Q123" s="2" t="s">
        <v>8</v>
      </c>
      <c r="S123" s="53"/>
      <c r="U123" s="32"/>
      <c r="W123" s="65" t="str">
        <f t="shared" si="20"/>
        <v/>
      </c>
      <c r="Y123" s="30" t="str">
        <f t="shared" si="15"/>
        <v/>
      </c>
      <c r="AA123" s="30" t="str">
        <f t="shared" si="12"/>
        <v/>
      </c>
      <c r="AC123" s="32"/>
      <c r="AE123" s="30"/>
      <c r="AG123" s="32"/>
      <c r="AI123" s="65" t="str">
        <f t="shared" si="21"/>
        <v/>
      </c>
      <c r="AK123" s="30" t="str">
        <f t="shared" si="13"/>
        <v/>
      </c>
    </row>
    <row r="124" spans="1:37" ht="12" hidden="1" customHeight="1" outlineLevel="4">
      <c r="A124" s="79" t="s">
        <v>1171</v>
      </c>
      <c r="B124" s="69"/>
      <c r="C124" s="69" t="str">
        <f t="shared" si="14"/>
        <v/>
      </c>
      <c r="D124" s="2" t="s">
        <v>10</v>
      </c>
      <c r="E124" s="2" t="s">
        <v>1172</v>
      </c>
      <c r="F124" s="2" t="s">
        <v>17</v>
      </c>
      <c r="G124" s="2" t="s">
        <v>1171</v>
      </c>
      <c r="H124" s="2" t="s">
        <v>8</v>
      </c>
      <c r="I124" s="2" t="s">
        <v>8</v>
      </c>
      <c r="J124" s="2" t="s">
        <v>8</v>
      </c>
      <c r="K124" s="2" t="s">
        <v>8</v>
      </c>
      <c r="L124" s="2" t="s">
        <v>12</v>
      </c>
      <c r="M124" s="2" t="s">
        <v>8</v>
      </c>
      <c r="N124" s="2" t="s">
        <v>8</v>
      </c>
      <c r="O124" s="2" t="s">
        <v>14</v>
      </c>
      <c r="P124" s="2" t="s">
        <v>8</v>
      </c>
      <c r="Q124" s="2" t="s">
        <v>8</v>
      </c>
      <c r="S124" s="53"/>
      <c r="U124" s="32"/>
      <c r="W124" s="65" t="str">
        <f t="shared" si="20"/>
        <v/>
      </c>
      <c r="Y124" s="30" t="str">
        <f t="shared" si="15"/>
        <v/>
      </c>
      <c r="AA124" s="30" t="str">
        <f t="shared" si="12"/>
        <v/>
      </c>
      <c r="AC124" s="32"/>
      <c r="AE124" s="30"/>
      <c r="AG124" s="32"/>
      <c r="AI124" s="65" t="str">
        <f t="shared" si="21"/>
        <v/>
      </c>
      <c r="AK124" s="30" t="str">
        <f t="shared" si="13"/>
        <v/>
      </c>
    </row>
    <row r="125" spans="1:37" ht="12" hidden="1" customHeight="1" outlineLevel="4">
      <c r="A125" s="79" t="s">
        <v>1173</v>
      </c>
      <c r="B125" s="69" t="s">
        <v>21</v>
      </c>
      <c r="C125" s="69" t="str">
        <f t="shared" si="14"/>
        <v/>
      </c>
      <c r="D125" s="2" t="s">
        <v>10</v>
      </c>
      <c r="E125" s="2" t="s">
        <v>1174</v>
      </c>
      <c r="F125" s="2" t="s">
        <v>17</v>
      </c>
      <c r="G125" s="2" t="s">
        <v>1173</v>
      </c>
      <c r="H125" s="2" t="s">
        <v>8</v>
      </c>
      <c r="I125" s="2" t="s">
        <v>1175</v>
      </c>
      <c r="J125" s="2" t="s">
        <v>8</v>
      </c>
      <c r="K125" s="2" t="s">
        <v>8</v>
      </c>
      <c r="L125" s="2" t="s">
        <v>12</v>
      </c>
      <c r="M125" s="2" t="s">
        <v>8</v>
      </c>
      <c r="N125" s="2" t="s">
        <v>8</v>
      </c>
      <c r="O125" s="2" t="s">
        <v>14</v>
      </c>
      <c r="P125" s="2" t="s">
        <v>8</v>
      </c>
      <c r="Q125" s="2" t="s">
        <v>8</v>
      </c>
      <c r="S125" s="53"/>
      <c r="U125" s="32"/>
      <c r="W125" s="65" t="str">
        <f t="shared" si="20"/>
        <v/>
      </c>
      <c r="Y125" s="30" t="str">
        <f t="shared" si="15"/>
        <v/>
      </c>
      <c r="AA125" s="30" t="str">
        <f t="shared" si="12"/>
        <v/>
      </c>
      <c r="AC125" s="32"/>
      <c r="AE125" s="30"/>
      <c r="AG125" s="32"/>
      <c r="AI125" s="65" t="str">
        <f t="shared" si="21"/>
        <v/>
      </c>
      <c r="AK125" s="30" t="str">
        <f t="shared" si="13"/>
        <v/>
      </c>
    </row>
    <row r="126" spans="1:37" ht="12" hidden="1" customHeight="1" outlineLevel="4">
      <c r="A126" s="79" t="s">
        <v>1176</v>
      </c>
      <c r="B126" s="69" t="s">
        <v>21</v>
      </c>
      <c r="C126" s="69" t="str">
        <f t="shared" si="14"/>
        <v/>
      </c>
      <c r="D126" s="2" t="s">
        <v>10</v>
      </c>
      <c r="E126" s="2" t="s">
        <v>1177</v>
      </c>
      <c r="F126" s="2" t="s">
        <v>17</v>
      </c>
      <c r="G126" s="2" t="s">
        <v>1176</v>
      </c>
      <c r="H126" s="2" t="s">
        <v>8</v>
      </c>
      <c r="I126" s="2" t="s">
        <v>911</v>
      </c>
      <c r="J126" s="2" t="s">
        <v>8</v>
      </c>
      <c r="K126" s="2" t="s">
        <v>8</v>
      </c>
      <c r="L126" s="2" t="s">
        <v>12</v>
      </c>
      <c r="M126" s="2" t="s">
        <v>8</v>
      </c>
      <c r="N126" s="2" t="s">
        <v>8</v>
      </c>
      <c r="O126" s="2" t="s">
        <v>14</v>
      </c>
      <c r="P126" s="2" t="s">
        <v>8</v>
      </c>
      <c r="Q126" s="2" t="s">
        <v>8</v>
      </c>
      <c r="S126" s="53"/>
      <c r="U126" s="32"/>
      <c r="W126" s="65" t="str">
        <f t="shared" si="20"/>
        <v/>
      </c>
      <c r="Y126" s="30" t="str">
        <f t="shared" si="15"/>
        <v/>
      </c>
      <c r="AA126" s="30" t="str">
        <f t="shared" si="12"/>
        <v/>
      </c>
      <c r="AC126" s="32"/>
      <c r="AE126" s="30"/>
      <c r="AG126" s="32"/>
      <c r="AI126" s="65" t="str">
        <f t="shared" si="21"/>
        <v/>
      </c>
      <c r="AK126" s="30" t="str">
        <f t="shared" si="13"/>
        <v/>
      </c>
    </row>
    <row r="127" spans="1:37" ht="12" hidden="1" customHeight="1" outlineLevel="4">
      <c r="A127" s="79" t="s">
        <v>1178</v>
      </c>
      <c r="B127" s="69" t="s">
        <v>21</v>
      </c>
      <c r="C127" s="69" t="str">
        <f t="shared" si="14"/>
        <v/>
      </c>
      <c r="D127" s="2" t="s">
        <v>10</v>
      </c>
      <c r="E127" s="2" t="s">
        <v>1179</v>
      </c>
      <c r="F127" s="2" t="s">
        <v>17</v>
      </c>
      <c r="G127" s="2" t="s">
        <v>1178</v>
      </c>
      <c r="H127" s="2" t="s">
        <v>8</v>
      </c>
      <c r="I127" s="2" t="s">
        <v>1118</v>
      </c>
      <c r="J127" s="2" t="s">
        <v>8</v>
      </c>
      <c r="K127" s="2" t="s">
        <v>8</v>
      </c>
      <c r="L127" s="2" t="s">
        <v>12</v>
      </c>
      <c r="M127" s="2" t="s">
        <v>8</v>
      </c>
      <c r="N127" s="2" t="s">
        <v>8</v>
      </c>
      <c r="O127" s="2" t="s">
        <v>14</v>
      </c>
      <c r="P127" s="2" t="s">
        <v>8</v>
      </c>
      <c r="Q127" s="2" t="s">
        <v>8</v>
      </c>
      <c r="S127" s="53"/>
      <c r="U127" s="32"/>
      <c r="W127" s="65" t="str">
        <f t="shared" si="20"/>
        <v/>
      </c>
      <c r="Y127" s="30" t="str">
        <f t="shared" si="15"/>
        <v/>
      </c>
      <c r="AA127" s="30" t="str">
        <f t="shared" si="12"/>
        <v/>
      </c>
      <c r="AC127" s="32"/>
      <c r="AE127" s="30"/>
      <c r="AG127" s="32"/>
      <c r="AI127" s="65" t="str">
        <f t="shared" si="21"/>
        <v/>
      </c>
      <c r="AK127" s="30" t="str">
        <f t="shared" si="13"/>
        <v/>
      </c>
    </row>
    <row r="128" spans="1:37" ht="12" hidden="1" customHeight="1" outlineLevel="4">
      <c r="A128" s="79" t="s">
        <v>1180</v>
      </c>
      <c r="B128" s="69" t="s">
        <v>21</v>
      </c>
      <c r="C128" s="69" t="str">
        <f t="shared" si="14"/>
        <v/>
      </c>
      <c r="D128" s="2" t="s">
        <v>10</v>
      </c>
      <c r="E128" s="2" t="s">
        <v>1181</v>
      </c>
      <c r="F128" s="2" t="s">
        <v>17</v>
      </c>
      <c r="G128" s="2" t="s">
        <v>1180</v>
      </c>
      <c r="H128" s="2" t="s">
        <v>8</v>
      </c>
      <c r="I128" s="2" t="s">
        <v>1182</v>
      </c>
      <c r="J128" s="2" t="s">
        <v>8</v>
      </c>
      <c r="K128" s="2" t="s">
        <v>8</v>
      </c>
      <c r="L128" s="2" t="s">
        <v>12</v>
      </c>
      <c r="M128" s="2" t="s">
        <v>8</v>
      </c>
      <c r="N128" s="2" t="s">
        <v>8</v>
      </c>
      <c r="O128" s="2" t="s">
        <v>14</v>
      </c>
      <c r="P128" s="2" t="s">
        <v>8</v>
      </c>
      <c r="Q128" s="2" t="s">
        <v>8</v>
      </c>
      <c r="S128" s="53"/>
      <c r="U128" s="32"/>
      <c r="W128" s="65" t="str">
        <f t="shared" si="20"/>
        <v/>
      </c>
      <c r="Y128" s="30" t="str">
        <f t="shared" si="15"/>
        <v/>
      </c>
      <c r="AA128" s="30" t="str">
        <f t="shared" si="12"/>
        <v/>
      </c>
      <c r="AC128" s="32"/>
      <c r="AE128" s="30"/>
      <c r="AG128" s="32"/>
      <c r="AI128" s="65" t="str">
        <f t="shared" si="21"/>
        <v/>
      </c>
      <c r="AK128" s="30" t="str">
        <f t="shared" si="13"/>
        <v/>
      </c>
    </row>
    <row r="129" spans="1:37" ht="12" hidden="1" customHeight="1" outlineLevel="3">
      <c r="A129" s="78" t="s">
        <v>866</v>
      </c>
      <c r="B129" s="69" t="s">
        <v>21</v>
      </c>
      <c r="C129" s="69" t="str">
        <f t="shared" si="14"/>
        <v/>
      </c>
      <c r="D129" s="2" t="s">
        <v>10</v>
      </c>
      <c r="E129" s="2" t="s">
        <v>1183</v>
      </c>
      <c r="F129" s="2" t="s">
        <v>17</v>
      </c>
      <c r="G129" s="2" t="s">
        <v>866</v>
      </c>
      <c r="H129" s="2" t="s">
        <v>1184</v>
      </c>
      <c r="I129" s="2" t="s">
        <v>8</v>
      </c>
      <c r="J129" s="2" t="s">
        <v>114</v>
      </c>
      <c r="K129" s="2" t="s">
        <v>8</v>
      </c>
      <c r="L129" s="2" t="s">
        <v>8</v>
      </c>
      <c r="M129" s="2" t="s">
        <v>12</v>
      </c>
      <c r="N129" s="2" t="s">
        <v>8</v>
      </c>
      <c r="O129" s="2" t="s">
        <v>14</v>
      </c>
      <c r="P129" s="2" t="s">
        <v>8</v>
      </c>
      <c r="Q129" s="2" t="s">
        <v>8</v>
      </c>
      <c r="S129" s="53"/>
      <c r="U129" s="32"/>
      <c r="W129" s="65" t="str">
        <f>IF(OR(ISNUMBER(W130),ISNUMBER(W131),ISNUMBER(W132),ISNUMBER(W133)),N(W130)+N(W131)+N(W132)+N(W133),IF(ISNUMBER(U129),U129,""))</f>
        <v/>
      </c>
      <c r="Y129" s="30" t="str">
        <f t="shared" si="15"/>
        <v/>
      </c>
      <c r="AA129" s="30" t="str">
        <f t="shared" si="12"/>
        <v/>
      </c>
      <c r="AC129" s="32"/>
      <c r="AE129" s="30"/>
      <c r="AG129" s="32"/>
      <c r="AI129" s="65" t="str">
        <f>IF(OR(ISNUMBER(AI130),ISNUMBER(AI131),ISNUMBER(AI132),ISNUMBER(AI133)),N(AI130)+N(AI131)+N(AI132)+N(AI133),IF(ISNUMBER(AG129),AG129,""))</f>
        <v/>
      </c>
      <c r="AK129" s="30" t="str">
        <f t="shared" si="13"/>
        <v/>
      </c>
    </row>
    <row r="130" spans="1:37" ht="12" hidden="1" customHeight="1" outlineLevel="4">
      <c r="A130" s="79" t="s">
        <v>1185</v>
      </c>
      <c r="B130" s="69" t="s">
        <v>21</v>
      </c>
      <c r="C130" s="69" t="str">
        <f t="shared" si="14"/>
        <v/>
      </c>
      <c r="D130" s="2" t="s">
        <v>10</v>
      </c>
      <c r="E130" s="2" t="s">
        <v>1186</v>
      </c>
      <c r="F130" s="2" t="s">
        <v>17</v>
      </c>
      <c r="G130" s="2" t="s">
        <v>1185</v>
      </c>
      <c r="H130" s="2" t="s">
        <v>8</v>
      </c>
      <c r="I130" s="2" t="s">
        <v>1187</v>
      </c>
      <c r="J130" s="2" t="s">
        <v>8</v>
      </c>
      <c r="K130" s="2" t="s">
        <v>8</v>
      </c>
      <c r="L130" s="2" t="s">
        <v>8</v>
      </c>
      <c r="M130" s="2" t="s">
        <v>12</v>
      </c>
      <c r="N130" s="2" t="s">
        <v>8</v>
      </c>
      <c r="O130" s="2" t="s">
        <v>14</v>
      </c>
      <c r="P130" s="2" t="s">
        <v>8</v>
      </c>
      <c r="Q130" s="2" t="s">
        <v>8</v>
      </c>
      <c r="S130" s="53"/>
      <c r="U130" s="32"/>
      <c r="W130" s="65" t="str">
        <f>IF(ISNUMBER(U130),U130,"")</f>
        <v/>
      </c>
      <c r="Y130" s="30" t="str">
        <f t="shared" si="15"/>
        <v/>
      </c>
      <c r="AA130" s="30" t="str">
        <f t="shared" si="12"/>
        <v/>
      </c>
      <c r="AC130" s="32"/>
      <c r="AE130" s="30"/>
      <c r="AG130" s="32"/>
      <c r="AI130" s="65" t="str">
        <f>IF(ISNUMBER(AG130),AG130,"")</f>
        <v/>
      </c>
      <c r="AK130" s="30" t="str">
        <f t="shared" si="13"/>
        <v/>
      </c>
    </row>
    <row r="131" spans="1:37" ht="12" hidden="1" customHeight="1" outlineLevel="4">
      <c r="A131" s="79" t="s">
        <v>1188</v>
      </c>
      <c r="B131" s="69" t="s">
        <v>21</v>
      </c>
      <c r="C131" s="69" t="str">
        <f t="shared" si="14"/>
        <v/>
      </c>
      <c r="D131" s="2" t="s">
        <v>10</v>
      </c>
      <c r="E131" s="2" t="s">
        <v>1189</v>
      </c>
      <c r="F131" s="2" t="s">
        <v>17</v>
      </c>
      <c r="G131" s="2" t="s">
        <v>1188</v>
      </c>
      <c r="H131" s="2" t="s">
        <v>8</v>
      </c>
      <c r="I131" s="2" t="s">
        <v>911</v>
      </c>
      <c r="J131" s="2" t="s">
        <v>8</v>
      </c>
      <c r="K131" s="2" t="s">
        <v>8</v>
      </c>
      <c r="L131" s="2" t="s">
        <v>8</v>
      </c>
      <c r="M131" s="2" t="s">
        <v>12</v>
      </c>
      <c r="N131" s="2" t="s">
        <v>8</v>
      </c>
      <c r="O131" s="2" t="s">
        <v>14</v>
      </c>
      <c r="P131" s="2" t="s">
        <v>8</v>
      </c>
      <c r="Q131" s="2" t="s">
        <v>8</v>
      </c>
      <c r="S131" s="53"/>
      <c r="U131" s="32"/>
      <c r="W131" s="65" t="str">
        <f>IF(ISNUMBER(U131),U131,"")</f>
        <v/>
      </c>
      <c r="Y131" s="30" t="str">
        <f t="shared" si="15"/>
        <v/>
      </c>
      <c r="AA131" s="30" t="str">
        <f t="shared" si="12"/>
        <v/>
      </c>
      <c r="AC131" s="32"/>
      <c r="AE131" s="30"/>
      <c r="AG131" s="32"/>
      <c r="AI131" s="65" t="str">
        <f>IF(ISNUMBER(AG131),AG131,"")</f>
        <v/>
      </c>
      <c r="AK131" s="30" t="str">
        <f t="shared" si="13"/>
        <v/>
      </c>
    </row>
    <row r="132" spans="1:37" ht="12" hidden="1" customHeight="1" outlineLevel="4">
      <c r="A132" s="79" t="s">
        <v>1190</v>
      </c>
      <c r="B132" s="69" t="s">
        <v>21</v>
      </c>
      <c r="C132" s="69" t="str">
        <f t="shared" si="14"/>
        <v/>
      </c>
      <c r="D132" s="2" t="s">
        <v>10</v>
      </c>
      <c r="E132" s="2" t="s">
        <v>1191</v>
      </c>
      <c r="F132" s="2" t="s">
        <v>17</v>
      </c>
      <c r="G132" s="2" t="s">
        <v>1190</v>
      </c>
      <c r="H132" s="2" t="s">
        <v>8</v>
      </c>
      <c r="I132" s="2" t="s">
        <v>1118</v>
      </c>
      <c r="J132" s="2" t="s">
        <v>8</v>
      </c>
      <c r="K132" s="2" t="s">
        <v>8</v>
      </c>
      <c r="L132" s="2" t="s">
        <v>8</v>
      </c>
      <c r="M132" s="2" t="s">
        <v>12</v>
      </c>
      <c r="N132" s="2" t="s">
        <v>8</v>
      </c>
      <c r="O132" s="2" t="s">
        <v>14</v>
      </c>
      <c r="P132" s="2" t="s">
        <v>8</v>
      </c>
      <c r="Q132" s="2" t="s">
        <v>8</v>
      </c>
      <c r="S132" s="53"/>
      <c r="U132" s="32"/>
      <c r="W132" s="65" t="str">
        <f>IF(ISNUMBER(U132),U132,"")</f>
        <v/>
      </c>
      <c r="Y132" s="30" t="str">
        <f t="shared" si="15"/>
        <v/>
      </c>
      <c r="AA132" s="30" t="str">
        <f t="shared" si="12"/>
        <v/>
      </c>
      <c r="AC132" s="32"/>
      <c r="AE132" s="30"/>
      <c r="AG132" s="32"/>
      <c r="AI132" s="65" t="str">
        <f>IF(ISNUMBER(AG132),AG132,"")</f>
        <v/>
      </c>
      <c r="AK132" s="30" t="str">
        <f t="shared" si="13"/>
        <v/>
      </c>
    </row>
    <row r="133" spans="1:37" ht="12" hidden="1" customHeight="1" outlineLevel="4">
      <c r="A133" s="79" t="s">
        <v>1192</v>
      </c>
      <c r="B133" s="69" t="s">
        <v>21</v>
      </c>
      <c r="C133" s="69" t="str">
        <f t="shared" si="14"/>
        <v/>
      </c>
      <c r="D133" s="2" t="s">
        <v>10</v>
      </c>
      <c r="E133" s="2" t="s">
        <v>1193</v>
      </c>
      <c r="F133" s="2" t="s">
        <v>17</v>
      </c>
      <c r="G133" s="2" t="s">
        <v>1192</v>
      </c>
      <c r="H133" s="2" t="s">
        <v>8</v>
      </c>
      <c r="I133" s="2" t="s">
        <v>1121</v>
      </c>
      <c r="J133" s="2" t="s">
        <v>8</v>
      </c>
      <c r="K133" s="2" t="s">
        <v>8</v>
      </c>
      <c r="L133" s="2" t="s">
        <v>8</v>
      </c>
      <c r="M133" s="2" t="s">
        <v>12</v>
      </c>
      <c r="N133" s="2" t="s">
        <v>8</v>
      </c>
      <c r="O133" s="2" t="s">
        <v>14</v>
      </c>
      <c r="P133" s="2" t="s">
        <v>8</v>
      </c>
      <c r="Q133" s="2" t="s">
        <v>8</v>
      </c>
      <c r="S133" s="53"/>
      <c r="U133" s="32"/>
      <c r="W133" s="65" t="str">
        <f>IF(ISNUMBER(U133),U133,"")</f>
        <v/>
      </c>
      <c r="Y133" s="30" t="str">
        <f t="shared" si="15"/>
        <v/>
      </c>
      <c r="AA133" s="30" t="str">
        <f t="shared" si="12"/>
        <v/>
      </c>
      <c r="AC133" s="32"/>
      <c r="AE133" s="30"/>
      <c r="AG133" s="32"/>
      <c r="AI133" s="65" t="str">
        <f>IF(ISNUMBER(AG133),AG133,"")</f>
        <v/>
      </c>
      <c r="AK133" s="30" t="str">
        <f t="shared" si="13"/>
        <v/>
      </c>
    </row>
    <row r="134" spans="1:37" ht="12" hidden="1" customHeight="1" outlineLevel="3">
      <c r="A134" s="78" t="s">
        <v>1194</v>
      </c>
      <c r="B134" s="69" t="s">
        <v>21</v>
      </c>
      <c r="C134" s="69" t="str">
        <f t="shared" si="14"/>
        <v/>
      </c>
      <c r="D134" s="2" t="s">
        <v>10</v>
      </c>
      <c r="E134" s="2" t="s">
        <v>1195</v>
      </c>
      <c r="F134" s="2" t="s">
        <v>17</v>
      </c>
      <c r="G134" s="2" t="s">
        <v>1194</v>
      </c>
      <c r="H134" s="2" t="s">
        <v>1196</v>
      </c>
      <c r="I134" s="2" t="s">
        <v>1197</v>
      </c>
      <c r="J134" s="2" t="s">
        <v>19</v>
      </c>
      <c r="K134" s="2" t="s">
        <v>8</v>
      </c>
      <c r="L134" s="2" t="s">
        <v>12</v>
      </c>
      <c r="M134" s="2" t="s">
        <v>12</v>
      </c>
      <c r="N134" s="2" t="s">
        <v>12</v>
      </c>
      <c r="O134" s="2" t="s">
        <v>14</v>
      </c>
      <c r="P134" s="2" t="s">
        <v>8</v>
      </c>
      <c r="Q134" s="2" t="s">
        <v>8</v>
      </c>
      <c r="S134" s="53"/>
      <c r="U134" s="32"/>
      <c r="W134" s="65" t="str">
        <f>IF(OR(ISNUMBER(W135),ISNUMBER(W141),ISNUMBER(W146),ISNUMBER(W147),ISNUMBER(W152),ISNUMBER(W157),ISNUMBER(W162),ISNUMBER(W167),ISNUMBER(W172),ISNUMBER(W177),ISNUMBER(W183),ISNUMBER(W191)),N(W135)+N(W141)+N(W146)+N(W147)+N(W152)+N(W157)+N(W162)+N(W167)+N(W172)+N(W177)+N(W183)+N(W191),IF(ISNUMBER(U134),U134,""))</f>
        <v/>
      </c>
      <c r="Y134" s="30" t="str">
        <f t="shared" si="15"/>
        <v/>
      </c>
      <c r="AA134" s="30" t="str">
        <f t="shared" si="12"/>
        <v/>
      </c>
      <c r="AC134" s="32"/>
      <c r="AE134" s="30"/>
      <c r="AG134" s="32"/>
      <c r="AI134" s="65" t="str">
        <f>IF(OR(ISNUMBER(AI135),ISNUMBER(AI141),ISNUMBER(AI146),ISNUMBER(AI147),ISNUMBER(AI152),ISNUMBER(AI157),ISNUMBER(AI162),ISNUMBER(AI167),ISNUMBER(AI172),ISNUMBER(AI177),ISNUMBER(AI183),ISNUMBER(AI191)),N(AI135)+N(AI141)+N(AI146)+N(AI147)+N(AI152)+N(AI157)+N(AI162)+N(AI167)+N(AI172)+N(AI177)+N(AI183)+N(AI191),IF(ISNUMBER(AG134),AG134,""))</f>
        <v/>
      </c>
      <c r="AK134" s="30" t="str">
        <f t="shared" si="13"/>
        <v/>
      </c>
    </row>
    <row r="135" spans="1:37" ht="12" hidden="1" customHeight="1" outlineLevel="4">
      <c r="A135" s="79" t="s">
        <v>1198</v>
      </c>
      <c r="B135" s="69" t="s">
        <v>21</v>
      </c>
      <c r="C135" s="69" t="str">
        <f t="shared" si="14"/>
        <v/>
      </c>
      <c r="D135" s="2" t="s">
        <v>10</v>
      </c>
      <c r="E135" s="2" t="s">
        <v>1199</v>
      </c>
      <c r="F135" s="2" t="s">
        <v>17</v>
      </c>
      <c r="G135" s="2" t="s">
        <v>1198</v>
      </c>
      <c r="H135" s="2" t="s">
        <v>1196</v>
      </c>
      <c r="I135" s="2" t="s">
        <v>1200</v>
      </c>
      <c r="J135" s="2" t="s">
        <v>114</v>
      </c>
      <c r="K135" s="2" t="s">
        <v>8</v>
      </c>
      <c r="L135" s="2" t="s">
        <v>12</v>
      </c>
      <c r="M135" s="2" t="s">
        <v>8</v>
      </c>
      <c r="N135" s="2" t="s">
        <v>8</v>
      </c>
      <c r="O135" s="2" t="s">
        <v>14</v>
      </c>
      <c r="P135" s="2" t="s">
        <v>8</v>
      </c>
      <c r="Q135" s="2" t="s">
        <v>8</v>
      </c>
      <c r="S135" s="53"/>
      <c r="U135" s="32"/>
      <c r="W135" s="65" t="str">
        <f>IF(OR(ISNUMBER(W137),ISNUMBER(W138),ISNUMBER(W139),ISNUMBER(W140)),N(W137)+N(W138)+N(W139)+N(W140),IF(ISNUMBER(U135),U135,""))</f>
        <v/>
      </c>
      <c r="Y135" s="30" t="str">
        <f t="shared" si="15"/>
        <v/>
      </c>
      <c r="AA135" s="30" t="str">
        <f t="shared" si="12"/>
        <v/>
      </c>
      <c r="AC135" s="32"/>
      <c r="AE135" s="30"/>
      <c r="AG135" s="32"/>
      <c r="AI135" s="65" t="str">
        <f>IF(OR(ISNUMBER(AI137),ISNUMBER(AI138),ISNUMBER(AI139),ISNUMBER(AI140)),N(AI137)+N(AI138)+N(AI139)+N(AI140),IF(ISNUMBER(AG135),AG135,""))</f>
        <v/>
      </c>
      <c r="AK135" s="30" t="str">
        <f t="shared" si="13"/>
        <v/>
      </c>
    </row>
    <row r="136" spans="1:37" ht="12" hidden="1" customHeight="1" outlineLevel="5">
      <c r="A136" s="80" t="s">
        <v>1201</v>
      </c>
      <c r="B136" s="69"/>
      <c r="C136" s="69" t="str">
        <f t="shared" si="14"/>
        <v/>
      </c>
      <c r="D136" s="2" t="s">
        <v>10</v>
      </c>
      <c r="E136" s="2" t="s">
        <v>1202</v>
      </c>
      <c r="F136" s="2" t="s">
        <v>17</v>
      </c>
      <c r="G136" s="2" t="s">
        <v>1201</v>
      </c>
      <c r="H136" s="2" t="s">
        <v>8</v>
      </c>
      <c r="I136" s="2" t="s">
        <v>8</v>
      </c>
      <c r="J136" s="2" t="s">
        <v>8</v>
      </c>
      <c r="K136" s="2" t="s">
        <v>8</v>
      </c>
      <c r="L136" s="2" t="s">
        <v>12</v>
      </c>
      <c r="M136" s="2" t="s">
        <v>8</v>
      </c>
      <c r="N136" s="2" t="s">
        <v>8</v>
      </c>
      <c r="O136" s="2" t="s">
        <v>14</v>
      </c>
      <c r="P136" s="2" t="s">
        <v>8</v>
      </c>
      <c r="Q136" s="2" t="s">
        <v>8</v>
      </c>
      <c r="S136" s="53"/>
      <c r="U136" s="32"/>
      <c r="W136" s="65" t="str">
        <f>IF(ISNUMBER(U136),U136,"")</f>
        <v/>
      </c>
      <c r="Y136" s="30" t="str">
        <f t="shared" si="15"/>
        <v/>
      </c>
      <c r="AA136" s="30" t="str">
        <f t="shared" si="12"/>
        <v/>
      </c>
      <c r="AC136" s="32"/>
      <c r="AE136" s="30"/>
      <c r="AG136" s="32"/>
      <c r="AI136" s="65" t="str">
        <f>IF(ISNUMBER(AG136),AG136,"")</f>
        <v/>
      </c>
      <c r="AK136" s="30" t="str">
        <f t="shared" si="13"/>
        <v/>
      </c>
    </row>
    <row r="137" spans="1:37" ht="12" hidden="1" customHeight="1" outlineLevel="5">
      <c r="A137" s="80" t="s">
        <v>1203</v>
      </c>
      <c r="B137" s="69" t="s">
        <v>21</v>
      </c>
      <c r="C137" s="69" t="str">
        <f t="shared" si="14"/>
        <v/>
      </c>
      <c r="D137" s="2" t="s">
        <v>10</v>
      </c>
      <c r="E137" s="2" t="s">
        <v>1204</v>
      </c>
      <c r="F137" s="2" t="s">
        <v>17</v>
      </c>
      <c r="G137" s="2" t="s">
        <v>1203</v>
      </c>
      <c r="H137" s="2" t="s">
        <v>8</v>
      </c>
      <c r="I137" s="2" t="s">
        <v>1205</v>
      </c>
      <c r="J137" s="2" t="s">
        <v>8</v>
      </c>
      <c r="K137" s="2" t="s">
        <v>8</v>
      </c>
      <c r="L137" s="2" t="s">
        <v>12</v>
      </c>
      <c r="M137" s="2" t="s">
        <v>8</v>
      </c>
      <c r="N137" s="2" t="s">
        <v>8</v>
      </c>
      <c r="O137" s="2" t="s">
        <v>14</v>
      </c>
      <c r="P137" s="2" t="s">
        <v>8</v>
      </c>
      <c r="Q137" s="2" t="s">
        <v>8</v>
      </c>
      <c r="S137" s="53"/>
      <c r="U137" s="32"/>
      <c r="W137" s="65" t="str">
        <f>IF(ISNUMBER(U137),U137,"")</f>
        <v/>
      </c>
      <c r="Y137" s="30" t="str">
        <f t="shared" si="15"/>
        <v/>
      </c>
      <c r="AA137" s="30" t="str">
        <f t="shared" ref="AA137:AA200" si="22">IF(OR(ISNUMBER(S137),ISNUMBER(Y137)),N(S137)+N(Y137),"")</f>
        <v/>
      </c>
      <c r="AC137" s="32"/>
      <c r="AE137" s="30"/>
      <c r="AG137" s="32"/>
      <c r="AI137" s="65" t="str">
        <f>IF(ISNUMBER(AG137),AG137,"")</f>
        <v/>
      </c>
      <c r="AK137" s="30" t="str">
        <f t="shared" ref="AK137:AK200" si="23">IF(OR(ISNUMBER(AE137),ISNUMBER(AI137)),N(AE137)+N(AI137),"")</f>
        <v/>
      </c>
    </row>
    <row r="138" spans="1:37" ht="12" hidden="1" customHeight="1" outlineLevel="5">
      <c r="A138" s="80" t="s">
        <v>1206</v>
      </c>
      <c r="B138" s="69" t="s">
        <v>21</v>
      </c>
      <c r="C138" s="69" t="str">
        <f t="shared" ref="C138:C201" si="24">IF(OR(ISNUMBER(S138),ISNUMBER(U138),ISNUMBER(W138),ISNUMBER(Y138),ISNUMBER(AC138),ISNUMBER(AE138),ISNUMBER(AG138),ISNUMBER(AI138),ISNUMBER(AA138),ISNUMBER(AK138)),"x","")</f>
        <v/>
      </c>
      <c r="D138" s="2" t="s">
        <v>10</v>
      </c>
      <c r="E138" s="2" t="s">
        <v>1207</v>
      </c>
      <c r="F138" s="2" t="s">
        <v>17</v>
      </c>
      <c r="G138" s="2" t="s">
        <v>1206</v>
      </c>
      <c r="H138" s="2" t="s">
        <v>8</v>
      </c>
      <c r="I138" s="2" t="s">
        <v>911</v>
      </c>
      <c r="J138" s="2" t="s">
        <v>8</v>
      </c>
      <c r="K138" s="2" t="s">
        <v>8</v>
      </c>
      <c r="L138" s="2" t="s">
        <v>12</v>
      </c>
      <c r="M138" s="2" t="s">
        <v>8</v>
      </c>
      <c r="N138" s="2" t="s">
        <v>8</v>
      </c>
      <c r="O138" s="2" t="s">
        <v>14</v>
      </c>
      <c r="P138" s="2" t="s">
        <v>8</v>
      </c>
      <c r="Q138" s="2" t="s">
        <v>8</v>
      </c>
      <c r="S138" s="53"/>
      <c r="U138" s="32"/>
      <c r="W138" s="65" t="str">
        <f>IF(ISNUMBER(U138),U138,"")</f>
        <v/>
      </c>
      <c r="Y138" s="30" t="str">
        <f t="shared" ref="Y138:Y201" si="25">IF(OR(ISNUMBER(W138),ISNUMBER(AI138)),N(W138)+N(AI138),"")</f>
        <v/>
      </c>
      <c r="AA138" s="30" t="str">
        <f t="shared" si="22"/>
        <v/>
      </c>
      <c r="AC138" s="32"/>
      <c r="AE138" s="30"/>
      <c r="AG138" s="32"/>
      <c r="AI138" s="65" t="str">
        <f>IF(ISNUMBER(AG138),AG138,"")</f>
        <v/>
      </c>
      <c r="AK138" s="30" t="str">
        <f t="shared" si="23"/>
        <v/>
      </c>
    </row>
    <row r="139" spans="1:37" ht="12" hidden="1" customHeight="1" outlineLevel="5">
      <c r="A139" s="80" t="s">
        <v>1208</v>
      </c>
      <c r="B139" s="69" t="s">
        <v>21</v>
      </c>
      <c r="C139" s="69" t="str">
        <f t="shared" si="24"/>
        <v/>
      </c>
      <c r="D139" s="2" t="s">
        <v>10</v>
      </c>
      <c r="E139" s="2" t="s">
        <v>1209</v>
      </c>
      <c r="F139" s="2" t="s">
        <v>17</v>
      </c>
      <c r="G139" s="2" t="s">
        <v>1208</v>
      </c>
      <c r="H139" s="2" t="s">
        <v>8</v>
      </c>
      <c r="I139" s="2" t="s">
        <v>1118</v>
      </c>
      <c r="J139" s="2" t="s">
        <v>8</v>
      </c>
      <c r="K139" s="2" t="s">
        <v>8</v>
      </c>
      <c r="L139" s="2" t="s">
        <v>12</v>
      </c>
      <c r="M139" s="2" t="s">
        <v>8</v>
      </c>
      <c r="N139" s="2" t="s">
        <v>8</v>
      </c>
      <c r="O139" s="2" t="s">
        <v>14</v>
      </c>
      <c r="P139" s="2" t="s">
        <v>8</v>
      </c>
      <c r="Q139" s="2" t="s">
        <v>8</v>
      </c>
      <c r="S139" s="53"/>
      <c r="U139" s="32"/>
      <c r="W139" s="65" t="str">
        <f>IF(ISNUMBER(U139),U139,"")</f>
        <v/>
      </c>
      <c r="Y139" s="30" t="str">
        <f t="shared" si="25"/>
        <v/>
      </c>
      <c r="AA139" s="30" t="str">
        <f t="shared" si="22"/>
        <v/>
      </c>
      <c r="AC139" s="32"/>
      <c r="AE139" s="30"/>
      <c r="AG139" s="32"/>
      <c r="AI139" s="65" t="str">
        <f>IF(ISNUMBER(AG139),AG139,"")</f>
        <v/>
      </c>
      <c r="AK139" s="30" t="str">
        <f t="shared" si="23"/>
        <v/>
      </c>
    </row>
    <row r="140" spans="1:37" ht="12" hidden="1" customHeight="1" outlineLevel="5">
      <c r="A140" s="80" t="s">
        <v>1210</v>
      </c>
      <c r="B140" s="69" t="s">
        <v>21</v>
      </c>
      <c r="C140" s="69" t="str">
        <f t="shared" si="24"/>
        <v/>
      </c>
      <c r="D140" s="2" t="s">
        <v>10</v>
      </c>
      <c r="E140" s="2" t="s">
        <v>1211</v>
      </c>
      <c r="F140" s="2" t="s">
        <v>17</v>
      </c>
      <c r="G140" s="2" t="s">
        <v>1210</v>
      </c>
      <c r="H140" s="2" t="s">
        <v>8</v>
      </c>
      <c r="I140" s="2" t="s">
        <v>1182</v>
      </c>
      <c r="J140" s="2" t="s">
        <v>8</v>
      </c>
      <c r="K140" s="2" t="s">
        <v>8</v>
      </c>
      <c r="L140" s="2" t="s">
        <v>12</v>
      </c>
      <c r="M140" s="2" t="s">
        <v>8</v>
      </c>
      <c r="N140" s="2" t="s">
        <v>8</v>
      </c>
      <c r="O140" s="2" t="s">
        <v>14</v>
      </c>
      <c r="P140" s="2" t="s">
        <v>8</v>
      </c>
      <c r="Q140" s="2" t="s">
        <v>8</v>
      </c>
      <c r="S140" s="53"/>
      <c r="U140" s="32"/>
      <c r="W140" s="65" t="str">
        <f>IF(ISNUMBER(U140),U140,"")</f>
        <v/>
      </c>
      <c r="Y140" s="30" t="str">
        <f t="shared" si="25"/>
        <v/>
      </c>
      <c r="AA140" s="30" t="str">
        <f t="shared" si="22"/>
        <v/>
      </c>
      <c r="AC140" s="32"/>
      <c r="AE140" s="30"/>
      <c r="AG140" s="32"/>
      <c r="AI140" s="65" t="str">
        <f>IF(ISNUMBER(AG140),AG140,"")</f>
        <v/>
      </c>
      <c r="AK140" s="30" t="str">
        <f t="shared" si="23"/>
        <v/>
      </c>
    </row>
    <row r="141" spans="1:37" ht="12" hidden="1" customHeight="1" outlineLevel="4">
      <c r="A141" s="79" t="s">
        <v>1212</v>
      </c>
      <c r="B141" s="69" t="s">
        <v>21</v>
      </c>
      <c r="C141" s="69" t="str">
        <f t="shared" si="24"/>
        <v/>
      </c>
      <c r="D141" s="2" t="s">
        <v>10</v>
      </c>
      <c r="E141" s="2" t="s">
        <v>1213</v>
      </c>
      <c r="F141" s="2" t="s">
        <v>17</v>
      </c>
      <c r="G141" s="2" t="s">
        <v>1212</v>
      </c>
      <c r="H141" s="2" t="s">
        <v>8</v>
      </c>
      <c r="I141" s="2" t="s">
        <v>8</v>
      </c>
      <c r="J141" s="2" t="s">
        <v>23</v>
      </c>
      <c r="K141" s="2" t="s">
        <v>8</v>
      </c>
      <c r="L141" s="2" t="s">
        <v>12</v>
      </c>
      <c r="M141" s="2" t="s">
        <v>12</v>
      </c>
      <c r="N141" s="2" t="s">
        <v>8</v>
      </c>
      <c r="O141" s="2" t="s">
        <v>14</v>
      </c>
      <c r="P141" s="2" t="s">
        <v>8</v>
      </c>
      <c r="Q141" s="2" t="s">
        <v>8</v>
      </c>
      <c r="S141" s="53"/>
      <c r="U141" s="32"/>
      <c r="W141" s="65" t="str">
        <f>IF(OR(ISNUMBER(W142),ISNUMBER(W143),ISNUMBER(W144),ISNUMBER(W145)),N(W142)+N(W143)+N(W144)+N(W145),IF(ISNUMBER(U141),U141,""))</f>
        <v/>
      </c>
      <c r="Y141" s="30" t="str">
        <f t="shared" si="25"/>
        <v/>
      </c>
      <c r="AA141" s="30" t="str">
        <f t="shared" si="22"/>
        <v/>
      </c>
      <c r="AC141" s="32"/>
      <c r="AE141" s="30"/>
      <c r="AG141" s="32"/>
      <c r="AI141" s="65" t="str">
        <f>IF(OR(ISNUMBER(AI142),ISNUMBER(AI143),ISNUMBER(AI144),ISNUMBER(AI145)),N(AI142)+N(AI143)+N(AI144)+N(AI145),IF(ISNUMBER(AG141),AG141,""))</f>
        <v/>
      </c>
      <c r="AK141" s="30" t="str">
        <f t="shared" si="23"/>
        <v/>
      </c>
    </row>
    <row r="142" spans="1:37" ht="12" hidden="1" customHeight="1" outlineLevel="5">
      <c r="A142" s="80" t="s">
        <v>1214</v>
      </c>
      <c r="B142" s="69" t="s">
        <v>21</v>
      </c>
      <c r="C142" s="69" t="str">
        <f t="shared" si="24"/>
        <v/>
      </c>
      <c r="D142" s="2" t="s">
        <v>10</v>
      </c>
      <c r="E142" s="2" t="s">
        <v>1215</v>
      </c>
      <c r="F142" s="2" t="s">
        <v>17</v>
      </c>
      <c r="G142" s="2" t="s">
        <v>1214</v>
      </c>
      <c r="H142" s="2" t="s">
        <v>8</v>
      </c>
      <c r="I142" s="2" t="s">
        <v>1216</v>
      </c>
      <c r="J142" s="2" t="s">
        <v>8</v>
      </c>
      <c r="K142" s="2" t="s">
        <v>8</v>
      </c>
      <c r="L142" s="2" t="s">
        <v>12</v>
      </c>
      <c r="M142" s="2" t="s">
        <v>12</v>
      </c>
      <c r="N142" s="2" t="s">
        <v>8</v>
      </c>
      <c r="O142" s="2" t="s">
        <v>14</v>
      </c>
      <c r="P142" s="2" t="s">
        <v>8</v>
      </c>
      <c r="Q142" s="2" t="s">
        <v>8</v>
      </c>
      <c r="S142" s="53"/>
      <c r="U142" s="32"/>
      <c r="W142" s="65" t="str">
        <f>IF(ISNUMBER(U142),U142,"")</f>
        <v/>
      </c>
      <c r="Y142" s="30" t="str">
        <f t="shared" si="25"/>
        <v/>
      </c>
      <c r="AA142" s="30" t="str">
        <f t="shared" si="22"/>
        <v/>
      </c>
      <c r="AC142" s="32"/>
      <c r="AE142" s="30"/>
      <c r="AG142" s="32"/>
      <c r="AI142" s="65" t="str">
        <f>IF(ISNUMBER(AG142),AG142,"")</f>
        <v/>
      </c>
      <c r="AK142" s="30" t="str">
        <f t="shared" si="23"/>
        <v/>
      </c>
    </row>
    <row r="143" spans="1:37" ht="12" hidden="1" customHeight="1" outlineLevel="5">
      <c r="A143" s="80" t="s">
        <v>1217</v>
      </c>
      <c r="B143" s="69" t="s">
        <v>21</v>
      </c>
      <c r="C143" s="69" t="str">
        <f t="shared" si="24"/>
        <v/>
      </c>
      <c r="D143" s="2" t="s">
        <v>10</v>
      </c>
      <c r="E143" s="2" t="s">
        <v>1218</v>
      </c>
      <c r="F143" s="2" t="s">
        <v>17</v>
      </c>
      <c r="G143" s="2" t="s">
        <v>1217</v>
      </c>
      <c r="H143" s="2" t="s">
        <v>8</v>
      </c>
      <c r="I143" s="2" t="s">
        <v>911</v>
      </c>
      <c r="J143" s="2" t="s">
        <v>8</v>
      </c>
      <c r="K143" s="2" t="s">
        <v>8</v>
      </c>
      <c r="L143" s="2" t="s">
        <v>12</v>
      </c>
      <c r="M143" s="2" t="s">
        <v>12</v>
      </c>
      <c r="N143" s="2" t="s">
        <v>8</v>
      </c>
      <c r="O143" s="2" t="s">
        <v>14</v>
      </c>
      <c r="P143" s="2" t="s">
        <v>8</v>
      </c>
      <c r="Q143" s="2" t="s">
        <v>8</v>
      </c>
      <c r="S143" s="53"/>
      <c r="U143" s="32"/>
      <c r="W143" s="65" t="str">
        <f>IF(ISNUMBER(U143),U143,"")</f>
        <v/>
      </c>
      <c r="Y143" s="30" t="str">
        <f t="shared" si="25"/>
        <v/>
      </c>
      <c r="AA143" s="30" t="str">
        <f t="shared" si="22"/>
        <v/>
      </c>
      <c r="AC143" s="32"/>
      <c r="AE143" s="30"/>
      <c r="AG143" s="32"/>
      <c r="AI143" s="65" t="str">
        <f>IF(ISNUMBER(AG143),AG143,"")</f>
        <v/>
      </c>
      <c r="AK143" s="30" t="str">
        <f t="shared" si="23"/>
        <v/>
      </c>
    </row>
    <row r="144" spans="1:37" ht="12" hidden="1" customHeight="1" outlineLevel="5">
      <c r="A144" s="80" t="s">
        <v>1219</v>
      </c>
      <c r="B144" s="69" t="s">
        <v>21</v>
      </c>
      <c r="C144" s="69" t="str">
        <f t="shared" si="24"/>
        <v/>
      </c>
      <c r="D144" s="2" t="s">
        <v>10</v>
      </c>
      <c r="E144" s="2" t="s">
        <v>1220</v>
      </c>
      <c r="F144" s="2" t="s">
        <v>17</v>
      </c>
      <c r="G144" s="2" t="s">
        <v>1219</v>
      </c>
      <c r="H144" s="2" t="s">
        <v>8</v>
      </c>
      <c r="I144" s="2" t="s">
        <v>1118</v>
      </c>
      <c r="J144" s="2" t="s">
        <v>8</v>
      </c>
      <c r="K144" s="2" t="s">
        <v>8</v>
      </c>
      <c r="L144" s="2" t="s">
        <v>12</v>
      </c>
      <c r="M144" s="2" t="s">
        <v>12</v>
      </c>
      <c r="N144" s="2" t="s">
        <v>8</v>
      </c>
      <c r="O144" s="2" t="s">
        <v>14</v>
      </c>
      <c r="P144" s="2" t="s">
        <v>8</v>
      </c>
      <c r="Q144" s="2" t="s">
        <v>8</v>
      </c>
      <c r="S144" s="53"/>
      <c r="U144" s="32"/>
      <c r="W144" s="65" t="str">
        <f>IF(ISNUMBER(U144),U144,"")</f>
        <v/>
      </c>
      <c r="Y144" s="30" t="str">
        <f t="shared" si="25"/>
        <v/>
      </c>
      <c r="AA144" s="30" t="str">
        <f t="shared" si="22"/>
        <v/>
      </c>
      <c r="AC144" s="32"/>
      <c r="AE144" s="30"/>
      <c r="AG144" s="32"/>
      <c r="AI144" s="65" t="str">
        <f>IF(ISNUMBER(AG144),AG144,"")</f>
        <v/>
      </c>
      <c r="AK144" s="30" t="str">
        <f t="shared" si="23"/>
        <v/>
      </c>
    </row>
    <row r="145" spans="1:37" ht="12" hidden="1" customHeight="1" outlineLevel="5">
      <c r="A145" s="80" t="s">
        <v>1221</v>
      </c>
      <c r="B145" s="69" t="s">
        <v>21</v>
      </c>
      <c r="C145" s="69" t="str">
        <f t="shared" si="24"/>
        <v/>
      </c>
      <c r="D145" s="2" t="s">
        <v>10</v>
      </c>
      <c r="E145" s="2" t="s">
        <v>1222</v>
      </c>
      <c r="F145" s="2" t="s">
        <v>17</v>
      </c>
      <c r="G145" s="2" t="s">
        <v>1221</v>
      </c>
      <c r="H145" s="2" t="s">
        <v>8</v>
      </c>
      <c r="I145" s="2" t="s">
        <v>1121</v>
      </c>
      <c r="J145" s="2" t="s">
        <v>8</v>
      </c>
      <c r="K145" s="2" t="s">
        <v>8</v>
      </c>
      <c r="L145" s="2" t="s">
        <v>12</v>
      </c>
      <c r="M145" s="2" t="s">
        <v>12</v>
      </c>
      <c r="N145" s="2" t="s">
        <v>8</v>
      </c>
      <c r="O145" s="2" t="s">
        <v>14</v>
      </c>
      <c r="P145" s="2" t="s">
        <v>8</v>
      </c>
      <c r="Q145" s="2" t="s">
        <v>8</v>
      </c>
      <c r="S145" s="53"/>
      <c r="U145" s="32"/>
      <c r="W145" s="65" t="str">
        <f>IF(ISNUMBER(U145),U145,"")</f>
        <v/>
      </c>
      <c r="Y145" s="30" t="str">
        <f t="shared" si="25"/>
        <v/>
      </c>
      <c r="AA145" s="30" t="str">
        <f t="shared" si="22"/>
        <v/>
      </c>
      <c r="AC145" s="32"/>
      <c r="AE145" s="30"/>
      <c r="AG145" s="32"/>
      <c r="AI145" s="65" t="str">
        <f>IF(ISNUMBER(AG145),AG145,"")</f>
        <v/>
      </c>
      <c r="AK145" s="30" t="str">
        <f t="shared" si="23"/>
        <v/>
      </c>
    </row>
    <row r="146" spans="1:37" ht="12" hidden="1" customHeight="1" outlineLevel="4">
      <c r="A146" s="79" t="s">
        <v>1223</v>
      </c>
      <c r="B146" s="69" t="s">
        <v>21</v>
      </c>
      <c r="C146" s="69" t="str">
        <f t="shared" si="24"/>
        <v/>
      </c>
      <c r="D146" s="2" t="s">
        <v>10</v>
      </c>
      <c r="E146" s="2" t="s">
        <v>1224</v>
      </c>
      <c r="F146" s="2" t="s">
        <v>17</v>
      </c>
      <c r="G146" s="2" t="s">
        <v>1223</v>
      </c>
      <c r="H146" s="2" t="s">
        <v>8</v>
      </c>
      <c r="I146" s="2" t="s">
        <v>8</v>
      </c>
      <c r="J146" s="2" t="s">
        <v>23</v>
      </c>
      <c r="K146" s="2" t="s">
        <v>8</v>
      </c>
      <c r="L146" s="2" t="s">
        <v>12</v>
      </c>
      <c r="M146" s="2" t="s">
        <v>8</v>
      </c>
      <c r="N146" s="2" t="s">
        <v>8</v>
      </c>
      <c r="O146" s="2" t="s">
        <v>14</v>
      </c>
      <c r="P146" s="2" t="s">
        <v>8</v>
      </c>
      <c r="Q146" s="2" t="s">
        <v>8</v>
      </c>
      <c r="S146" s="53"/>
      <c r="U146" s="32"/>
      <c r="W146" s="65" t="str">
        <f>IF(ISNUMBER(U146),U146,"")</f>
        <v/>
      </c>
      <c r="Y146" s="30" t="str">
        <f t="shared" si="25"/>
        <v/>
      </c>
      <c r="AA146" s="30" t="str">
        <f t="shared" si="22"/>
        <v/>
      </c>
      <c r="AC146" s="32"/>
      <c r="AE146" s="30"/>
      <c r="AG146" s="32"/>
      <c r="AI146" s="65" t="str">
        <f>IF(ISNUMBER(AG146),AG146,"")</f>
        <v/>
      </c>
      <c r="AK146" s="30" t="str">
        <f t="shared" si="23"/>
        <v/>
      </c>
    </row>
    <row r="147" spans="1:37" ht="12" hidden="1" customHeight="1" outlineLevel="4">
      <c r="A147" s="79" t="s">
        <v>1225</v>
      </c>
      <c r="B147" s="69" t="s">
        <v>21</v>
      </c>
      <c r="C147" s="69" t="str">
        <f t="shared" si="24"/>
        <v/>
      </c>
      <c r="D147" s="2" t="s">
        <v>10</v>
      </c>
      <c r="E147" s="2" t="s">
        <v>1226</v>
      </c>
      <c r="F147" s="2" t="s">
        <v>17</v>
      </c>
      <c r="G147" s="2" t="s">
        <v>1225</v>
      </c>
      <c r="H147" s="2" t="s">
        <v>8</v>
      </c>
      <c r="I147" s="2" t="s">
        <v>8</v>
      </c>
      <c r="J147" s="2" t="s">
        <v>114</v>
      </c>
      <c r="K147" s="2" t="s">
        <v>8</v>
      </c>
      <c r="L147" s="2" t="s">
        <v>12</v>
      </c>
      <c r="M147" s="2" t="s">
        <v>12</v>
      </c>
      <c r="N147" s="2" t="s">
        <v>8</v>
      </c>
      <c r="O147" s="2" t="s">
        <v>14</v>
      </c>
      <c r="P147" s="2" t="s">
        <v>8</v>
      </c>
      <c r="Q147" s="2" t="s">
        <v>8</v>
      </c>
      <c r="S147" s="53"/>
      <c r="U147" s="32"/>
      <c r="W147" s="65" t="str">
        <f>IF(OR(ISNUMBER(W148),ISNUMBER(W149),ISNUMBER(W150),ISNUMBER(W151)),N(W148)+N(W149)+N(W150)+N(W151),IF(ISNUMBER(U147),U147,""))</f>
        <v/>
      </c>
      <c r="Y147" s="30" t="str">
        <f t="shared" si="25"/>
        <v/>
      </c>
      <c r="AA147" s="30" t="str">
        <f t="shared" si="22"/>
        <v/>
      </c>
      <c r="AC147" s="32"/>
      <c r="AE147" s="30"/>
      <c r="AG147" s="32"/>
      <c r="AI147" s="65" t="str">
        <f>IF(OR(ISNUMBER(AI148),ISNUMBER(AI149),ISNUMBER(AI150),ISNUMBER(AI151)),N(AI148)+N(AI149)+N(AI150)+N(AI151),IF(ISNUMBER(AG147),AG147,""))</f>
        <v/>
      </c>
      <c r="AK147" s="30" t="str">
        <f t="shared" si="23"/>
        <v/>
      </c>
    </row>
    <row r="148" spans="1:37" ht="12" hidden="1" customHeight="1" outlineLevel="5">
      <c r="A148" s="80" t="s">
        <v>1227</v>
      </c>
      <c r="B148" s="69" t="s">
        <v>21</v>
      </c>
      <c r="C148" s="69" t="str">
        <f t="shared" si="24"/>
        <v/>
      </c>
      <c r="D148" s="2" t="s">
        <v>10</v>
      </c>
      <c r="E148" s="2" t="s">
        <v>1228</v>
      </c>
      <c r="F148" s="2" t="s">
        <v>17</v>
      </c>
      <c r="G148" s="2" t="s">
        <v>1227</v>
      </c>
      <c r="H148" s="2" t="s">
        <v>8</v>
      </c>
      <c r="I148" s="2" t="s">
        <v>1216</v>
      </c>
      <c r="J148" s="2" t="s">
        <v>8</v>
      </c>
      <c r="K148" s="2" t="s">
        <v>8</v>
      </c>
      <c r="L148" s="2" t="s">
        <v>12</v>
      </c>
      <c r="M148" s="2" t="s">
        <v>12</v>
      </c>
      <c r="N148" s="2" t="s">
        <v>8</v>
      </c>
      <c r="O148" s="2" t="s">
        <v>14</v>
      </c>
      <c r="P148" s="2" t="s">
        <v>8</v>
      </c>
      <c r="Q148" s="2" t="s">
        <v>8</v>
      </c>
      <c r="S148" s="53"/>
      <c r="U148" s="32"/>
      <c r="W148" s="65" t="str">
        <f>IF(ISNUMBER(U148),U148,"")</f>
        <v/>
      </c>
      <c r="Y148" s="30" t="str">
        <f t="shared" si="25"/>
        <v/>
      </c>
      <c r="AA148" s="30" t="str">
        <f t="shared" si="22"/>
        <v/>
      </c>
      <c r="AC148" s="32"/>
      <c r="AE148" s="30"/>
      <c r="AG148" s="32"/>
      <c r="AI148" s="65" t="str">
        <f>IF(ISNUMBER(AG148),AG148,"")</f>
        <v/>
      </c>
      <c r="AK148" s="30" t="str">
        <f t="shared" si="23"/>
        <v/>
      </c>
    </row>
    <row r="149" spans="1:37" ht="12" hidden="1" customHeight="1" outlineLevel="5">
      <c r="A149" s="80" t="s">
        <v>1229</v>
      </c>
      <c r="B149" s="69" t="s">
        <v>21</v>
      </c>
      <c r="C149" s="69" t="str">
        <f t="shared" si="24"/>
        <v/>
      </c>
      <c r="D149" s="2" t="s">
        <v>10</v>
      </c>
      <c r="E149" s="2" t="s">
        <v>1230</v>
      </c>
      <c r="F149" s="2" t="s">
        <v>17</v>
      </c>
      <c r="G149" s="2" t="s">
        <v>1229</v>
      </c>
      <c r="H149" s="2" t="s">
        <v>8</v>
      </c>
      <c r="I149" s="2" t="s">
        <v>911</v>
      </c>
      <c r="J149" s="2" t="s">
        <v>8</v>
      </c>
      <c r="K149" s="2" t="s">
        <v>8</v>
      </c>
      <c r="L149" s="2" t="s">
        <v>12</v>
      </c>
      <c r="M149" s="2" t="s">
        <v>12</v>
      </c>
      <c r="N149" s="2" t="s">
        <v>8</v>
      </c>
      <c r="O149" s="2" t="s">
        <v>14</v>
      </c>
      <c r="P149" s="2" t="s">
        <v>8</v>
      </c>
      <c r="Q149" s="2" t="s">
        <v>8</v>
      </c>
      <c r="S149" s="53"/>
      <c r="U149" s="32"/>
      <c r="W149" s="65" t="str">
        <f>IF(ISNUMBER(U149),U149,"")</f>
        <v/>
      </c>
      <c r="Y149" s="30" t="str">
        <f t="shared" si="25"/>
        <v/>
      </c>
      <c r="AA149" s="30" t="str">
        <f t="shared" si="22"/>
        <v/>
      </c>
      <c r="AC149" s="32"/>
      <c r="AE149" s="30"/>
      <c r="AG149" s="32"/>
      <c r="AI149" s="65" t="str">
        <f>IF(ISNUMBER(AG149),AG149,"")</f>
        <v/>
      </c>
      <c r="AK149" s="30" t="str">
        <f t="shared" si="23"/>
        <v/>
      </c>
    </row>
    <row r="150" spans="1:37" ht="12" hidden="1" customHeight="1" outlineLevel="5">
      <c r="A150" s="80" t="s">
        <v>1231</v>
      </c>
      <c r="B150" s="69" t="s">
        <v>21</v>
      </c>
      <c r="C150" s="69" t="str">
        <f t="shared" si="24"/>
        <v/>
      </c>
      <c r="D150" s="2" t="s">
        <v>10</v>
      </c>
      <c r="E150" s="2" t="s">
        <v>1232</v>
      </c>
      <c r="F150" s="2" t="s">
        <v>17</v>
      </c>
      <c r="G150" s="2" t="s">
        <v>1231</v>
      </c>
      <c r="H150" s="2" t="s">
        <v>8</v>
      </c>
      <c r="I150" s="2" t="s">
        <v>1118</v>
      </c>
      <c r="J150" s="2" t="s">
        <v>8</v>
      </c>
      <c r="K150" s="2" t="s">
        <v>8</v>
      </c>
      <c r="L150" s="2" t="s">
        <v>12</v>
      </c>
      <c r="M150" s="2" t="s">
        <v>12</v>
      </c>
      <c r="N150" s="2" t="s">
        <v>8</v>
      </c>
      <c r="O150" s="2" t="s">
        <v>14</v>
      </c>
      <c r="P150" s="2" t="s">
        <v>8</v>
      </c>
      <c r="Q150" s="2" t="s">
        <v>8</v>
      </c>
      <c r="S150" s="53"/>
      <c r="U150" s="32"/>
      <c r="W150" s="65" t="str">
        <f>IF(ISNUMBER(U150),U150,"")</f>
        <v/>
      </c>
      <c r="Y150" s="30" t="str">
        <f t="shared" si="25"/>
        <v/>
      </c>
      <c r="AA150" s="30" t="str">
        <f t="shared" si="22"/>
        <v/>
      </c>
      <c r="AC150" s="32"/>
      <c r="AE150" s="30"/>
      <c r="AG150" s="32"/>
      <c r="AI150" s="65" t="str">
        <f>IF(ISNUMBER(AG150),AG150,"")</f>
        <v/>
      </c>
      <c r="AK150" s="30" t="str">
        <f t="shared" si="23"/>
        <v/>
      </c>
    </row>
    <row r="151" spans="1:37" ht="12" hidden="1" customHeight="1" outlineLevel="5">
      <c r="A151" s="80" t="s">
        <v>1233</v>
      </c>
      <c r="B151" s="69" t="s">
        <v>21</v>
      </c>
      <c r="C151" s="69" t="str">
        <f t="shared" si="24"/>
        <v/>
      </c>
      <c r="D151" s="2" t="s">
        <v>10</v>
      </c>
      <c r="E151" s="2" t="s">
        <v>1234</v>
      </c>
      <c r="F151" s="2" t="s">
        <v>17</v>
      </c>
      <c r="G151" s="2" t="s">
        <v>1233</v>
      </c>
      <c r="H151" s="2" t="s">
        <v>8</v>
      </c>
      <c r="I151" s="2" t="s">
        <v>1121</v>
      </c>
      <c r="J151" s="2" t="s">
        <v>8</v>
      </c>
      <c r="K151" s="2" t="s">
        <v>8</v>
      </c>
      <c r="L151" s="2" t="s">
        <v>12</v>
      </c>
      <c r="M151" s="2" t="s">
        <v>12</v>
      </c>
      <c r="N151" s="2" t="s">
        <v>8</v>
      </c>
      <c r="O151" s="2" t="s">
        <v>14</v>
      </c>
      <c r="P151" s="2" t="s">
        <v>8</v>
      </c>
      <c r="Q151" s="2" t="s">
        <v>8</v>
      </c>
      <c r="S151" s="53"/>
      <c r="U151" s="32"/>
      <c r="W151" s="65" t="str">
        <f>IF(ISNUMBER(U151),U151,"")</f>
        <v/>
      </c>
      <c r="Y151" s="30" t="str">
        <f t="shared" si="25"/>
        <v/>
      </c>
      <c r="AA151" s="30" t="str">
        <f t="shared" si="22"/>
        <v/>
      </c>
      <c r="AC151" s="32"/>
      <c r="AE151" s="30"/>
      <c r="AG151" s="32"/>
      <c r="AI151" s="65" t="str">
        <f>IF(ISNUMBER(AG151),AG151,"")</f>
        <v/>
      </c>
      <c r="AK151" s="30" t="str">
        <f t="shared" si="23"/>
        <v/>
      </c>
    </row>
    <row r="152" spans="1:37" ht="12" hidden="1" customHeight="1" outlineLevel="4">
      <c r="A152" s="79" t="s">
        <v>1235</v>
      </c>
      <c r="B152" s="69" t="s">
        <v>21</v>
      </c>
      <c r="C152" s="69" t="str">
        <f t="shared" si="24"/>
        <v/>
      </c>
      <c r="D152" s="2" t="s">
        <v>10</v>
      </c>
      <c r="E152" s="2" t="s">
        <v>1236</v>
      </c>
      <c r="F152" s="2" t="s">
        <v>17</v>
      </c>
      <c r="G152" s="2" t="s">
        <v>1235</v>
      </c>
      <c r="H152" s="2" t="s">
        <v>38</v>
      </c>
      <c r="I152" s="2" t="s">
        <v>1237</v>
      </c>
      <c r="J152" s="2" t="s">
        <v>23</v>
      </c>
      <c r="K152" s="2" t="s">
        <v>8</v>
      </c>
      <c r="L152" s="2" t="s">
        <v>12</v>
      </c>
      <c r="M152" s="2" t="s">
        <v>12</v>
      </c>
      <c r="N152" s="2" t="s">
        <v>12</v>
      </c>
      <c r="O152" s="2" t="s">
        <v>14</v>
      </c>
      <c r="P152" s="2" t="s">
        <v>8</v>
      </c>
      <c r="Q152" s="2" t="s">
        <v>8</v>
      </c>
      <c r="S152" s="53"/>
      <c r="U152" s="32"/>
      <c r="W152" s="65" t="str">
        <f>IF(OR(ISNUMBER(W153),ISNUMBER(W154),ISNUMBER(W155),ISNUMBER(W156)),N(W153)+N(W154)+N(W155)+N(W156),IF(ISNUMBER(U152),U152,""))</f>
        <v/>
      </c>
      <c r="Y152" s="30" t="str">
        <f t="shared" si="25"/>
        <v/>
      </c>
      <c r="AA152" s="30" t="str">
        <f t="shared" si="22"/>
        <v/>
      </c>
      <c r="AC152" s="32"/>
      <c r="AE152" s="30"/>
      <c r="AG152" s="32"/>
      <c r="AI152" s="65" t="str">
        <f>IF(OR(ISNUMBER(AI153),ISNUMBER(AI154),ISNUMBER(AI155),ISNUMBER(AI156)),N(AI153)+N(AI154)+N(AI155)+N(AI156),IF(ISNUMBER(AG152),AG152,""))</f>
        <v/>
      </c>
      <c r="AK152" s="30" t="str">
        <f t="shared" si="23"/>
        <v/>
      </c>
    </row>
    <row r="153" spans="1:37" ht="12" hidden="1" customHeight="1" outlineLevel="5">
      <c r="A153" s="80" t="s">
        <v>1238</v>
      </c>
      <c r="B153" s="69" t="s">
        <v>21</v>
      </c>
      <c r="C153" s="69" t="str">
        <f t="shared" si="24"/>
        <v/>
      </c>
      <c r="D153" s="2" t="s">
        <v>10</v>
      </c>
      <c r="E153" s="2" t="s">
        <v>1239</v>
      </c>
      <c r="F153" s="2" t="s">
        <v>17</v>
      </c>
      <c r="G153" s="2" t="s">
        <v>1238</v>
      </c>
      <c r="H153" s="2" t="s">
        <v>8</v>
      </c>
      <c r="I153" s="2" t="s">
        <v>1216</v>
      </c>
      <c r="J153" s="2" t="s">
        <v>8</v>
      </c>
      <c r="K153" s="2" t="s">
        <v>8</v>
      </c>
      <c r="L153" s="2" t="s">
        <v>12</v>
      </c>
      <c r="M153" s="2" t="s">
        <v>12</v>
      </c>
      <c r="N153" s="2" t="s">
        <v>12</v>
      </c>
      <c r="O153" s="2" t="s">
        <v>14</v>
      </c>
      <c r="P153" s="2" t="s">
        <v>8</v>
      </c>
      <c r="Q153" s="2" t="s">
        <v>8</v>
      </c>
      <c r="S153" s="53"/>
      <c r="U153" s="32"/>
      <c r="W153" s="65" t="str">
        <f>IF(ISNUMBER(U153),U153,"")</f>
        <v/>
      </c>
      <c r="Y153" s="30" t="str">
        <f t="shared" si="25"/>
        <v/>
      </c>
      <c r="AA153" s="30" t="str">
        <f t="shared" si="22"/>
        <v/>
      </c>
      <c r="AC153" s="32"/>
      <c r="AE153" s="30"/>
      <c r="AG153" s="32"/>
      <c r="AI153" s="65" t="str">
        <f>IF(ISNUMBER(AG153),AG153,"")</f>
        <v/>
      </c>
      <c r="AK153" s="30" t="str">
        <f t="shared" si="23"/>
        <v/>
      </c>
    </row>
    <row r="154" spans="1:37" ht="12" hidden="1" customHeight="1" outlineLevel="5">
      <c r="A154" s="80" t="s">
        <v>1240</v>
      </c>
      <c r="B154" s="69" t="s">
        <v>21</v>
      </c>
      <c r="C154" s="69" t="str">
        <f t="shared" si="24"/>
        <v/>
      </c>
      <c r="D154" s="2" t="s">
        <v>10</v>
      </c>
      <c r="E154" s="2" t="s">
        <v>1241</v>
      </c>
      <c r="F154" s="2" t="s">
        <v>17</v>
      </c>
      <c r="G154" s="2" t="s">
        <v>1240</v>
      </c>
      <c r="H154" s="2" t="s">
        <v>8</v>
      </c>
      <c r="I154" s="2" t="s">
        <v>911</v>
      </c>
      <c r="J154" s="2" t="s">
        <v>8</v>
      </c>
      <c r="K154" s="2" t="s">
        <v>8</v>
      </c>
      <c r="L154" s="2" t="s">
        <v>12</v>
      </c>
      <c r="M154" s="2" t="s">
        <v>12</v>
      </c>
      <c r="N154" s="2" t="s">
        <v>12</v>
      </c>
      <c r="O154" s="2" t="s">
        <v>14</v>
      </c>
      <c r="P154" s="2" t="s">
        <v>8</v>
      </c>
      <c r="Q154" s="2" t="s">
        <v>8</v>
      </c>
      <c r="S154" s="53"/>
      <c r="U154" s="32"/>
      <c r="W154" s="65" t="str">
        <f>IF(ISNUMBER(U154),U154,"")</f>
        <v/>
      </c>
      <c r="Y154" s="30" t="str">
        <f t="shared" si="25"/>
        <v/>
      </c>
      <c r="AA154" s="30" t="str">
        <f t="shared" si="22"/>
        <v/>
      </c>
      <c r="AC154" s="32"/>
      <c r="AE154" s="30"/>
      <c r="AG154" s="32"/>
      <c r="AI154" s="65" t="str">
        <f>IF(ISNUMBER(AG154),AG154,"")</f>
        <v/>
      </c>
      <c r="AK154" s="30" t="str">
        <f t="shared" si="23"/>
        <v/>
      </c>
    </row>
    <row r="155" spans="1:37" ht="12" hidden="1" customHeight="1" outlineLevel="5">
      <c r="A155" s="80" t="s">
        <v>1242</v>
      </c>
      <c r="B155" s="69" t="s">
        <v>21</v>
      </c>
      <c r="C155" s="69" t="str">
        <f t="shared" si="24"/>
        <v/>
      </c>
      <c r="D155" s="2" t="s">
        <v>10</v>
      </c>
      <c r="E155" s="2" t="s">
        <v>1243</v>
      </c>
      <c r="F155" s="2" t="s">
        <v>17</v>
      </c>
      <c r="G155" s="2" t="s">
        <v>1242</v>
      </c>
      <c r="H155" s="2" t="s">
        <v>8</v>
      </c>
      <c r="I155" s="2" t="s">
        <v>1118</v>
      </c>
      <c r="J155" s="2" t="s">
        <v>8</v>
      </c>
      <c r="K155" s="2" t="s">
        <v>8</v>
      </c>
      <c r="L155" s="2" t="s">
        <v>12</v>
      </c>
      <c r="M155" s="2" t="s">
        <v>12</v>
      </c>
      <c r="N155" s="2" t="s">
        <v>12</v>
      </c>
      <c r="O155" s="2" t="s">
        <v>14</v>
      </c>
      <c r="P155" s="2" t="s">
        <v>8</v>
      </c>
      <c r="Q155" s="2" t="s">
        <v>8</v>
      </c>
      <c r="S155" s="53"/>
      <c r="U155" s="32"/>
      <c r="W155" s="65" t="str">
        <f>IF(ISNUMBER(U155),U155,"")</f>
        <v/>
      </c>
      <c r="Y155" s="30" t="str">
        <f t="shared" si="25"/>
        <v/>
      </c>
      <c r="AA155" s="30" t="str">
        <f t="shared" si="22"/>
        <v/>
      </c>
      <c r="AC155" s="32"/>
      <c r="AE155" s="30"/>
      <c r="AG155" s="32"/>
      <c r="AI155" s="65" t="str">
        <f>IF(ISNUMBER(AG155),AG155,"")</f>
        <v/>
      </c>
      <c r="AK155" s="30" t="str">
        <f t="shared" si="23"/>
        <v/>
      </c>
    </row>
    <row r="156" spans="1:37" ht="12" hidden="1" customHeight="1" outlineLevel="5">
      <c r="A156" s="80" t="s">
        <v>1244</v>
      </c>
      <c r="B156" s="69" t="s">
        <v>21</v>
      </c>
      <c r="C156" s="69" t="str">
        <f t="shared" si="24"/>
        <v/>
      </c>
      <c r="D156" s="2" t="s">
        <v>10</v>
      </c>
      <c r="E156" s="2" t="s">
        <v>1245</v>
      </c>
      <c r="F156" s="2" t="s">
        <v>17</v>
      </c>
      <c r="G156" s="2" t="s">
        <v>1244</v>
      </c>
      <c r="H156" s="2" t="s">
        <v>8</v>
      </c>
      <c r="I156" s="2" t="s">
        <v>1121</v>
      </c>
      <c r="J156" s="2" t="s">
        <v>8</v>
      </c>
      <c r="K156" s="2" t="s">
        <v>8</v>
      </c>
      <c r="L156" s="2" t="s">
        <v>12</v>
      </c>
      <c r="M156" s="2" t="s">
        <v>12</v>
      </c>
      <c r="N156" s="2" t="s">
        <v>12</v>
      </c>
      <c r="O156" s="2" t="s">
        <v>14</v>
      </c>
      <c r="P156" s="2" t="s">
        <v>8</v>
      </c>
      <c r="Q156" s="2" t="s">
        <v>8</v>
      </c>
      <c r="S156" s="53"/>
      <c r="U156" s="32"/>
      <c r="W156" s="65" t="str">
        <f>IF(ISNUMBER(U156),U156,"")</f>
        <v/>
      </c>
      <c r="Y156" s="30" t="str">
        <f t="shared" si="25"/>
        <v/>
      </c>
      <c r="AA156" s="30" t="str">
        <f t="shared" si="22"/>
        <v/>
      </c>
      <c r="AC156" s="32"/>
      <c r="AE156" s="30"/>
      <c r="AG156" s="32"/>
      <c r="AI156" s="65" t="str">
        <f>IF(ISNUMBER(AG156),AG156,"")</f>
        <v/>
      </c>
      <c r="AK156" s="30" t="str">
        <f t="shared" si="23"/>
        <v/>
      </c>
    </row>
    <row r="157" spans="1:37" ht="12" hidden="1" customHeight="1" outlineLevel="4">
      <c r="A157" s="79" t="s">
        <v>1246</v>
      </c>
      <c r="B157" s="69" t="s">
        <v>21</v>
      </c>
      <c r="C157" s="69" t="str">
        <f t="shared" si="24"/>
        <v/>
      </c>
      <c r="D157" s="2" t="s">
        <v>10</v>
      </c>
      <c r="E157" s="2" t="s">
        <v>1247</v>
      </c>
      <c r="F157" s="2" t="s">
        <v>17</v>
      </c>
      <c r="G157" s="2" t="s">
        <v>1246</v>
      </c>
      <c r="H157" s="2" t="s">
        <v>8</v>
      </c>
      <c r="I157" s="2" t="s">
        <v>1248</v>
      </c>
      <c r="J157" s="2" t="s">
        <v>23</v>
      </c>
      <c r="K157" s="2" t="s">
        <v>8</v>
      </c>
      <c r="L157" s="2" t="s">
        <v>12</v>
      </c>
      <c r="M157" s="2" t="s">
        <v>12</v>
      </c>
      <c r="N157" s="2" t="s">
        <v>12</v>
      </c>
      <c r="O157" s="2" t="s">
        <v>14</v>
      </c>
      <c r="P157" s="2" t="s">
        <v>8</v>
      </c>
      <c r="Q157" s="2" t="s">
        <v>8</v>
      </c>
      <c r="S157" s="53"/>
      <c r="U157" s="32"/>
      <c r="W157" s="65" t="str">
        <f>IF(OR(ISNUMBER(W158),ISNUMBER(W159),ISNUMBER(W160),ISNUMBER(W161)),N(W158)+N(W159)+N(W160)+N(W161),IF(ISNUMBER(U157),U157,""))</f>
        <v/>
      </c>
      <c r="Y157" s="30" t="str">
        <f t="shared" si="25"/>
        <v/>
      </c>
      <c r="AA157" s="30" t="str">
        <f t="shared" si="22"/>
        <v/>
      </c>
      <c r="AC157" s="32"/>
      <c r="AE157" s="30"/>
      <c r="AG157" s="32"/>
      <c r="AI157" s="65" t="str">
        <f>IF(OR(ISNUMBER(AI158),ISNUMBER(AI159),ISNUMBER(AI160),ISNUMBER(AI161)),N(AI158)+N(AI159)+N(AI160)+N(AI161),IF(ISNUMBER(AG157),AG157,""))</f>
        <v/>
      </c>
      <c r="AK157" s="30" t="str">
        <f t="shared" si="23"/>
        <v/>
      </c>
    </row>
    <row r="158" spans="1:37" ht="12" hidden="1" customHeight="1" outlineLevel="5">
      <c r="A158" s="80" t="s">
        <v>1249</v>
      </c>
      <c r="B158" s="69" t="s">
        <v>21</v>
      </c>
      <c r="C158" s="69" t="str">
        <f t="shared" si="24"/>
        <v/>
      </c>
      <c r="D158" s="2" t="s">
        <v>10</v>
      </c>
      <c r="E158" s="2" t="s">
        <v>1250</v>
      </c>
      <c r="F158" s="2" t="s">
        <v>17</v>
      </c>
      <c r="G158" s="2" t="s">
        <v>1249</v>
      </c>
      <c r="H158" s="2" t="s">
        <v>8</v>
      </c>
      <c r="I158" s="2" t="s">
        <v>1216</v>
      </c>
      <c r="J158" s="2" t="s">
        <v>8</v>
      </c>
      <c r="K158" s="2" t="s">
        <v>8</v>
      </c>
      <c r="L158" s="2" t="s">
        <v>12</v>
      </c>
      <c r="M158" s="2" t="s">
        <v>12</v>
      </c>
      <c r="N158" s="2" t="s">
        <v>12</v>
      </c>
      <c r="O158" s="2" t="s">
        <v>14</v>
      </c>
      <c r="P158" s="2" t="s">
        <v>8</v>
      </c>
      <c r="Q158" s="2" t="s">
        <v>8</v>
      </c>
      <c r="S158" s="53"/>
      <c r="U158" s="32"/>
      <c r="W158" s="65" t="str">
        <f>IF(ISNUMBER(U158),U158,"")</f>
        <v/>
      </c>
      <c r="Y158" s="30" t="str">
        <f t="shared" si="25"/>
        <v/>
      </c>
      <c r="AA158" s="30" t="str">
        <f t="shared" si="22"/>
        <v/>
      </c>
      <c r="AC158" s="32"/>
      <c r="AE158" s="30"/>
      <c r="AG158" s="32"/>
      <c r="AI158" s="65" t="str">
        <f>IF(ISNUMBER(AG158),AG158,"")</f>
        <v/>
      </c>
      <c r="AK158" s="30" t="str">
        <f t="shared" si="23"/>
        <v/>
      </c>
    </row>
    <row r="159" spans="1:37" ht="12" hidden="1" customHeight="1" outlineLevel="5">
      <c r="A159" s="80" t="s">
        <v>1251</v>
      </c>
      <c r="B159" s="69" t="s">
        <v>21</v>
      </c>
      <c r="C159" s="69" t="str">
        <f t="shared" si="24"/>
        <v/>
      </c>
      <c r="D159" s="2" t="s">
        <v>10</v>
      </c>
      <c r="E159" s="2" t="s">
        <v>1252</v>
      </c>
      <c r="F159" s="2" t="s">
        <v>17</v>
      </c>
      <c r="G159" s="2" t="s">
        <v>1251</v>
      </c>
      <c r="H159" s="2" t="s">
        <v>8</v>
      </c>
      <c r="I159" s="2" t="s">
        <v>911</v>
      </c>
      <c r="J159" s="2" t="s">
        <v>8</v>
      </c>
      <c r="K159" s="2" t="s">
        <v>8</v>
      </c>
      <c r="L159" s="2" t="s">
        <v>12</v>
      </c>
      <c r="M159" s="2" t="s">
        <v>12</v>
      </c>
      <c r="N159" s="2" t="s">
        <v>12</v>
      </c>
      <c r="O159" s="2" t="s">
        <v>14</v>
      </c>
      <c r="P159" s="2" t="s">
        <v>8</v>
      </c>
      <c r="Q159" s="2" t="s">
        <v>8</v>
      </c>
      <c r="S159" s="53"/>
      <c r="U159" s="32"/>
      <c r="W159" s="65" t="str">
        <f>IF(ISNUMBER(U159),U159,"")</f>
        <v/>
      </c>
      <c r="Y159" s="30" t="str">
        <f t="shared" si="25"/>
        <v/>
      </c>
      <c r="AA159" s="30" t="str">
        <f t="shared" si="22"/>
        <v/>
      </c>
      <c r="AC159" s="32"/>
      <c r="AE159" s="30"/>
      <c r="AG159" s="32"/>
      <c r="AI159" s="65" t="str">
        <f>IF(ISNUMBER(AG159),AG159,"")</f>
        <v/>
      </c>
      <c r="AK159" s="30" t="str">
        <f t="shared" si="23"/>
        <v/>
      </c>
    </row>
    <row r="160" spans="1:37" ht="12" hidden="1" customHeight="1" outlineLevel="5">
      <c r="A160" s="80" t="s">
        <v>1253</v>
      </c>
      <c r="B160" s="69" t="s">
        <v>21</v>
      </c>
      <c r="C160" s="69" t="str">
        <f t="shared" si="24"/>
        <v/>
      </c>
      <c r="D160" s="2" t="s">
        <v>10</v>
      </c>
      <c r="E160" s="2" t="s">
        <v>1254</v>
      </c>
      <c r="F160" s="2" t="s">
        <v>17</v>
      </c>
      <c r="G160" s="2" t="s">
        <v>1253</v>
      </c>
      <c r="H160" s="2" t="s">
        <v>8</v>
      </c>
      <c r="I160" s="2" t="s">
        <v>1118</v>
      </c>
      <c r="J160" s="2" t="s">
        <v>8</v>
      </c>
      <c r="K160" s="2" t="s">
        <v>8</v>
      </c>
      <c r="L160" s="2" t="s">
        <v>12</v>
      </c>
      <c r="M160" s="2" t="s">
        <v>12</v>
      </c>
      <c r="N160" s="2" t="s">
        <v>12</v>
      </c>
      <c r="O160" s="2" t="s">
        <v>14</v>
      </c>
      <c r="P160" s="2" t="s">
        <v>8</v>
      </c>
      <c r="Q160" s="2" t="s">
        <v>8</v>
      </c>
      <c r="S160" s="53"/>
      <c r="U160" s="32"/>
      <c r="W160" s="65" t="str">
        <f>IF(ISNUMBER(U160),U160,"")</f>
        <v/>
      </c>
      <c r="Y160" s="30" t="str">
        <f t="shared" si="25"/>
        <v/>
      </c>
      <c r="AA160" s="30" t="str">
        <f t="shared" si="22"/>
        <v/>
      </c>
      <c r="AC160" s="32"/>
      <c r="AE160" s="30"/>
      <c r="AG160" s="32"/>
      <c r="AI160" s="65" t="str">
        <f>IF(ISNUMBER(AG160),AG160,"")</f>
        <v/>
      </c>
      <c r="AK160" s="30" t="str">
        <f t="shared" si="23"/>
        <v/>
      </c>
    </row>
    <row r="161" spans="1:37" ht="12" hidden="1" customHeight="1" outlineLevel="5">
      <c r="A161" s="80" t="s">
        <v>1255</v>
      </c>
      <c r="B161" s="69" t="s">
        <v>21</v>
      </c>
      <c r="C161" s="69" t="str">
        <f t="shared" si="24"/>
        <v/>
      </c>
      <c r="D161" s="2" t="s">
        <v>10</v>
      </c>
      <c r="E161" s="2" t="s">
        <v>1256</v>
      </c>
      <c r="F161" s="2" t="s">
        <v>17</v>
      </c>
      <c r="G161" s="2" t="s">
        <v>1255</v>
      </c>
      <c r="H161" s="2" t="s">
        <v>8</v>
      </c>
      <c r="I161" s="2" t="s">
        <v>1121</v>
      </c>
      <c r="J161" s="2" t="s">
        <v>8</v>
      </c>
      <c r="K161" s="2" t="s">
        <v>8</v>
      </c>
      <c r="L161" s="2" t="s">
        <v>12</v>
      </c>
      <c r="M161" s="2" t="s">
        <v>12</v>
      </c>
      <c r="N161" s="2" t="s">
        <v>12</v>
      </c>
      <c r="O161" s="2" t="s">
        <v>14</v>
      </c>
      <c r="P161" s="2" t="s">
        <v>8</v>
      </c>
      <c r="Q161" s="2" t="s">
        <v>8</v>
      </c>
      <c r="S161" s="53"/>
      <c r="U161" s="32"/>
      <c r="W161" s="65" t="str">
        <f>IF(ISNUMBER(U161),U161,"")</f>
        <v/>
      </c>
      <c r="Y161" s="30" t="str">
        <f t="shared" si="25"/>
        <v/>
      </c>
      <c r="AA161" s="30" t="str">
        <f t="shared" si="22"/>
        <v/>
      </c>
      <c r="AC161" s="32"/>
      <c r="AE161" s="30"/>
      <c r="AG161" s="32"/>
      <c r="AI161" s="65" t="str">
        <f>IF(ISNUMBER(AG161),AG161,"")</f>
        <v/>
      </c>
      <c r="AK161" s="30" t="str">
        <f t="shared" si="23"/>
        <v/>
      </c>
    </row>
    <row r="162" spans="1:37" ht="12" hidden="1" customHeight="1" outlineLevel="4">
      <c r="A162" s="79" t="s">
        <v>1257</v>
      </c>
      <c r="B162" s="69" t="s">
        <v>21</v>
      </c>
      <c r="C162" s="69" t="str">
        <f t="shared" si="24"/>
        <v/>
      </c>
      <c r="D162" s="2" t="s">
        <v>10</v>
      </c>
      <c r="E162" s="2" t="s">
        <v>1258</v>
      </c>
      <c r="F162" s="2" t="s">
        <v>17</v>
      </c>
      <c r="G162" s="2" t="s">
        <v>1257</v>
      </c>
      <c r="H162" s="2" t="s">
        <v>1259</v>
      </c>
      <c r="I162" s="2" t="s">
        <v>1260</v>
      </c>
      <c r="J162" s="2" t="s">
        <v>23</v>
      </c>
      <c r="K162" s="2" t="s">
        <v>8</v>
      </c>
      <c r="L162" s="2" t="s">
        <v>12</v>
      </c>
      <c r="M162" s="2" t="s">
        <v>12</v>
      </c>
      <c r="N162" s="2" t="s">
        <v>12</v>
      </c>
      <c r="O162" s="2" t="s">
        <v>14</v>
      </c>
      <c r="P162" s="2" t="s">
        <v>8</v>
      </c>
      <c r="Q162" s="2" t="s">
        <v>8</v>
      </c>
      <c r="S162" s="53"/>
      <c r="U162" s="32"/>
      <c r="W162" s="65" t="str">
        <f>IF(OR(ISNUMBER(W163),ISNUMBER(W164),ISNUMBER(W165),ISNUMBER(W166)),N(W163)+N(W164)+N(W165)+N(W166),IF(ISNUMBER(U162),U162,""))</f>
        <v/>
      </c>
      <c r="Y162" s="30" t="str">
        <f t="shared" si="25"/>
        <v/>
      </c>
      <c r="AA162" s="30" t="str">
        <f t="shared" si="22"/>
        <v/>
      </c>
      <c r="AC162" s="32"/>
      <c r="AE162" s="30"/>
      <c r="AG162" s="32"/>
      <c r="AI162" s="65" t="str">
        <f>IF(OR(ISNUMBER(AI163),ISNUMBER(AI164),ISNUMBER(AI165),ISNUMBER(AI166)),N(AI163)+N(AI164)+N(AI165)+N(AI166),IF(ISNUMBER(AG162),AG162,""))</f>
        <v/>
      </c>
      <c r="AK162" s="30" t="str">
        <f t="shared" si="23"/>
        <v/>
      </c>
    </row>
    <row r="163" spans="1:37" ht="12" hidden="1" customHeight="1" outlineLevel="5">
      <c r="A163" s="80" t="s">
        <v>1261</v>
      </c>
      <c r="B163" s="69" t="s">
        <v>21</v>
      </c>
      <c r="C163" s="69" t="str">
        <f t="shared" si="24"/>
        <v/>
      </c>
      <c r="D163" s="2" t="s">
        <v>10</v>
      </c>
      <c r="E163" s="2" t="s">
        <v>1262</v>
      </c>
      <c r="F163" s="2" t="s">
        <v>17</v>
      </c>
      <c r="G163" s="2" t="s">
        <v>1261</v>
      </c>
      <c r="H163" s="2" t="s">
        <v>8</v>
      </c>
      <c r="I163" s="2" t="s">
        <v>1216</v>
      </c>
      <c r="J163" s="2" t="s">
        <v>8</v>
      </c>
      <c r="K163" s="2" t="s">
        <v>8</v>
      </c>
      <c r="L163" s="2" t="s">
        <v>12</v>
      </c>
      <c r="M163" s="2" t="s">
        <v>12</v>
      </c>
      <c r="N163" s="2" t="s">
        <v>12</v>
      </c>
      <c r="O163" s="2" t="s">
        <v>14</v>
      </c>
      <c r="P163" s="2" t="s">
        <v>8</v>
      </c>
      <c r="Q163" s="2" t="s">
        <v>8</v>
      </c>
      <c r="S163" s="53"/>
      <c r="U163" s="32"/>
      <c r="W163" s="65" t="str">
        <f>IF(ISNUMBER(U163),U163,"")</f>
        <v/>
      </c>
      <c r="Y163" s="30" t="str">
        <f t="shared" si="25"/>
        <v/>
      </c>
      <c r="AA163" s="30" t="str">
        <f t="shared" si="22"/>
        <v/>
      </c>
      <c r="AC163" s="32"/>
      <c r="AE163" s="30"/>
      <c r="AG163" s="32"/>
      <c r="AI163" s="65" t="str">
        <f>IF(ISNUMBER(AG163),AG163,"")</f>
        <v/>
      </c>
      <c r="AK163" s="30" t="str">
        <f t="shared" si="23"/>
        <v/>
      </c>
    </row>
    <row r="164" spans="1:37" ht="12" hidden="1" customHeight="1" outlineLevel="5">
      <c r="A164" s="80" t="s">
        <v>1263</v>
      </c>
      <c r="B164" s="69" t="s">
        <v>21</v>
      </c>
      <c r="C164" s="69" t="str">
        <f t="shared" si="24"/>
        <v/>
      </c>
      <c r="D164" s="2" t="s">
        <v>10</v>
      </c>
      <c r="E164" s="2" t="s">
        <v>1264</v>
      </c>
      <c r="F164" s="2" t="s">
        <v>17</v>
      </c>
      <c r="G164" s="2" t="s">
        <v>1263</v>
      </c>
      <c r="H164" s="2" t="s">
        <v>8</v>
      </c>
      <c r="I164" s="2" t="s">
        <v>911</v>
      </c>
      <c r="J164" s="2" t="s">
        <v>8</v>
      </c>
      <c r="K164" s="2" t="s">
        <v>8</v>
      </c>
      <c r="L164" s="2" t="s">
        <v>12</v>
      </c>
      <c r="M164" s="2" t="s">
        <v>12</v>
      </c>
      <c r="N164" s="2" t="s">
        <v>12</v>
      </c>
      <c r="O164" s="2" t="s">
        <v>14</v>
      </c>
      <c r="P164" s="2" t="s">
        <v>8</v>
      </c>
      <c r="Q164" s="2" t="s">
        <v>8</v>
      </c>
      <c r="S164" s="53"/>
      <c r="U164" s="32"/>
      <c r="W164" s="65" t="str">
        <f>IF(ISNUMBER(U164),U164,"")</f>
        <v/>
      </c>
      <c r="Y164" s="30" t="str">
        <f t="shared" si="25"/>
        <v/>
      </c>
      <c r="AA164" s="30" t="str">
        <f t="shared" si="22"/>
        <v/>
      </c>
      <c r="AC164" s="32"/>
      <c r="AE164" s="30"/>
      <c r="AG164" s="32"/>
      <c r="AI164" s="65" t="str">
        <f>IF(ISNUMBER(AG164),AG164,"")</f>
        <v/>
      </c>
      <c r="AK164" s="30" t="str">
        <f t="shared" si="23"/>
        <v/>
      </c>
    </row>
    <row r="165" spans="1:37" ht="12" hidden="1" customHeight="1" outlineLevel="5">
      <c r="A165" s="80" t="s">
        <v>1265</v>
      </c>
      <c r="B165" s="69" t="s">
        <v>21</v>
      </c>
      <c r="C165" s="69" t="str">
        <f t="shared" si="24"/>
        <v/>
      </c>
      <c r="D165" s="2" t="s">
        <v>10</v>
      </c>
      <c r="E165" s="2" t="s">
        <v>1266</v>
      </c>
      <c r="F165" s="2" t="s">
        <v>17</v>
      </c>
      <c r="G165" s="2" t="s">
        <v>1265</v>
      </c>
      <c r="H165" s="2" t="s">
        <v>8</v>
      </c>
      <c r="I165" s="2" t="s">
        <v>1118</v>
      </c>
      <c r="J165" s="2" t="s">
        <v>8</v>
      </c>
      <c r="K165" s="2" t="s">
        <v>8</v>
      </c>
      <c r="L165" s="2" t="s">
        <v>12</v>
      </c>
      <c r="M165" s="2" t="s">
        <v>12</v>
      </c>
      <c r="N165" s="2" t="s">
        <v>12</v>
      </c>
      <c r="O165" s="2" t="s">
        <v>14</v>
      </c>
      <c r="P165" s="2" t="s">
        <v>8</v>
      </c>
      <c r="Q165" s="2" t="s">
        <v>8</v>
      </c>
      <c r="S165" s="53"/>
      <c r="U165" s="32"/>
      <c r="W165" s="65" t="str">
        <f>IF(ISNUMBER(U165),U165,"")</f>
        <v/>
      </c>
      <c r="Y165" s="30" t="str">
        <f t="shared" si="25"/>
        <v/>
      </c>
      <c r="AA165" s="30" t="str">
        <f t="shared" si="22"/>
        <v/>
      </c>
      <c r="AC165" s="32"/>
      <c r="AE165" s="30"/>
      <c r="AG165" s="32"/>
      <c r="AI165" s="65" t="str">
        <f>IF(ISNUMBER(AG165),AG165,"")</f>
        <v/>
      </c>
      <c r="AK165" s="30" t="str">
        <f t="shared" si="23"/>
        <v/>
      </c>
    </row>
    <row r="166" spans="1:37" ht="12" hidden="1" customHeight="1" outlineLevel="5">
      <c r="A166" s="80" t="s">
        <v>1267</v>
      </c>
      <c r="B166" s="69" t="s">
        <v>21</v>
      </c>
      <c r="C166" s="69" t="str">
        <f t="shared" si="24"/>
        <v/>
      </c>
      <c r="D166" s="2" t="s">
        <v>10</v>
      </c>
      <c r="E166" s="2" t="s">
        <v>1268</v>
      </c>
      <c r="F166" s="2" t="s">
        <v>17</v>
      </c>
      <c r="G166" s="2" t="s">
        <v>1267</v>
      </c>
      <c r="H166" s="2" t="s">
        <v>8</v>
      </c>
      <c r="I166" s="2" t="s">
        <v>1121</v>
      </c>
      <c r="J166" s="2" t="s">
        <v>8</v>
      </c>
      <c r="K166" s="2" t="s">
        <v>8</v>
      </c>
      <c r="L166" s="2" t="s">
        <v>12</v>
      </c>
      <c r="M166" s="2" t="s">
        <v>12</v>
      </c>
      <c r="N166" s="2" t="s">
        <v>12</v>
      </c>
      <c r="O166" s="2" t="s">
        <v>14</v>
      </c>
      <c r="P166" s="2" t="s">
        <v>8</v>
      </c>
      <c r="Q166" s="2" t="s">
        <v>8</v>
      </c>
      <c r="S166" s="53"/>
      <c r="U166" s="32"/>
      <c r="W166" s="65" t="str">
        <f>IF(ISNUMBER(U166),U166,"")</f>
        <v/>
      </c>
      <c r="Y166" s="30" t="str">
        <f t="shared" si="25"/>
        <v/>
      </c>
      <c r="AA166" s="30" t="str">
        <f t="shared" si="22"/>
        <v/>
      </c>
      <c r="AC166" s="32"/>
      <c r="AE166" s="30"/>
      <c r="AG166" s="32"/>
      <c r="AI166" s="65" t="str">
        <f>IF(ISNUMBER(AG166),AG166,"")</f>
        <v/>
      </c>
      <c r="AK166" s="30" t="str">
        <f t="shared" si="23"/>
        <v/>
      </c>
    </row>
    <row r="167" spans="1:37" ht="12" hidden="1" customHeight="1" outlineLevel="4">
      <c r="A167" s="79" t="s">
        <v>1269</v>
      </c>
      <c r="B167" s="69" t="s">
        <v>21</v>
      </c>
      <c r="C167" s="69" t="str">
        <f t="shared" si="24"/>
        <v/>
      </c>
      <c r="D167" s="2" t="s">
        <v>10</v>
      </c>
      <c r="E167" s="2" t="s">
        <v>1270</v>
      </c>
      <c r="F167" s="2" t="s">
        <v>17</v>
      </c>
      <c r="G167" s="2" t="s">
        <v>1269</v>
      </c>
      <c r="H167" s="2" t="s">
        <v>8</v>
      </c>
      <c r="I167" s="2" t="s">
        <v>1271</v>
      </c>
      <c r="J167" s="2" t="s">
        <v>23</v>
      </c>
      <c r="K167" s="2" t="s">
        <v>8</v>
      </c>
      <c r="L167" s="2" t="s">
        <v>12</v>
      </c>
      <c r="M167" s="2" t="s">
        <v>12</v>
      </c>
      <c r="N167" s="2" t="s">
        <v>12</v>
      </c>
      <c r="O167" s="2" t="s">
        <v>14</v>
      </c>
      <c r="P167" s="2" t="s">
        <v>8</v>
      </c>
      <c r="Q167" s="2" t="s">
        <v>8</v>
      </c>
      <c r="S167" s="53"/>
      <c r="U167" s="32"/>
      <c r="W167" s="65" t="str">
        <f>IF(OR(ISNUMBER(W168),ISNUMBER(W169),ISNUMBER(W170),ISNUMBER(W171)),N(W168)+N(W169)+N(W170)+N(W171),IF(ISNUMBER(U167),U167,""))</f>
        <v/>
      </c>
      <c r="Y167" s="30" t="str">
        <f t="shared" si="25"/>
        <v/>
      </c>
      <c r="AA167" s="30" t="str">
        <f t="shared" si="22"/>
        <v/>
      </c>
      <c r="AC167" s="32"/>
      <c r="AE167" s="30"/>
      <c r="AG167" s="32"/>
      <c r="AI167" s="65" t="str">
        <f>IF(OR(ISNUMBER(AI168),ISNUMBER(AI169),ISNUMBER(AI170),ISNUMBER(AI171)),N(AI168)+N(AI169)+N(AI170)+N(AI171),IF(ISNUMBER(AG167),AG167,""))</f>
        <v/>
      </c>
      <c r="AK167" s="30" t="str">
        <f t="shared" si="23"/>
        <v/>
      </c>
    </row>
    <row r="168" spans="1:37" ht="12" hidden="1" customHeight="1" outlineLevel="5">
      <c r="A168" s="80" t="s">
        <v>1272</v>
      </c>
      <c r="B168" s="69" t="s">
        <v>21</v>
      </c>
      <c r="C168" s="69" t="str">
        <f t="shared" si="24"/>
        <v/>
      </c>
      <c r="D168" s="2" t="s">
        <v>10</v>
      </c>
      <c r="E168" s="2" t="s">
        <v>1273</v>
      </c>
      <c r="F168" s="2" t="s">
        <v>17</v>
      </c>
      <c r="G168" s="2" t="s">
        <v>1272</v>
      </c>
      <c r="H168" s="2" t="s">
        <v>8</v>
      </c>
      <c r="I168" s="2" t="s">
        <v>1216</v>
      </c>
      <c r="J168" s="2" t="s">
        <v>8</v>
      </c>
      <c r="K168" s="2" t="s">
        <v>8</v>
      </c>
      <c r="L168" s="2" t="s">
        <v>12</v>
      </c>
      <c r="M168" s="2" t="s">
        <v>12</v>
      </c>
      <c r="N168" s="2" t="s">
        <v>12</v>
      </c>
      <c r="O168" s="2" t="s">
        <v>14</v>
      </c>
      <c r="P168" s="2" t="s">
        <v>8</v>
      </c>
      <c r="Q168" s="2" t="s">
        <v>8</v>
      </c>
      <c r="S168" s="53"/>
      <c r="U168" s="32"/>
      <c r="W168" s="65" t="str">
        <f>IF(ISNUMBER(U168),U168,"")</f>
        <v/>
      </c>
      <c r="Y168" s="30" t="str">
        <f t="shared" si="25"/>
        <v/>
      </c>
      <c r="AA168" s="30" t="str">
        <f t="shared" si="22"/>
        <v/>
      </c>
      <c r="AC168" s="32"/>
      <c r="AE168" s="30"/>
      <c r="AG168" s="32"/>
      <c r="AI168" s="65" t="str">
        <f>IF(ISNUMBER(AG168),AG168,"")</f>
        <v/>
      </c>
      <c r="AK168" s="30" t="str">
        <f t="shared" si="23"/>
        <v/>
      </c>
    </row>
    <row r="169" spans="1:37" ht="12" hidden="1" customHeight="1" outlineLevel="5">
      <c r="A169" s="80" t="s">
        <v>1274</v>
      </c>
      <c r="B169" s="69" t="s">
        <v>21</v>
      </c>
      <c r="C169" s="69" t="str">
        <f t="shared" si="24"/>
        <v/>
      </c>
      <c r="D169" s="2" t="s">
        <v>10</v>
      </c>
      <c r="E169" s="2" t="s">
        <v>1275</v>
      </c>
      <c r="F169" s="2" t="s">
        <v>17</v>
      </c>
      <c r="G169" s="2" t="s">
        <v>1274</v>
      </c>
      <c r="H169" s="2" t="s">
        <v>8</v>
      </c>
      <c r="I169" s="2" t="s">
        <v>911</v>
      </c>
      <c r="J169" s="2" t="s">
        <v>8</v>
      </c>
      <c r="K169" s="2" t="s">
        <v>8</v>
      </c>
      <c r="L169" s="2" t="s">
        <v>12</v>
      </c>
      <c r="M169" s="2" t="s">
        <v>12</v>
      </c>
      <c r="N169" s="2" t="s">
        <v>12</v>
      </c>
      <c r="O169" s="2" t="s">
        <v>14</v>
      </c>
      <c r="P169" s="2" t="s">
        <v>8</v>
      </c>
      <c r="Q169" s="2" t="s">
        <v>8</v>
      </c>
      <c r="S169" s="53"/>
      <c r="U169" s="32"/>
      <c r="W169" s="65" t="str">
        <f>IF(ISNUMBER(U169),U169,"")</f>
        <v/>
      </c>
      <c r="Y169" s="30" t="str">
        <f t="shared" si="25"/>
        <v/>
      </c>
      <c r="AA169" s="30" t="str">
        <f t="shared" si="22"/>
        <v/>
      </c>
      <c r="AC169" s="32"/>
      <c r="AE169" s="30"/>
      <c r="AG169" s="32"/>
      <c r="AI169" s="65" t="str">
        <f>IF(ISNUMBER(AG169),AG169,"")</f>
        <v/>
      </c>
      <c r="AK169" s="30" t="str">
        <f t="shared" si="23"/>
        <v/>
      </c>
    </row>
    <row r="170" spans="1:37" ht="12" hidden="1" customHeight="1" outlineLevel="5">
      <c r="A170" s="80" t="s">
        <v>1276</v>
      </c>
      <c r="B170" s="69" t="s">
        <v>21</v>
      </c>
      <c r="C170" s="69" t="str">
        <f t="shared" si="24"/>
        <v/>
      </c>
      <c r="D170" s="2" t="s">
        <v>10</v>
      </c>
      <c r="E170" s="2" t="s">
        <v>1277</v>
      </c>
      <c r="F170" s="2" t="s">
        <v>17</v>
      </c>
      <c r="G170" s="2" t="s">
        <v>1276</v>
      </c>
      <c r="H170" s="2" t="s">
        <v>8</v>
      </c>
      <c r="I170" s="2" t="s">
        <v>1118</v>
      </c>
      <c r="J170" s="2" t="s">
        <v>8</v>
      </c>
      <c r="K170" s="2" t="s">
        <v>8</v>
      </c>
      <c r="L170" s="2" t="s">
        <v>12</v>
      </c>
      <c r="M170" s="2" t="s">
        <v>12</v>
      </c>
      <c r="N170" s="2" t="s">
        <v>12</v>
      </c>
      <c r="O170" s="2" t="s">
        <v>14</v>
      </c>
      <c r="P170" s="2" t="s">
        <v>8</v>
      </c>
      <c r="Q170" s="2" t="s">
        <v>8</v>
      </c>
      <c r="S170" s="53"/>
      <c r="U170" s="32"/>
      <c r="W170" s="65" t="str">
        <f>IF(ISNUMBER(U170),U170,"")</f>
        <v/>
      </c>
      <c r="Y170" s="30" t="str">
        <f t="shared" si="25"/>
        <v/>
      </c>
      <c r="AA170" s="30" t="str">
        <f t="shared" si="22"/>
        <v/>
      </c>
      <c r="AC170" s="32"/>
      <c r="AE170" s="30"/>
      <c r="AG170" s="32"/>
      <c r="AI170" s="65" t="str">
        <f>IF(ISNUMBER(AG170),AG170,"")</f>
        <v/>
      </c>
      <c r="AK170" s="30" t="str">
        <f t="shared" si="23"/>
        <v/>
      </c>
    </row>
    <row r="171" spans="1:37" ht="12" hidden="1" customHeight="1" outlineLevel="5">
      <c r="A171" s="80" t="s">
        <v>1278</v>
      </c>
      <c r="B171" s="69" t="s">
        <v>21</v>
      </c>
      <c r="C171" s="69" t="str">
        <f t="shared" si="24"/>
        <v/>
      </c>
      <c r="D171" s="2" t="s">
        <v>10</v>
      </c>
      <c r="E171" s="2" t="s">
        <v>1279</v>
      </c>
      <c r="F171" s="2" t="s">
        <v>17</v>
      </c>
      <c r="G171" s="2" t="s">
        <v>1278</v>
      </c>
      <c r="H171" s="2" t="s">
        <v>8</v>
      </c>
      <c r="I171" s="2" t="s">
        <v>1121</v>
      </c>
      <c r="J171" s="2" t="s">
        <v>8</v>
      </c>
      <c r="K171" s="2" t="s">
        <v>8</v>
      </c>
      <c r="L171" s="2" t="s">
        <v>12</v>
      </c>
      <c r="M171" s="2" t="s">
        <v>12</v>
      </c>
      <c r="N171" s="2" t="s">
        <v>12</v>
      </c>
      <c r="O171" s="2" t="s">
        <v>14</v>
      </c>
      <c r="P171" s="2" t="s">
        <v>8</v>
      </c>
      <c r="Q171" s="2" t="s">
        <v>8</v>
      </c>
      <c r="S171" s="53"/>
      <c r="U171" s="32"/>
      <c r="W171" s="65" t="str">
        <f>IF(ISNUMBER(U171),U171,"")</f>
        <v/>
      </c>
      <c r="Y171" s="30" t="str">
        <f t="shared" si="25"/>
        <v/>
      </c>
      <c r="AA171" s="30" t="str">
        <f t="shared" si="22"/>
        <v/>
      </c>
      <c r="AC171" s="32"/>
      <c r="AE171" s="30"/>
      <c r="AG171" s="32"/>
      <c r="AI171" s="65" t="str">
        <f>IF(ISNUMBER(AG171),AG171,"")</f>
        <v/>
      </c>
      <c r="AK171" s="30" t="str">
        <f t="shared" si="23"/>
        <v/>
      </c>
    </row>
    <row r="172" spans="1:37" ht="12" hidden="1" customHeight="1" outlineLevel="4">
      <c r="A172" s="79" t="s">
        <v>1280</v>
      </c>
      <c r="B172" s="69" t="s">
        <v>21</v>
      </c>
      <c r="C172" s="69" t="str">
        <f t="shared" si="24"/>
        <v/>
      </c>
      <c r="D172" s="2" t="s">
        <v>10</v>
      </c>
      <c r="E172" s="2" t="s">
        <v>1281</v>
      </c>
      <c r="F172" s="2" t="s">
        <v>17</v>
      </c>
      <c r="G172" s="2" t="s">
        <v>1280</v>
      </c>
      <c r="H172" s="2" t="s">
        <v>8</v>
      </c>
      <c r="I172" s="2" t="s">
        <v>1282</v>
      </c>
      <c r="J172" s="2" t="s">
        <v>23</v>
      </c>
      <c r="K172" s="2" t="s">
        <v>8</v>
      </c>
      <c r="L172" s="2" t="s">
        <v>12</v>
      </c>
      <c r="M172" s="2" t="s">
        <v>12</v>
      </c>
      <c r="N172" s="2" t="s">
        <v>12</v>
      </c>
      <c r="O172" s="2" t="s">
        <v>14</v>
      </c>
      <c r="P172" s="2" t="s">
        <v>8</v>
      </c>
      <c r="Q172" s="2" t="s">
        <v>8</v>
      </c>
      <c r="S172" s="53"/>
      <c r="U172" s="32"/>
      <c r="W172" s="65" t="str">
        <f>IF(OR(ISNUMBER(W173),ISNUMBER(W174),ISNUMBER(W175),ISNUMBER(W176)),N(W173)+N(W174)+N(W175)+N(W176),IF(ISNUMBER(U172),U172,""))</f>
        <v/>
      </c>
      <c r="Y172" s="30" t="str">
        <f t="shared" si="25"/>
        <v/>
      </c>
      <c r="AA172" s="30" t="str">
        <f t="shared" si="22"/>
        <v/>
      </c>
      <c r="AC172" s="32"/>
      <c r="AE172" s="30"/>
      <c r="AG172" s="32"/>
      <c r="AI172" s="65" t="str">
        <f>IF(OR(ISNUMBER(AI173),ISNUMBER(AI174),ISNUMBER(AI175),ISNUMBER(AI176)),N(AI173)+N(AI174)+N(AI175)+N(AI176),IF(ISNUMBER(AG172),AG172,""))</f>
        <v/>
      </c>
      <c r="AK172" s="30" t="str">
        <f t="shared" si="23"/>
        <v/>
      </c>
    </row>
    <row r="173" spans="1:37" ht="12" hidden="1" customHeight="1" outlineLevel="5">
      <c r="A173" s="80" t="s">
        <v>1283</v>
      </c>
      <c r="B173" s="69" t="s">
        <v>21</v>
      </c>
      <c r="C173" s="69" t="str">
        <f t="shared" si="24"/>
        <v/>
      </c>
      <c r="D173" s="2" t="s">
        <v>10</v>
      </c>
      <c r="E173" s="2" t="s">
        <v>1284</v>
      </c>
      <c r="F173" s="2" t="s">
        <v>17</v>
      </c>
      <c r="G173" s="2" t="s">
        <v>1283</v>
      </c>
      <c r="H173" s="2" t="s">
        <v>8</v>
      </c>
      <c r="I173" s="2" t="s">
        <v>1216</v>
      </c>
      <c r="J173" s="2" t="s">
        <v>8</v>
      </c>
      <c r="K173" s="2" t="s">
        <v>8</v>
      </c>
      <c r="L173" s="2" t="s">
        <v>12</v>
      </c>
      <c r="M173" s="2" t="s">
        <v>12</v>
      </c>
      <c r="N173" s="2" t="s">
        <v>12</v>
      </c>
      <c r="O173" s="2" t="s">
        <v>14</v>
      </c>
      <c r="P173" s="2" t="s">
        <v>8</v>
      </c>
      <c r="Q173" s="2" t="s">
        <v>8</v>
      </c>
      <c r="S173" s="53"/>
      <c r="U173" s="32"/>
      <c r="W173" s="65" t="str">
        <f>IF(ISNUMBER(U173),U173,"")</f>
        <v/>
      </c>
      <c r="Y173" s="30" t="str">
        <f t="shared" si="25"/>
        <v/>
      </c>
      <c r="AA173" s="30" t="str">
        <f t="shared" si="22"/>
        <v/>
      </c>
      <c r="AC173" s="32"/>
      <c r="AE173" s="30"/>
      <c r="AG173" s="32"/>
      <c r="AI173" s="65" t="str">
        <f>IF(ISNUMBER(AG173),AG173,"")</f>
        <v/>
      </c>
      <c r="AK173" s="30" t="str">
        <f t="shared" si="23"/>
        <v/>
      </c>
    </row>
    <row r="174" spans="1:37" ht="12" hidden="1" customHeight="1" outlineLevel="5">
      <c r="A174" s="80" t="s">
        <v>1285</v>
      </c>
      <c r="B174" s="69" t="s">
        <v>21</v>
      </c>
      <c r="C174" s="69" t="str">
        <f t="shared" si="24"/>
        <v/>
      </c>
      <c r="D174" s="2" t="s">
        <v>10</v>
      </c>
      <c r="E174" s="2" t="s">
        <v>1286</v>
      </c>
      <c r="F174" s="2" t="s">
        <v>17</v>
      </c>
      <c r="G174" s="2" t="s">
        <v>1285</v>
      </c>
      <c r="H174" s="2" t="s">
        <v>8</v>
      </c>
      <c r="I174" s="2" t="s">
        <v>911</v>
      </c>
      <c r="J174" s="2" t="s">
        <v>8</v>
      </c>
      <c r="K174" s="2" t="s">
        <v>8</v>
      </c>
      <c r="L174" s="2" t="s">
        <v>12</v>
      </c>
      <c r="M174" s="2" t="s">
        <v>12</v>
      </c>
      <c r="N174" s="2" t="s">
        <v>12</v>
      </c>
      <c r="O174" s="2" t="s">
        <v>14</v>
      </c>
      <c r="P174" s="2" t="s">
        <v>8</v>
      </c>
      <c r="Q174" s="2" t="s">
        <v>8</v>
      </c>
      <c r="S174" s="53"/>
      <c r="U174" s="32"/>
      <c r="W174" s="65" t="str">
        <f>IF(ISNUMBER(U174),U174,"")</f>
        <v/>
      </c>
      <c r="Y174" s="30" t="str">
        <f t="shared" si="25"/>
        <v/>
      </c>
      <c r="AA174" s="30" t="str">
        <f t="shared" si="22"/>
        <v/>
      </c>
      <c r="AC174" s="32"/>
      <c r="AE174" s="30"/>
      <c r="AG174" s="32"/>
      <c r="AI174" s="65" t="str">
        <f>IF(ISNUMBER(AG174),AG174,"")</f>
        <v/>
      </c>
      <c r="AK174" s="30" t="str">
        <f t="shared" si="23"/>
        <v/>
      </c>
    </row>
    <row r="175" spans="1:37" ht="12" hidden="1" customHeight="1" outlineLevel="5">
      <c r="A175" s="80" t="s">
        <v>1287</v>
      </c>
      <c r="B175" s="69" t="s">
        <v>21</v>
      </c>
      <c r="C175" s="69" t="str">
        <f t="shared" si="24"/>
        <v/>
      </c>
      <c r="D175" s="2" t="s">
        <v>10</v>
      </c>
      <c r="E175" s="2" t="s">
        <v>1288</v>
      </c>
      <c r="F175" s="2" t="s">
        <v>17</v>
      </c>
      <c r="G175" s="2" t="s">
        <v>1287</v>
      </c>
      <c r="H175" s="2" t="s">
        <v>8</v>
      </c>
      <c r="I175" s="2" t="s">
        <v>1118</v>
      </c>
      <c r="J175" s="2" t="s">
        <v>8</v>
      </c>
      <c r="K175" s="2" t="s">
        <v>8</v>
      </c>
      <c r="L175" s="2" t="s">
        <v>12</v>
      </c>
      <c r="M175" s="2" t="s">
        <v>12</v>
      </c>
      <c r="N175" s="2" t="s">
        <v>12</v>
      </c>
      <c r="O175" s="2" t="s">
        <v>14</v>
      </c>
      <c r="P175" s="2" t="s">
        <v>8</v>
      </c>
      <c r="Q175" s="2" t="s">
        <v>8</v>
      </c>
      <c r="S175" s="53"/>
      <c r="U175" s="32"/>
      <c r="W175" s="65" t="str">
        <f>IF(ISNUMBER(U175),U175,"")</f>
        <v/>
      </c>
      <c r="Y175" s="30" t="str">
        <f t="shared" si="25"/>
        <v/>
      </c>
      <c r="AA175" s="30" t="str">
        <f t="shared" si="22"/>
        <v/>
      </c>
      <c r="AC175" s="32"/>
      <c r="AE175" s="30"/>
      <c r="AG175" s="32"/>
      <c r="AI175" s="65" t="str">
        <f>IF(ISNUMBER(AG175),AG175,"")</f>
        <v/>
      </c>
      <c r="AK175" s="30" t="str">
        <f t="shared" si="23"/>
        <v/>
      </c>
    </row>
    <row r="176" spans="1:37" ht="12" hidden="1" customHeight="1" outlineLevel="5">
      <c r="A176" s="80" t="s">
        <v>1289</v>
      </c>
      <c r="B176" s="69" t="s">
        <v>21</v>
      </c>
      <c r="C176" s="69" t="str">
        <f t="shared" si="24"/>
        <v/>
      </c>
      <c r="D176" s="2" t="s">
        <v>10</v>
      </c>
      <c r="E176" s="2" t="s">
        <v>1290</v>
      </c>
      <c r="F176" s="2" t="s">
        <v>17</v>
      </c>
      <c r="G176" s="2" t="s">
        <v>1289</v>
      </c>
      <c r="H176" s="2" t="s">
        <v>8</v>
      </c>
      <c r="I176" s="2" t="s">
        <v>1121</v>
      </c>
      <c r="J176" s="2" t="s">
        <v>8</v>
      </c>
      <c r="K176" s="2" t="s">
        <v>8</v>
      </c>
      <c r="L176" s="2" t="s">
        <v>12</v>
      </c>
      <c r="M176" s="2" t="s">
        <v>12</v>
      </c>
      <c r="N176" s="2" t="s">
        <v>12</v>
      </c>
      <c r="O176" s="2" t="s">
        <v>14</v>
      </c>
      <c r="P176" s="2" t="s">
        <v>8</v>
      </c>
      <c r="Q176" s="2" t="s">
        <v>8</v>
      </c>
      <c r="S176" s="53"/>
      <c r="U176" s="32"/>
      <c r="W176" s="65" t="str">
        <f>IF(ISNUMBER(U176),U176,"")</f>
        <v/>
      </c>
      <c r="Y176" s="30" t="str">
        <f t="shared" si="25"/>
        <v/>
      </c>
      <c r="AA176" s="30" t="str">
        <f t="shared" si="22"/>
        <v/>
      </c>
      <c r="AC176" s="32"/>
      <c r="AE176" s="30"/>
      <c r="AG176" s="32"/>
      <c r="AI176" s="65" t="str">
        <f>IF(ISNUMBER(AG176),AG176,"")</f>
        <v/>
      </c>
      <c r="AK176" s="30" t="str">
        <f t="shared" si="23"/>
        <v/>
      </c>
    </row>
    <row r="177" spans="1:37" ht="12" hidden="1" customHeight="1" outlineLevel="4">
      <c r="A177" s="79" t="s">
        <v>1291</v>
      </c>
      <c r="B177" s="69" t="s">
        <v>21</v>
      </c>
      <c r="C177" s="69" t="str">
        <f t="shared" si="24"/>
        <v/>
      </c>
      <c r="D177" s="2" t="s">
        <v>10</v>
      </c>
      <c r="E177" s="2" t="s">
        <v>1292</v>
      </c>
      <c r="F177" s="2" t="s">
        <v>17</v>
      </c>
      <c r="G177" s="2" t="s">
        <v>1291</v>
      </c>
      <c r="H177" s="2" t="s">
        <v>1293</v>
      </c>
      <c r="I177" s="2" t="s">
        <v>1294</v>
      </c>
      <c r="J177" s="2" t="s">
        <v>114</v>
      </c>
      <c r="K177" s="2" t="s">
        <v>8</v>
      </c>
      <c r="L177" s="2" t="s">
        <v>12</v>
      </c>
      <c r="M177" s="2" t="s">
        <v>12</v>
      </c>
      <c r="N177" s="2" t="s">
        <v>8</v>
      </c>
      <c r="O177" s="2" t="s">
        <v>14</v>
      </c>
      <c r="P177" s="2" t="s">
        <v>8</v>
      </c>
      <c r="Q177" s="2" t="s">
        <v>8</v>
      </c>
      <c r="S177" s="53"/>
      <c r="U177" s="32"/>
      <c r="W177" s="65" t="str">
        <f>IF(OR(ISNUMBER(W179),ISNUMBER(W180),ISNUMBER(W181),ISNUMBER(W182)),N(W179)+N(W180)+N(W181)+N(W182),IF(ISNUMBER(U177),U177,""))</f>
        <v/>
      </c>
      <c r="Y177" s="30" t="str">
        <f t="shared" si="25"/>
        <v/>
      </c>
      <c r="AA177" s="30" t="str">
        <f t="shared" si="22"/>
        <v/>
      </c>
      <c r="AC177" s="32"/>
      <c r="AE177" s="30"/>
      <c r="AG177" s="32"/>
      <c r="AI177" s="65" t="str">
        <f>IF(OR(ISNUMBER(AI179),ISNUMBER(AI180),ISNUMBER(AI181),ISNUMBER(AI182)),N(AI179)+N(AI180)+N(AI181)+N(AI182),IF(ISNUMBER(AG177),AG177,""))</f>
        <v/>
      </c>
      <c r="AK177" s="30" t="str">
        <f t="shared" si="23"/>
        <v/>
      </c>
    </row>
    <row r="178" spans="1:37" ht="12" hidden="1" customHeight="1" outlineLevel="5">
      <c r="A178" s="80" t="s">
        <v>1295</v>
      </c>
      <c r="B178" s="69"/>
      <c r="C178" s="69" t="str">
        <f t="shared" si="24"/>
        <v/>
      </c>
      <c r="D178" s="2" t="s">
        <v>10</v>
      </c>
      <c r="E178" s="2" t="s">
        <v>1296</v>
      </c>
      <c r="F178" s="2" t="s">
        <v>13</v>
      </c>
      <c r="G178" s="2" t="s">
        <v>1295</v>
      </c>
      <c r="H178" s="2" t="s">
        <v>1297</v>
      </c>
      <c r="I178" s="2" t="s">
        <v>1294</v>
      </c>
      <c r="J178" s="2" t="s">
        <v>114</v>
      </c>
      <c r="K178" s="2" t="s">
        <v>8</v>
      </c>
      <c r="L178" s="2" t="s">
        <v>12</v>
      </c>
      <c r="M178" s="2" t="s">
        <v>12</v>
      </c>
      <c r="N178" s="2" t="s">
        <v>8</v>
      </c>
      <c r="O178" s="2" t="s">
        <v>14</v>
      </c>
      <c r="P178" s="2" t="s">
        <v>8</v>
      </c>
      <c r="Q178" s="2" t="s">
        <v>8</v>
      </c>
      <c r="S178" s="93"/>
      <c r="U178" s="32"/>
      <c r="W178" s="30"/>
      <c r="Y178" s="30" t="str">
        <f t="shared" si="25"/>
        <v/>
      </c>
      <c r="AA178" s="92"/>
      <c r="AC178" s="32"/>
      <c r="AE178" s="92"/>
      <c r="AG178" s="32"/>
      <c r="AI178" s="30"/>
      <c r="AK178" s="92"/>
    </row>
    <row r="179" spans="1:37" ht="12" hidden="1" customHeight="1" outlineLevel="5">
      <c r="A179" s="80" t="s">
        <v>1298</v>
      </c>
      <c r="B179" s="69" t="s">
        <v>21</v>
      </c>
      <c r="C179" s="69" t="str">
        <f t="shared" si="24"/>
        <v/>
      </c>
      <c r="D179" s="2" t="s">
        <v>10</v>
      </c>
      <c r="E179" s="2" t="s">
        <v>1299</v>
      </c>
      <c r="F179" s="2" t="s">
        <v>17</v>
      </c>
      <c r="G179" s="2" t="s">
        <v>1298</v>
      </c>
      <c r="H179" s="2" t="s">
        <v>8</v>
      </c>
      <c r="I179" s="2" t="s">
        <v>1300</v>
      </c>
      <c r="J179" s="2" t="s">
        <v>8</v>
      </c>
      <c r="K179" s="2" t="s">
        <v>8</v>
      </c>
      <c r="L179" s="2" t="s">
        <v>12</v>
      </c>
      <c r="M179" s="2" t="s">
        <v>12</v>
      </c>
      <c r="N179" s="2" t="s">
        <v>8</v>
      </c>
      <c r="O179" s="2" t="s">
        <v>14</v>
      </c>
      <c r="P179" s="2" t="s">
        <v>8</v>
      </c>
      <c r="Q179" s="2" t="s">
        <v>8</v>
      </c>
      <c r="S179" s="53"/>
      <c r="U179" s="32"/>
      <c r="W179" s="65" t="str">
        <f>IF(ISNUMBER(U179),U179,"")</f>
        <v/>
      </c>
      <c r="Y179" s="30" t="str">
        <f t="shared" si="25"/>
        <v/>
      </c>
      <c r="AA179" s="30" t="str">
        <f t="shared" si="22"/>
        <v/>
      </c>
      <c r="AC179" s="32"/>
      <c r="AE179" s="30"/>
      <c r="AG179" s="32"/>
      <c r="AI179" s="65" t="str">
        <f>IF(ISNUMBER(AG179),AG179,"")</f>
        <v/>
      </c>
      <c r="AK179" s="30" t="str">
        <f t="shared" si="23"/>
        <v/>
      </c>
    </row>
    <row r="180" spans="1:37" ht="12" hidden="1" customHeight="1" outlineLevel="5">
      <c r="A180" s="80" t="s">
        <v>1301</v>
      </c>
      <c r="B180" s="69" t="s">
        <v>21</v>
      </c>
      <c r="C180" s="69" t="str">
        <f t="shared" si="24"/>
        <v/>
      </c>
      <c r="D180" s="2" t="s">
        <v>10</v>
      </c>
      <c r="E180" s="2" t="s">
        <v>1302</v>
      </c>
      <c r="F180" s="2" t="s">
        <v>17</v>
      </c>
      <c r="G180" s="2" t="s">
        <v>1301</v>
      </c>
      <c r="H180" s="2" t="s">
        <v>8</v>
      </c>
      <c r="I180" s="2" t="s">
        <v>911</v>
      </c>
      <c r="J180" s="2" t="s">
        <v>8</v>
      </c>
      <c r="K180" s="2" t="s">
        <v>8</v>
      </c>
      <c r="L180" s="2" t="s">
        <v>12</v>
      </c>
      <c r="M180" s="2" t="s">
        <v>12</v>
      </c>
      <c r="N180" s="2" t="s">
        <v>8</v>
      </c>
      <c r="O180" s="2" t="s">
        <v>14</v>
      </c>
      <c r="P180" s="2" t="s">
        <v>8</v>
      </c>
      <c r="Q180" s="2" t="s">
        <v>8</v>
      </c>
      <c r="S180" s="53"/>
      <c r="U180" s="32"/>
      <c r="W180" s="65" t="str">
        <f>IF(ISNUMBER(U180),U180,"")</f>
        <v/>
      </c>
      <c r="Y180" s="30" t="str">
        <f t="shared" si="25"/>
        <v/>
      </c>
      <c r="AA180" s="30" t="str">
        <f t="shared" si="22"/>
        <v/>
      </c>
      <c r="AC180" s="32"/>
      <c r="AE180" s="30"/>
      <c r="AG180" s="32"/>
      <c r="AI180" s="65" t="str">
        <f>IF(ISNUMBER(AG180),AG180,"")</f>
        <v/>
      </c>
      <c r="AK180" s="30" t="str">
        <f t="shared" si="23"/>
        <v/>
      </c>
    </row>
    <row r="181" spans="1:37" ht="12" hidden="1" customHeight="1" outlineLevel="5">
      <c r="A181" s="80" t="s">
        <v>1303</v>
      </c>
      <c r="B181" s="69" t="s">
        <v>21</v>
      </c>
      <c r="C181" s="69" t="str">
        <f t="shared" si="24"/>
        <v/>
      </c>
      <c r="D181" s="2" t="s">
        <v>10</v>
      </c>
      <c r="E181" s="2" t="s">
        <v>1304</v>
      </c>
      <c r="F181" s="2" t="s">
        <v>17</v>
      </c>
      <c r="G181" s="2" t="s">
        <v>1303</v>
      </c>
      <c r="H181" s="2" t="s">
        <v>8</v>
      </c>
      <c r="I181" s="2" t="s">
        <v>1118</v>
      </c>
      <c r="J181" s="2" t="s">
        <v>8</v>
      </c>
      <c r="K181" s="2" t="s">
        <v>8</v>
      </c>
      <c r="L181" s="2" t="s">
        <v>12</v>
      </c>
      <c r="M181" s="2" t="s">
        <v>12</v>
      </c>
      <c r="N181" s="2" t="s">
        <v>8</v>
      </c>
      <c r="O181" s="2" t="s">
        <v>14</v>
      </c>
      <c r="P181" s="2" t="s">
        <v>8</v>
      </c>
      <c r="Q181" s="2" t="s">
        <v>8</v>
      </c>
      <c r="S181" s="53"/>
      <c r="U181" s="32"/>
      <c r="W181" s="65" t="str">
        <f>IF(ISNUMBER(U181),U181,"")</f>
        <v/>
      </c>
      <c r="Y181" s="30" t="str">
        <f t="shared" si="25"/>
        <v/>
      </c>
      <c r="AA181" s="30" t="str">
        <f t="shared" si="22"/>
        <v/>
      </c>
      <c r="AC181" s="32"/>
      <c r="AE181" s="30"/>
      <c r="AG181" s="32"/>
      <c r="AI181" s="65" t="str">
        <f>IF(ISNUMBER(AG181),AG181,"")</f>
        <v/>
      </c>
      <c r="AK181" s="30" t="str">
        <f t="shared" si="23"/>
        <v/>
      </c>
    </row>
    <row r="182" spans="1:37" ht="12" hidden="1" customHeight="1" outlineLevel="5">
      <c r="A182" s="80" t="s">
        <v>1305</v>
      </c>
      <c r="B182" s="69" t="s">
        <v>21</v>
      </c>
      <c r="C182" s="69" t="str">
        <f t="shared" si="24"/>
        <v/>
      </c>
      <c r="D182" s="2" t="s">
        <v>10</v>
      </c>
      <c r="E182" s="2" t="s">
        <v>1306</v>
      </c>
      <c r="F182" s="2" t="s">
        <v>17</v>
      </c>
      <c r="G182" s="2" t="s">
        <v>1305</v>
      </c>
      <c r="H182" s="2" t="s">
        <v>8</v>
      </c>
      <c r="I182" s="2" t="s">
        <v>1121</v>
      </c>
      <c r="J182" s="2" t="s">
        <v>8</v>
      </c>
      <c r="K182" s="2" t="s">
        <v>8</v>
      </c>
      <c r="L182" s="2" t="s">
        <v>12</v>
      </c>
      <c r="M182" s="2" t="s">
        <v>12</v>
      </c>
      <c r="N182" s="2" t="s">
        <v>8</v>
      </c>
      <c r="O182" s="2" t="s">
        <v>14</v>
      </c>
      <c r="P182" s="2" t="s">
        <v>8</v>
      </c>
      <c r="Q182" s="2" t="s">
        <v>8</v>
      </c>
      <c r="S182" s="53"/>
      <c r="U182" s="32"/>
      <c r="W182" s="65" t="str">
        <f>IF(ISNUMBER(U182),U182,"")</f>
        <v/>
      </c>
      <c r="Y182" s="30" t="str">
        <f t="shared" si="25"/>
        <v/>
      </c>
      <c r="AA182" s="30" t="str">
        <f t="shared" si="22"/>
        <v/>
      </c>
      <c r="AC182" s="32"/>
      <c r="AE182" s="30"/>
      <c r="AG182" s="32"/>
      <c r="AI182" s="65" t="str">
        <f>IF(ISNUMBER(AG182),AG182,"")</f>
        <v/>
      </c>
      <c r="AK182" s="30" t="str">
        <f t="shared" si="23"/>
        <v/>
      </c>
    </row>
    <row r="183" spans="1:37" ht="12" hidden="1" customHeight="1" outlineLevel="4">
      <c r="A183" s="79" t="s">
        <v>1307</v>
      </c>
      <c r="B183" s="69" t="s">
        <v>21</v>
      </c>
      <c r="C183" s="69" t="str">
        <f t="shared" si="24"/>
        <v/>
      </c>
      <c r="D183" s="2" t="s">
        <v>10</v>
      </c>
      <c r="E183" s="2" t="s">
        <v>1308</v>
      </c>
      <c r="F183" s="2" t="s">
        <v>17</v>
      </c>
      <c r="G183" s="2" t="s">
        <v>1307</v>
      </c>
      <c r="H183" s="2" t="s">
        <v>8</v>
      </c>
      <c r="I183" s="2" t="s">
        <v>1294</v>
      </c>
      <c r="J183" s="2" t="s">
        <v>114</v>
      </c>
      <c r="K183" s="2" t="s">
        <v>8</v>
      </c>
      <c r="L183" s="2" t="s">
        <v>12</v>
      </c>
      <c r="M183" s="2" t="s">
        <v>12</v>
      </c>
      <c r="N183" s="2" t="s">
        <v>8</v>
      </c>
      <c r="O183" s="2" t="s">
        <v>14</v>
      </c>
      <c r="P183" s="2" t="s">
        <v>8</v>
      </c>
      <c r="Q183" s="2" t="s">
        <v>8</v>
      </c>
      <c r="S183" s="53"/>
      <c r="U183" s="32"/>
      <c r="W183" s="65" t="str">
        <f>IF(OR(ISNUMBER(W187),ISNUMBER(W188),ISNUMBER(W189),ISNUMBER(W190)),N(W187)+N(W188)+N(W189)+N(W190),IF(ISNUMBER(U183),U183,""))</f>
        <v/>
      </c>
      <c r="Y183" s="30" t="str">
        <f t="shared" si="25"/>
        <v/>
      </c>
      <c r="AA183" s="30" t="str">
        <f t="shared" si="22"/>
        <v/>
      </c>
      <c r="AC183" s="32"/>
      <c r="AE183" s="30"/>
      <c r="AG183" s="32"/>
      <c r="AI183" s="65" t="str">
        <f>IF(OR(ISNUMBER(AI187),ISNUMBER(AI188),ISNUMBER(AI189),ISNUMBER(AI190)),N(AI187)+N(AI188)+N(AI189)+N(AI190),IF(ISNUMBER(AG183),AG183,""))</f>
        <v/>
      </c>
      <c r="AK183" s="30" t="str">
        <f t="shared" si="23"/>
        <v/>
      </c>
    </row>
    <row r="184" spans="1:37" ht="12" hidden="1" customHeight="1" outlineLevel="5">
      <c r="A184" s="80" t="s">
        <v>1309</v>
      </c>
      <c r="B184" s="69"/>
      <c r="C184" s="69" t="str">
        <f t="shared" si="24"/>
        <v/>
      </c>
      <c r="D184" s="2" t="s">
        <v>10</v>
      </c>
      <c r="E184" s="2" t="s">
        <v>1310</v>
      </c>
      <c r="F184" s="2" t="s">
        <v>17</v>
      </c>
      <c r="G184" s="2" t="s">
        <v>1309</v>
      </c>
      <c r="H184" s="2" t="s">
        <v>8</v>
      </c>
      <c r="I184" s="2" t="s">
        <v>8</v>
      </c>
      <c r="J184" s="2" t="s">
        <v>8</v>
      </c>
      <c r="K184" s="2" t="s">
        <v>8</v>
      </c>
      <c r="L184" s="2" t="s">
        <v>12</v>
      </c>
      <c r="M184" s="2" t="s">
        <v>8</v>
      </c>
      <c r="N184" s="2" t="s">
        <v>8</v>
      </c>
      <c r="O184" s="2" t="s">
        <v>14</v>
      </c>
      <c r="P184" s="2" t="s">
        <v>8</v>
      </c>
      <c r="Q184" s="2" t="s">
        <v>8</v>
      </c>
      <c r="S184" s="53"/>
      <c r="U184" s="32"/>
      <c r="W184" s="65" t="str">
        <f t="shared" ref="W184:W190" si="26">IF(ISNUMBER(U184),U184,"")</f>
        <v/>
      </c>
      <c r="Y184" s="30" t="str">
        <f t="shared" si="25"/>
        <v/>
      </c>
      <c r="AA184" s="30" t="str">
        <f t="shared" si="22"/>
        <v/>
      </c>
      <c r="AC184" s="32"/>
      <c r="AE184" s="30"/>
      <c r="AG184" s="32"/>
      <c r="AI184" s="65" t="str">
        <f t="shared" ref="AI184:AI190" si="27">IF(ISNUMBER(AG184),AG184,"")</f>
        <v/>
      </c>
      <c r="AK184" s="30" t="str">
        <f t="shared" si="23"/>
        <v/>
      </c>
    </row>
    <row r="185" spans="1:37" ht="12" hidden="1" customHeight="1" outlineLevel="5">
      <c r="A185" s="80" t="s">
        <v>1311</v>
      </c>
      <c r="B185" s="69"/>
      <c r="C185" s="69" t="str">
        <f t="shared" si="24"/>
        <v/>
      </c>
      <c r="D185" s="2" t="s">
        <v>10</v>
      </c>
      <c r="E185" s="2" t="s">
        <v>1312</v>
      </c>
      <c r="F185" s="2" t="s">
        <v>17</v>
      </c>
      <c r="G185" s="2" t="s">
        <v>1311</v>
      </c>
      <c r="H185" s="2" t="s">
        <v>8</v>
      </c>
      <c r="I185" s="2" t="s">
        <v>8</v>
      </c>
      <c r="J185" s="2" t="s">
        <v>8</v>
      </c>
      <c r="K185" s="2" t="s">
        <v>8</v>
      </c>
      <c r="L185" s="2" t="s">
        <v>12</v>
      </c>
      <c r="M185" s="2" t="s">
        <v>12</v>
      </c>
      <c r="N185" s="2" t="s">
        <v>8</v>
      </c>
      <c r="O185" s="2" t="s">
        <v>14</v>
      </c>
      <c r="P185" s="2" t="s">
        <v>8</v>
      </c>
      <c r="Q185" s="2" t="s">
        <v>8</v>
      </c>
      <c r="S185" s="53"/>
      <c r="U185" s="32"/>
      <c r="W185" s="65" t="str">
        <f t="shared" si="26"/>
        <v/>
      </c>
      <c r="Y185" s="30" t="str">
        <f t="shared" si="25"/>
        <v/>
      </c>
      <c r="AA185" s="30" t="str">
        <f t="shared" si="22"/>
        <v/>
      </c>
      <c r="AC185" s="32"/>
      <c r="AE185" s="30"/>
      <c r="AG185" s="32"/>
      <c r="AI185" s="65" t="str">
        <f t="shared" si="27"/>
        <v/>
      </c>
      <c r="AK185" s="30" t="str">
        <f t="shared" si="23"/>
        <v/>
      </c>
    </row>
    <row r="186" spans="1:37" ht="12" hidden="1" customHeight="1" outlineLevel="5">
      <c r="A186" s="80" t="s">
        <v>1313</v>
      </c>
      <c r="B186" s="69"/>
      <c r="C186" s="69" t="str">
        <f t="shared" si="24"/>
        <v/>
      </c>
      <c r="D186" s="2" t="s">
        <v>10</v>
      </c>
      <c r="E186" s="2" t="s">
        <v>1314</v>
      </c>
      <c r="F186" s="2" t="s">
        <v>17</v>
      </c>
      <c r="G186" s="2" t="s">
        <v>1313</v>
      </c>
      <c r="H186" s="2" t="s">
        <v>8</v>
      </c>
      <c r="I186" s="2" t="s">
        <v>8</v>
      </c>
      <c r="J186" s="2" t="s">
        <v>8</v>
      </c>
      <c r="K186" s="2" t="s">
        <v>8</v>
      </c>
      <c r="L186" s="2" t="s">
        <v>12</v>
      </c>
      <c r="M186" s="2" t="s">
        <v>8</v>
      </c>
      <c r="N186" s="2" t="s">
        <v>8</v>
      </c>
      <c r="O186" s="2" t="s">
        <v>14</v>
      </c>
      <c r="P186" s="2" t="s">
        <v>8</v>
      </c>
      <c r="Q186" s="2" t="s">
        <v>8</v>
      </c>
      <c r="S186" s="53"/>
      <c r="U186" s="32"/>
      <c r="W186" s="65" t="str">
        <f t="shared" si="26"/>
        <v/>
      </c>
      <c r="Y186" s="30" t="str">
        <f t="shared" si="25"/>
        <v/>
      </c>
      <c r="AA186" s="30" t="str">
        <f t="shared" si="22"/>
        <v/>
      </c>
      <c r="AC186" s="32"/>
      <c r="AE186" s="30"/>
      <c r="AG186" s="32"/>
      <c r="AI186" s="65" t="str">
        <f t="shared" si="27"/>
        <v/>
      </c>
      <c r="AK186" s="30" t="str">
        <f t="shared" si="23"/>
        <v/>
      </c>
    </row>
    <row r="187" spans="1:37" ht="12" hidden="1" customHeight="1" outlineLevel="5">
      <c r="A187" s="80" t="s">
        <v>1315</v>
      </c>
      <c r="B187" s="69" t="s">
        <v>21</v>
      </c>
      <c r="C187" s="69" t="str">
        <f t="shared" si="24"/>
        <v/>
      </c>
      <c r="D187" s="2" t="s">
        <v>10</v>
      </c>
      <c r="E187" s="2" t="s">
        <v>1316</v>
      </c>
      <c r="F187" s="2" t="s">
        <v>17</v>
      </c>
      <c r="G187" s="2" t="s">
        <v>1315</v>
      </c>
      <c r="H187" s="2" t="s">
        <v>8</v>
      </c>
      <c r="I187" s="2" t="s">
        <v>1317</v>
      </c>
      <c r="J187" s="2" t="s">
        <v>8</v>
      </c>
      <c r="K187" s="2" t="s">
        <v>8</v>
      </c>
      <c r="L187" s="2" t="s">
        <v>12</v>
      </c>
      <c r="M187" s="2" t="s">
        <v>12</v>
      </c>
      <c r="N187" s="2" t="s">
        <v>8</v>
      </c>
      <c r="O187" s="2" t="s">
        <v>14</v>
      </c>
      <c r="P187" s="2" t="s">
        <v>8</v>
      </c>
      <c r="Q187" s="2" t="s">
        <v>8</v>
      </c>
      <c r="S187" s="53"/>
      <c r="U187" s="32"/>
      <c r="W187" s="65" t="str">
        <f t="shared" si="26"/>
        <v/>
      </c>
      <c r="Y187" s="30" t="str">
        <f t="shared" si="25"/>
        <v/>
      </c>
      <c r="AA187" s="30" t="str">
        <f t="shared" si="22"/>
        <v/>
      </c>
      <c r="AC187" s="32"/>
      <c r="AE187" s="30"/>
      <c r="AG187" s="32"/>
      <c r="AI187" s="65" t="str">
        <f t="shared" si="27"/>
        <v/>
      </c>
      <c r="AK187" s="30" t="str">
        <f t="shared" si="23"/>
        <v/>
      </c>
    </row>
    <row r="188" spans="1:37" ht="12" hidden="1" customHeight="1" outlineLevel="5">
      <c r="A188" s="80" t="s">
        <v>1318</v>
      </c>
      <c r="B188" s="69" t="s">
        <v>21</v>
      </c>
      <c r="C188" s="69" t="str">
        <f t="shared" si="24"/>
        <v/>
      </c>
      <c r="D188" s="2" t="s">
        <v>10</v>
      </c>
      <c r="E188" s="2" t="s">
        <v>1319</v>
      </c>
      <c r="F188" s="2" t="s">
        <v>17</v>
      </c>
      <c r="G188" s="2" t="s">
        <v>1318</v>
      </c>
      <c r="H188" s="2" t="s">
        <v>8</v>
      </c>
      <c r="I188" s="2" t="s">
        <v>911</v>
      </c>
      <c r="J188" s="2" t="s">
        <v>8</v>
      </c>
      <c r="K188" s="2" t="s">
        <v>8</v>
      </c>
      <c r="L188" s="2" t="s">
        <v>12</v>
      </c>
      <c r="M188" s="2" t="s">
        <v>12</v>
      </c>
      <c r="N188" s="2" t="s">
        <v>8</v>
      </c>
      <c r="O188" s="2" t="s">
        <v>14</v>
      </c>
      <c r="P188" s="2" t="s">
        <v>8</v>
      </c>
      <c r="Q188" s="2" t="s">
        <v>8</v>
      </c>
      <c r="S188" s="53"/>
      <c r="U188" s="32"/>
      <c r="W188" s="65" t="str">
        <f t="shared" si="26"/>
        <v/>
      </c>
      <c r="Y188" s="30" t="str">
        <f t="shared" si="25"/>
        <v/>
      </c>
      <c r="AA188" s="30" t="str">
        <f t="shared" si="22"/>
        <v/>
      </c>
      <c r="AC188" s="32"/>
      <c r="AE188" s="30"/>
      <c r="AG188" s="32"/>
      <c r="AI188" s="65" t="str">
        <f t="shared" si="27"/>
        <v/>
      </c>
      <c r="AK188" s="30" t="str">
        <f t="shared" si="23"/>
        <v/>
      </c>
    </row>
    <row r="189" spans="1:37" ht="12" hidden="1" customHeight="1" outlineLevel="5">
      <c r="A189" s="80" t="s">
        <v>1320</v>
      </c>
      <c r="B189" s="69" t="s">
        <v>21</v>
      </c>
      <c r="C189" s="69" t="str">
        <f t="shared" si="24"/>
        <v/>
      </c>
      <c r="D189" s="2" t="s">
        <v>10</v>
      </c>
      <c r="E189" s="2" t="s">
        <v>1321</v>
      </c>
      <c r="F189" s="2" t="s">
        <v>17</v>
      </c>
      <c r="G189" s="2" t="s">
        <v>1320</v>
      </c>
      <c r="H189" s="2" t="s">
        <v>8</v>
      </c>
      <c r="I189" s="2" t="s">
        <v>1118</v>
      </c>
      <c r="J189" s="2" t="s">
        <v>8</v>
      </c>
      <c r="K189" s="2" t="s">
        <v>8</v>
      </c>
      <c r="L189" s="2" t="s">
        <v>12</v>
      </c>
      <c r="M189" s="2" t="s">
        <v>12</v>
      </c>
      <c r="N189" s="2" t="s">
        <v>8</v>
      </c>
      <c r="O189" s="2" t="s">
        <v>14</v>
      </c>
      <c r="P189" s="2" t="s">
        <v>8</v>
      </c>
      <c r="Q189" s="2" t="s">
        <v>8</v>
      </c>
      <c r="S189" s="53"/>
      <c r="U189" s="32"/>
      <c r="W189" s="65" t="str">
        <f t="shared" si="26"/>
        <v/>
      </c>
      <c r="Y189" s="30" t="str">
        <f t="shared" si="25"/>
        <v/>
      </c>
      <c r="AA189" s="30" t="str">
        <f t="shared" si="22"/>
        <v/>
      </c>
      <c r="AC189" s="32"/>
      <c r="AE189" s="30"/>
      <c r="AG189" s="32"/>
      <c r="AI189" s="65" t="str">
        <f t="shared" si="27"/>
        <v/>
      </c>
      <c r="AK189" s="30" t="str">
        <f t="shared" si="23"/>
        <v/>
      </c>
    </row>
    <row r="190" spans="1:37" ht="12" hidden="1" customHeight="1" outlineLevel="5">
      <c r="A190" s="80" t="s">
        <v>1322</v>
      </c>
      <c r="B190" s="69" t="s">
        <v>21</v>
      </c>
      <c r="C190" s="69" t="str">
        <f t="shared" si="24"/>
        <v/>
      </c>
      <c r="D190" s="2" t="s">
        <v>10</v>
      </c>
      <c r="E190" s="2" t="s">
        <v>1323</v>
      </c>
      <c r="F190" s="2" t="s">
        <v>17</v>
      </c>
      <c r="G190" s="2" t="s">
        <v>1322</v>
      </c>
      <c r="H190" s="2" t="s">
        <v>8</v>
      </c>
      <c r="I190" s="2" t="s">
        <v>1121</v>
      </c>
      <c r="J190" s="2" t="s">
        <v>8</v>
      </c>
      <c r="K190" s="2" t="s">
        <v>8</v>
      </c>
      <c r="L190" s="2" t="s">
        <v>12</v>
      </c>
      <c r="M190" s="2" t="s">
        <v>12</v>
      </c>
      <c r="N190" s="2" t="s">
        <v>8</v>
      </c>
      <c r="O190" s="2" t="s">
        <v>14</v>
      </c>
      <c r="P190" s="2" t="s">
        <v>8</v>
      </c>
      <c r="Q190" s="2" t="s">
        <v>8</v>
      </c>
      <c r="S190" s="53"/>
      <c r="U190" s="32"/>
      <c r="W190" s="65" t="str">
        <f t="shared" si="26"/>
        <v/>
      </c>
      <c r="Y190" s="30" t="str">
        <f t="shared" si="25"/>
        <v/>
      </c>
      <c r="AA190" s="30" t="str">
        <f t="shared" si="22"/>
        <v/>
      </c>
      <c r="AC190" s="32"/>
      <c r="AE190" s="30"/>
      <c r="AG190" s="32"/>
      <c r="AI190" s="65" t="str">
        <f t="shared" si="27"/>
        <v/>
      </c>
      <c r="AK190" s="30" t="str">
        <f t="shared" si="23"/>
        <v/>
      </c>
    </row>
    <row r="191" spans="1:37" ht="12" hidden="1" customHeight="1" outlineLevel="4">
      <c r="A191" s="79" t="s">
        <v>1324</v>
      </c>
      <c r="B191" s="69" t="s">
        <v>21</v>
      </c>
      <c r="C191" s="69" t="str">
        <f t="shared" si="24"/>
        <v/>
      </c>
      <c r="D191" s="2" t="s">
        <v>10</v>
      </c>
      <c r="E191" s="2" t="s">
        <v>1325</v>
      </c>
      <c r="F191" s="2" t="s">
        <v>17</v>
      </c>
      <c r="G191" s="2" t="s">
        <v>1324</v>
      </c>
      <c r="H191" s="2" t="s">
        <v>8</v>
      </c>
      <c r="I191" s="2" t="s">
        <v>8</v>
      </c>
      <c r="J191" s="2" t="s">
        <v>23</v>
      </c>
      <c r="K191" s="2" t="s">
        <v>8</v>
      </c>
      <c r="L191" s="2" t="s">
        <v>12</v>
      </c>
      <c r="M191" s="2" t="s">
        <v>12</v>
      </c>
      <c r="N191" s="2" t="s">
        <v>8</v>
      </c>
      <c r="O191" s="2" t="s">
        <v>14</v>
      </c>
      <c r="P191" s="2" t="s">
        <v>8</v>
      </c>
      <c r="Q191" s="2" t="s">
        <v>8</v>
      </c>
      <c r="S191" s="53"/>
      <c r="U191" s="32"/>
      <c r="W191" s="65" t="str">
        <f>IF(OR(ISNUMBER(W193),ISNUMBER(W194),ISNUMBER(W195),ISNUMBER(W196)),N(W193)+N(W194)+N(W195)+N(W196),IF(ISNUMBER(U191),U191,""))</f>
        <v/>
      </c>
      <c r="Y191" s="30" t="str">
        <f t="shared" si="25"/>
        <v/>
      </c>
      <c r="AA191" s="30" t="str">
        <f t="shared" si="22"/>
        <v/>
      </c>
      <c r="AC191" s="32"/>
      <c r="AE191" s="30"/>
      <c r="AG191" s="32"/>
      <c r="AI191" s="65" t="str">
        <f>IF(OR(ISNUMBER(AI193),ISNUMBER(AI194),ISNUMBER(AI195),ISNUMBER(AI196)),N(AI193)+N(AI194)+N(AI195)+N(AI196),IF(ISNUMBER(AG191),AG191,""))</f>
        <v/>
      </c>
      <c r="AK191" s="30" t="str">
        <f t="shared" si="23"/>
        <v/>
      </c>
    </row>
    <row r="192" spans="1:37" ht="12" hidden="1" customHeight="1" outlineLevel="5">
      <c r="A192" s="80" t="s">
        <v>1201</v>
      </c>
      <c r="B192" s="69"/>
      <c r="C192" s="69" t="str">
        <f t="shared" si="24"/>
        <v/>
      </c>
      <c r="D192" s="2" t="s">
        <v>10</v>
      </c>
      <c r="E192" s="2" t="s">
        <v>1326</v>
      </c>
      <c r="F192" s="2" t="s">
        <v>17</v>
      </c>
      <c r="G192" s="2" t="s">
        <v>1201</v>
      </c>
      <c r="H192" s="2" t="s">
        <v>8</v>
      </c>
      <c r="I192" s="2" t="s">
        <v>8</v>
      </c>
      <c r="J192" s="2" t="s">
        <v>8</v>
      </c>
      <c r="K192" s="2" t="s">
        <v>8</v>
      </c>
      <c r="L192" s="2" t="s">
        <v>12</v>
      </c>
      <c r="M192" s="2" t="s">
        <v>12</v>
      </c>
      <c r="N192" s="2" t="s">
        <v>8</v>
      </c>
      <c r="O192" s="2" t="s">
        <v>14</v>
      </c>
      <c r="P192" s="2" t="s">
        <v>8</v>
      </c>
      <c r="Q192" s="2" t="s">
        <v>8</v>
      </c>
      <c r="S192" s="53"/>
      <c r="U192" s="32"/>
      <c r="W192" s="65" t="str">
        <f t="shared" ref="W192:W200" si="28">IF(ISNUMBER(U192),U192,"")</f>
        <v/>
      </c>
      <c r="Y192" s="30" t="str">
        <f t="shared" si="25"/>
        <v/>
      </c>
      <c r="AA192" s="30" t="str">
        <f t="shared" si="22"/>
        <v/>
      </c>
      <c r="AC192" s="32"/>
      <c r="AE192" s="30"/>
      <c r="AG192" s="32"/>
      <c r="AI192" s="65" t="str">
        <f t="shared" ref="AI192:AI200" si="29">IF(ISNUMBER(AG192),AG192,"")</f>
        <v/>
      </c>
      <c r="AK192" s="30" t="str">
        <f t="shared" si="23"/>
        <v/>
      </c>
    </row>
    <row r="193" spans="1:37" ht="12" hidden="1" customHeight="1" outlineLevel="5">
      <c r="A193" s="80" t="s">
        <v>1327</v>
      </c>
      <c r="B193" s="69" t="s">
        <v>21</v>
      </c>
      <c r="C193" s="69" t="str">
        <f t="shared" si="24"/>
        <v/>
      </c>
      <c r="D193" s="2" t="s">
        <v>10</v>
      </c>
      <c r="E193" s="2" t="s">
        <v>1328</v>
      </c>
      <c r="F193" s="2" t="s">
        <v>17</v>
      </c>
      <c r="G193" s="2" t="s">
        <v>1327</v>
      </c>
      <c r="H193" s="2" t="s">
        <v>8</v>
      </c>
      <c r="I193" s="2" t="s">
        <v>1329</v>
      </c>
      <c r="J193" s="2" t="s">
        <v>8</v>
      </c>
      <c r="K193" s="2" t="s">
        <v>8</v>
      </c>
      <c r="L193" s="2" t="s">
        <v>12</v>
      </c>
      <c r="M193" s="2" t="s">
        <v>12</v>
      </c>
      <c r="N193" s="2" t="s">
        <v>8</v>
      </c>
      <c r="O193" s="2" t="s">
        <v>14</v>
      </c>
      <c r="P193" s="2" t="s">
        <v>8</v>
      </c>
      <c r="Q193" s="2" t="s">
        <v>8</v>
      </c>
      <c r="S193" s="53"/>
      <c r="U193" s="32"/>
      <c r="W193" s="65" t="str">
        <f t="shared" si="28"/>
        <v/>
      </c>
      <c r="Y193" s="30" t="str">
        <f t="shared" si="25"/>
        <v/>
      </c>
      <c r="AA193" s="30" t="str">
        <f t="shared" si="22"/>
        <v/>
      </c>
      <c r="AC193" s="32"/>
      <c r="AE193" s="30"/>
      <c r="AG193" s="32"/>
      <c r="AI193" s="65" t="str">
        <f t="shared" si="29"/>
        <v/>
      </c>
      <c r="AK193" s="30" t="str">
        <f t="shared" si="23"/>
        <v/>
      </c>
    </row>
    <row r="194" spans="1:37" ht="12" hidden="1" customHeight="1" outlineLevel="5">
      <c r="A194" s="80" t="s">
        <v>1330</v>
      </c>
      <c r="B194" s="69" t="s">
        <v>21</v>
      </c>
      <c r="C194" s="69" t="str">
        <f t="shared" si="24"/>
        <v/>
      </c>
      <c r="D194" s="2" t="s">
        <v>10</v>
      </c>
      <c r="E194" s="2" t="s">
        <v>1331</v>
      </c>
      <c r="F194" s="2" t="s">
        <v>17</v>
      </c>
      <c r="G194" s="2" t="s">
        <v>1330</v>
      </c>
      <c r="H194" s="2" t="s">
        <v>8</v>
      </c>
      <c r="I194" s="2" t="s">
        <v>911</v>
      </c>
      <c r="J194" s="2" t="s">
        <v>8</v>
      </c>
      <c r="K194" s="2" t="s">
        <v>8</v>
      </c>
      <c r="L194" s="2" t="s">
        <v>12</v>
      </c>
      <c r="M194" s="2" t="s">
        <v>12</v>
      </c>
      <c r="N194" s="2" t="s">
        <v>8</v>
      </c>
      <c r="O194" s="2" t="s">
        <v>14</v>
      </c>
      <c r="P194" s="2" t="s">
        <v>8</v>
      </c>
      <c r="Q194" s="2" t="s">
        <v>8</v>
      </c>
      <c r="S194" s="53"/>
      <c r="U194" s="32"/>
      <c r="W194" s="65" t="str">
        <f t="shared" si="28"/>
        <v/>
      </c>
      <c r="Y194" s="30" t="str">
        <f t="shared" si="25"/>
        <v/>
      </c>
      <c r="AA194" s="30" t="str">
        <f t="shared" si="22"/>
        <v/>
      </c>
      <c r="AC194" s="32"/>
      <c r="AE194" s="30"/>
      <c r="AG194" s="32"/>
      <c r="AI194" s="65" t="str">
        <f t="shared" si="29"/>
        <v/>
      </c>
      <c r="AK194" s="30" t="str">
        <f t="shared" si="23"/>
        <v/>
      </c>
    </row>
    <row r="195" spans="1:37" ht="12" hidden="1" customHeight="1" outlineLevel="5">
      <c r="A195" s="80" t="s">
        <v>1332</v>
      </c>
      <c r="B195" s="69" t="s">
        <v>21</v>
      </c>
      <c r="C195" s="69" t="str">
        <f t="shared" si="24"/>
        <v/>
      </c>
      <c r="D195" s="2" t="s">
        <v>10</v>
      </c>
      <c r="E195" s="2" t="s">
        <v>1333</v>
      </c>
      <c r="F195" s="2" t="s">
        <v>17</v>
      </c>
      <c r="G195" s="2" t="s">
        <v>1332</v>
      </c>
      <c r="H195" s="2" t="s">
        <v>8</v>
      </c>
      <c r="I195" s="2" t="s">
        <v>1118</v>
      </c>
      <c r="J195" s="2" t="s">
        <v>8</v>
      </c>
      <c r="K195" s="2" t="s">
        <v>8</v>
      </c>
      <c r="L195" s="2" t="s">
        <v>12</v>
      </c>
      <c r="M195" s="2" t="s">
        <v>12</v>
      </c>
      <c r="N195" s="2" t="s">
        <v>8</v>
      </c>
      <c r="O195" s="2" t="s">
        <v>14</v>
      </c>
      <c r="P195" s="2" t="s">
        <v>8</v>
      </c>
      <c r="Q195" s="2" t="s">
        <v>8</v>
      </c>
      <c r="S195" s="53"/>
      <c r="U195" s="32"/>
      <c r="W195" s="65" t="str">
        <f t="shared" si="28"/>
        <v/>
      </c>
      <c r="Y195" s="30" t="str">
        <f t="shared" si="25"/>
        <v/>
      </c>
      <c r="AA195" s="30" t="str">
        <f t="shared" si="22"/>
        <v/>
      </c>
      <c r="AC195" s="32"/>
      <c r="AE195" s="30"/>
      <c r="AG195" s="32"/>
      <c r="AI195" s="65" t="str">
        <f t="shared" si="29"/>
        <v/>
      </c>
      <c r="AK195" s="30" t="str">
        <f t="shared" si="23"/>
        <v/>
      </c>
    </row>
    <row r="196" spans="1:37" ht="12" hidden="1" customHeight="1" outlineLevel="5">
      <c r="A196" s="80" t="s">
        <v>1334</v>
      </c>
      <c r="B196" s="69" t="s">
        <v>21</v>
      </c>
      <c r="C196" s="69" t="str">
        <f t="shared" si="24"/>
        <v/>
      </c>
      <c r="D196" s="2" t="s">
        <v>10</v>
      </c>
      <c r="E196" s="2" t="s">
        <v>1335</v>
      </c>
      <c r="F196" s="2" t="s">
        <v>17</v>
      </c>
      <c r="G196" s="2" t="s">
        <v>1334</v>
      </c>
      <c r="H196" s="2" t="s">
        <v>8</v>
      </c>
      <c r="I196" s="2" t="s">
        <v>1121</v>
      </c>
      <c r="J196" s="2" t="s">
        <v>8</v>
      </c>
      <c r="K196" s="2" t="s">
        <v>8</v>
      </c>
      <c r="L196" s="2" t="s">
        <v>12</v>
      </c>
      <c r="M196" s="2" t="s">
        <v>12</v>
      </c>
      <c r="N196" s="2" t="s">
        <v>8</v>
      </c>
      <c r="O196" s="2" t="s">
        <v>14</v>
      </c>
      <c r="P196" s="2" t="s">
        <v>8</v>
      </c>
      <c r="Q196" s="2" t="s">
        <v>8</v>
      </c>
      <c r="S196" s="53"/>
      <c r="U196" s="32"/>
      <c r="W196" s="65" t="str">
        <f t="shared" si="28"/>
        <v/>
      </c>
      <c r="Y196" s="30" t="str">
        <f t="shared" si="25"/>
        <v/>
      </c>
      <c r="AA196" s="30" t="str">
        <f t="shared" si="22"/>
        <v/>
      </c>
      <c r="AC196" s="32"/>
      <c r="AE196" s="30"/>
      <c r="AG196" s="32"/>
      <c r="AI196" s="65" t="str">
        <f t="shared" si="29"/>
        <v/>
      </c>
      <c r="AK196" s="30" t="str">
        <f t="shared" si="23"/>
        <v/>
      </c>
    </row>
    <row r="197" spans="1:37" ht="12" hidden="1" customHeight="1" outlineLevel="4">
      <c r="A197" s="79" t="s">
        <v>1336</v>
      </c>
      <c r="B197" s="69"/>
      <c r="C197" s="69" t="str">
        <f t="shared" si="24"/>
        <v/>
      </c>
      <c r="D197" s="2" t="s">
        <v>10</v>
      </c>
      <c r="E197" s="2" t="s">
        <v>1337</v>
      </c>
      <c r="F197" s="2" t="s">
        <v>17</v>
      </c>
      <c r="G197" s="2" t="s">
        <v>1336</v>
      </c>
      <c r="H197" s="2" t="s">
        <v>8</v>
      </c>
      <c r="I197" s="2" t="s">
        <v>8</v>
      </c>
      <c r="J197" s="2" t="s">
        <v>8</v>
      </c>
      <c r="K197" s="2" t="s">
        <v>8</v>
      </c>
      <c r="L197" s="2" t="s">
        <v>12</v>
      </c>
      <c r="M197" s="2" t="s">
        <v>8</v>
      </c>
      <c r="N197" s="2" t="s">
        <v>8</v>
      </c>
      <c r="O197" s="2" t="s">
        <v>14</v>
      </c>
      <c r="P197" s="2" t="s">
        <v>8</v>
      </c>
      <c r="Q197" s="2" t="s">
        <v>8</v>
      </c>
      <c r="S197" s="53"/>
      <c r="U197" s="32"/>
      <c r="W197" s="65" t="str">
        <f t="shared" si="28"/>
        <v/>
      </c>
      <c r="Y197" s="30" t="str">
        <f t="shared" si="25"/>
        <v/>
      </c>
      <c r="AA197" s="30" t="str">
        <f t="shared" si="22"/>
        <v/>
      </c>
      <c r="AC197" s="32"/>
      <c r="AE197" s="30"/>
      <c r="AG197" s="32"/>
      <c r="AI197" s="65" t="str">
        <f t="shared" si="29"/>
        <v/>
      </c>
      <c r="AK197" s="30" t="str">
        <f t="shared" si="23"/>
        <v/>
      </c>
    </row>
    <row r="198" spans="1:37" ht="12" hidden="1" customHeight="1" outlineLevel="3">
      <c r="A198" s="78" t="s">
        <v>1338</v>
      </c>
      <c r="B198" s="69"/>
      <c r="C198" s="69" t="str">
        <f t="shared" si="24"/>
        <v/>
      </c>
      <c r="D198" s="2" t="s">
        <v>10</v>
      </c>
      <c r="E198" s="2" t="s">
        <v>1339</v>
      </c>
      <c r="F198" s="2" t="s">
        <v>17</v>
      </c>
      <c r="G198" s="2" t="s">
        <v>1338</v>
      </c>
      <c r="H198" s="2" t="s">
        <v>1340</v>
      </c>
      <c r="I198" s="2" t="s">
        <v>8</v>
      </c>
      <c r="J198" s="2" t="s">
        <v>8</v>
      </c>
      <c r="K198" s="2" t="s">
        <v>8</v>
      </c>
      <c r="L198" s="2" t="s">
        <v>12</v>
      </c>
      <c r="M198" s="2" t="s">
        <v>12</v>
      </c>
      <c r="N198" s="2" t="s">
        <v>8</v>
      </c>
      <c r="O198" s="2" t="s">
        <v>14</v>
      </c>
      <c r="P198" s="2" t="s">
        <v>8</v>
      </c>
      <c r="Q198" s="2" t="s">
        <v>8</v>
      </c>
      <c r="S198" s="53"/>
      <c r="U198" s="32"/>
      <c r="W198" s="65" t="str">
        <f t="shared" si="28"/>
        <v/>
      </c>
      <c r="Y198" s="30" t="str">
        <f t="shared" si="25"/>
        <v/>
      </c>
      <c r="AA198" s="30" t="str">
        <f t="shared" si="22"/>
        <v/>
      </c>
      <c r="AC198" s="32"/>
      <c r="AE198" s="30"/>
      <c r="AG198" s="32"/>
      <c r="AI198" s="65" t="str">
        <f t="shared" si="29"/>
        <v/>
      </c>
      <c r="AK198" s="30" t="str">
        <f t="shared" si="23"/>
        <v/>
      </c>
    </row>
    <row r="199" spans="1:37" ht="12" hidden="1" customHeight="1" outlineLevel="3">
      <c r="A199" s="78" t="s">
        <v>1341</v>
      </c>
      <c r="B199" s="69"/>
      <c r="C199" s="69" t="str">
        <f t="shared" si="24"/>
        <v/>
      </c>
      <c r="D199" s="2" t="s">
        <v>10</v>
      </c>
      <c r="E199" s="2" t="s">
        <v>1342</v>
      </c>
      <c r="F199" s="2" t="s">
        <v>17</v>
      </c>
      <c r="G199" s="2" t="s">
        <v>1341</v>
      </c>
      <c r="H199" s="2" t="s">
        <v>8</v>
      </c>
      <c r="I199" s="2" t="s">
        <v>8</v>
      </c>
      <c r="J199" s="2" t="s">
        <v>8</v>
      </c>
      <c r="K199" s="2" t="s">
        <v>8</v>
      </c>
      <c r="L199" s="2" t="s">
        <v>8</v>
      </c>
      <c r="M199" s="2" t="s">
        <v>12</v>
      </c>
      <c r="N199" s="2" t="s">
        <v>8</v>
      </c>
      <c r="O199" s="2" t="s">
        <v>14</v>
      </c>
      <c r="P199" s="2" t="s">
        <v>8</v>
      </c>
      <c r="Q199" s="2" t="s">
        <v>8</v>
      </c>
      <c r="S199" s="53"/>
      <c r="U199" s="32"/>
      <c r="W199" s="65" t="str">
        <f t="shared" si="28"/>
        <v/>
      </c>
      <c r="Y199" s="30" t="str">
        <f t="shared" si="25"/>
        <v/>
      </c>
      <c r="AA199" s="30" t="str">
        <f t="shared" si="22"/>
        <v/>
      </c>
      <c r="AC199" s="32"/>
      <c r="AE199" s="30"/>
      <c r="AG199" s="32"/>
      <c r="AI199" s="65" t="str">
        <f t="shared" si="29"/>
        <v/>
      </c>
      <c r="AK199" s="30" t="str">
        <f t="shared" si="23"/>
        <v/>
      </c>
    </row>
    <row r="200" spans="1:37" ht="12" hidden="1" customHeight="1" outlineLevel="3">
      <c r="A200" s="78" t="s">
        <v>1343</v>
      </c>
      <c r="B200" s="69" t="s">
        <v>21</v>
      </c>
      <c r="C200" s="69" t="str">
        <f t="shared" si="24"/>
        <v/>
      </c>
      <c r="D200" s="2" t="s">
        <v>10</v>
      </c>
      <c r="E200" s="2" t="s">
        <v>1344</v>
      </c>
      <c r="F200" s="2" t="s">
        <v>17</v>
      </c>
      <c r="G200" s="2" t="s">
        <v>1343</v>
      </c>
      <c r="H200" s="2" t="s">
        <v>8</v>
      </c>
      <c r="I200" s="2" t="s">
        <v>8</v>
      </c>
      <c r="J200" s="2" t="s">
        <v>23</v>
      </c>
      <c r="K200" s="2" t="s">
        <v>8</v>
      </c>
      <c r="L200" s="2" t="s">
        <v>8</v>
      </c>
      <c r="M200" s="2" t="s">
        <v>12</v>
      </c>
      <c r="N200" s="2" t="s">
        <v>8</v>
      </c>
      <c r="O200" s="2" t="s">
        <v>14</v>
      </c>
      <c r="P200" s="2" t="s">
        <v>8</v>
      </c>
      <c r="Q200" s="2" t="s">
        <v>8</v>
      </c>
      <c r="S200" s="53"/>
      <c r="U200" s="32"/>
      <c r="W200" s="65" t="str">
        <f t="shared" si="28"/>
        <v/>
      </c>
      <c r="Y200" s="30" t="str">
        <f t="shared" si="25"/>
        <v/>
      </c>
      <c r="AA200" s="30" t="str">
        <f t="shared" si="22"/>
        <v/>
      </c>
      <c r="AC200" s="32"/>
      <c r="AE200" s="30"/>
      <c r="AG200" s="32"/>
      <c r="AI200" s="65" t="str">
        <f t="shared" si="29"/>
        <v/>
      </c>
      <c r="AK200" s="30" t="str">
        <f t="shared" si="23"/>
        <v/>
      </c>
    </row>
    <row r="201" spans="1:37" ht="12" hidden="1" customHeight="1" outlineLevel="3">
      <c r="A201" s="78" t="s">
        <v>1345</v>
      </c>
      <c r="B201" s="69" t="s">
        <v>21</v>
      </c>
      <c r="C201" s="69" t="str">
        <f t="shared" si="24"/>
        <v/>
      </c>
      <c r="D201" s="2" t="s">
        <v>10</v>
      </c>
      <c r="E201" s="2" t="s">
        <v>1346</v>
      </c>
      <c r="F201" s="2" t="s">
        <v>17</v>
      </c>
      <c r="G201" s="2" t="s">
        <v>1345</v>
      </c>
      <c r="H201" s="2" t="s">
        <v>1347</v>
      </c>
      <c r="I201" s="2" t="s">
        <v>8</v>
      </c>
      <c r="J201" s="2" t="s">
        <v>114</v>
      </c>
      <c r="K201" s="2" t="s">
        <v>8</v>
      </c>
      <c r="L201" s="2" t="s">
        <v>12</v>
      </c>
      <c r="M201" s="2" t="s">
        <v>8</v>
      </c>
      <c r="N201" s="2" t="s">
        <v>8</v>
      </c>
      <c r="O201" s="2" t="s">
        <v>14</v>
      </c>
      <c r="P201" s="2" t="s">
        <v>8</v>
      </c>
      <c r="Q201" s="2" t="s">
        <v>8</v>
      </c>
      <c r="S201" s="30"/>
      <c r="U201" s="32"/>
      <c r="W201" s="65" t="str">
        <f>IF(OR(ISNUMBER(W202),ISNUMBER(W203),ISNUMBER(W204),ISNUMBER(W205),ISNUMBER(W206)),N(W202)+N(W203)+N(W204)+N(W205)+N(W206),IF(ISNUMBER(U201),U201,""))</f>
        <v/>
      </c>
      <c r="Y201" s="30" t="str">
        <f t="shared" si="25"/>
        <v/>
      </c>
      <c r="AA201" s="30" t="str">
        <f t="shared" ref="AA201:AA264" si="30">IF(OR(ISNUMBER(S201),ISNUMBER(Y201)),N(S201)+N(Y201),"")</f>
        <v/>
      </c>
      <c r="AC201" s="32"/>
      <c r="AE201" s="30"/>
      <c r="AG201" s="32"/>
      <c r="AI201" s="65" t="str">
        <f>IF(OR(ISNUMBER(AI202),ISNUMBER(AI203),ISNUMBER(AI204),ISNUMBER(AI205),ISNUMBER(AI206)),N(AI202)+N(AI203)+N(AI204)+N(AI205)+N(AI206),IF(ISNUMBER(AG201),AG201,""))</f>
        <v/>
      </c>
      <c r="AK201" s="30" t="str">
        <f t="shared" ref="AK201:AK264" si="31">IF(OR(ISNUMBER(AE201),ISNUMBER(AI201)),N(AE201)+N(AI201),"")</f>
        <v/>
      </c>
    </row>
    <row r="202" spans="1:37" ht="12" hidden="1" customHeight="1" outlineLevel="4">
      <c r="A202" s="79" t="s">
        <v>1348</v>
      </c>
      <c r="B202" s="69" t="s">
        <v>21</v>
      </c>
      <c r="C202" s="69" t="str">
        <f t="shared" ref="C202:C265" si="32">IF(OR(ISNUMBER(S202),ISNUMBER(U202),ISNUMBER(W202),ISNUMBER(Y202),ISNUMBER(AC202),ISNUMBER(AE202),ISNUMBER(AG202),ISNUMBER(AI202),ISNUMBER(AA202),ISNUMBER(AK202)),"x","")</f>
        <v/>
      </c>
      <c r="D202" s="2" t="s">
        <v>10</v>
      </c>
      <c r="E202" s="2" t="s">
        <v>1349</v>
      </c>
      <c r="F202" s="2" t="s">
        <v>17</v>
      </c>
      <c r="G202" s="2" t="s">
        <v>1348</v>
      </c>
      <c r="H202" s="2" t="s">
        <v>8</v>
      </c>
      <c r="I202" s="2" t="s">
        <v>1350</v>
      </c>
      <c r="J202" s="2" t="s">
        <v>8</v>
      </c>
      <c r="K202" s="2" t="s">
        <v>8</v>
      </c>
      <c r="L202" s="2" t="s">
        <v>12</v>
      </c>
      <c r="M202" s="2" t="s">
        <v>8</v>
      </c>
      <c r="N202" s="2" t="s">
        <v>8</v>
      </c>
      <c r="O202" s="2" t="s">
        <v>14</v>
      </c>
      <c r="P202" s="2" t="s">
        <v>8</v>
      </c>
      <c r="Q202" s="2" t="s">
        <v>8</v>
      </c>
      <c r="S202" s="53"/>
      <c r="U202" s="32"/>
      <c r="W202" s="65" t="str">
        <f>IF(ISNUMBER(U202),U202,"")</f>
        <v/>
      </c>
      <c r="Y202" s="30" t="str">
        <f t="shared" ref="Y202:Y265" si="33">IF(OR(ISNUMBER(W202),ISNUMBER(AI202)),N(W202)+N(AI202),"")</f>
        <v/>
      </c>
      <c r="AA202" s="30" t="str">
        <f t="shared" si="30"/>
        <v/>
      </c>
      <c r="AC202" s="32"/>
      <c r="AE202" s="30"/>
      <c r="AG202" s="32"/>
      <c r="AI202" s="65" t="str">
        <f>IF(ISNUMBER(AG202),AG202,"")</f>
        <v/>
      </c>
      <c r="AK202" s="30" t="str">
        <f t="shared" si="31"/>
        <v/>
      </c>
    </row>
    <row r="203" spans="1:37" ht="12" hidden="1" customHeight="1" outlineLevel="4">
      <c r="A203" s="79" t="s">
        <v>1351</v>
      </c>
      <c r="B203" s="69" t="s">
        <v>21</v>
      </c>
      <c r="C203" s="69" t="str">
        <f t="shared" si="32"/>
        <v/>
      </c>
      <c r="D203" s="2" t="s">
        <v>10</v>
      </c>
      <c r="E203" s="2" t="s">
        <v>1352</v>
      </c>
      <c r="F203" s="2" t="s">
        <v>17</v>
      </c>
      <c r="G203" s="2" t="s">
        <v>1351</v>
      </c>
      <c r="H203" s="2" t="s">
        <v>8</v>
      </c>
      <c r="I203" s="2" t="s">
        <v>911</v>
      </c>
      <c r="J203" s="2" t="s">
        <v>8</v>
      </c>
      <c r="K203" s="2" t="s">
        <v>8</v>
      </c>
      <c r="L203" s="2" t="s">
        <v>12</v>
      </c>
      <c r="M203" s="2" t="s">
        <v>8</v>
      </c>
      <c r="N203" s="2" t="s">
        <v>8</v>
      </c>
      <c r="O203" s="2" t="s">
        <v>14</v>
      </c>
      <c r="P203" s="2" t="s">
        <v>8</v>
      </c>
      <c r="Q203" s="2" t="s">
        <v>8</v>
      </c>
      <c r="S203" s="53"/>
      <c r="U203" s="32"/>
      <c r="W203" s="65" t="str">
        <f>IF(ISNUMBER(U203),U203,"")</f>
        <v/>
      </c>
      <c r="Y203" s="30" t="str">
        <f t="shared" si="33"/>
        <v/>
      </c>
      <c r="AA203" s="30" t="str">
        <f t="shared" si="30"/>
        <v/>
      </c>
      <c r="AC203" s="32"/>
      <c r="AE203" s="30"/>
      <c r="AG203" s="32"/>
      <c r="AI203" s="65" t="str">
        <f>IF(ISNUMBER(AG203),AG203,"")</f>
        <v/>
      </c>
      <c r="AK203" s="30" t="str">
        <f t="shared" si="31"/>
        <v/>
      </c>
    </row>
    <row r="204" spans="1:37" ht="12" hidden="1" customHeight="1" outlineLevel="4">
      <c r="A204" s="79" t="s">
        <v>1353</v>
      </c>
      <c r="B204" s="69" t="s">
        <v>21</v>
      </c>
      <c r="C204" s="69" t="str">
        <f t="shared" si="32"/>
        <v/>
      </c>
      <c r="D204" s="2" t="s">
        <v>10</v>
      </c>
      <c r="E204" s="2" t="s">
        <v>1354</v>
      </c>
      <c r="F204" s="2" t="s">
        <v>17</v>
      </c>
      <c r="G204" s="2" t="s">
        <v>1353</v>
      </c>
      <c r="H204" s="2" t="s">
        <v>8</v>
      </c>
      <c r="I204" s="2" t="s">
        <v>1118</v>
      </c>
      <c r="J204" s="2" t="s">
        <v>8</v>
      </c>
      <c r="K204" s="2" t="s">
        <v>8</v>
      </c>
      <c r="L204" s="2" t="s">
        <v>12</v>
      </c>
      <c r="M204" s="2" t="s">
        <v>8</v>
      </c>
      <c r="N204" s="2" t="s">
        <v>8</v>
      </c>
      <c r="O204" s="2" t="s">
        <v>14</v>
      </c>
      <c r="P204" s="2" t="s">
        <v>8</v>
      </c>
      <c r="Q204" s="2" t="s">
        <v>8</v>
      </c>
      <c r="S204" s="53"/>
      <c r="U204" s="32"/>
      <c r="W204" s="65" t="str">
        <f>IF(ISNUMBER(U204),U204,"")</f>
        <v/>
      </c>
      <c r="Y204" s="30" t="str">
        <f t="shared" si="33"/>
        <v/>
      </c>
      <c r="AA204" s="30" t="str">
        <f t="shared" si="30"/>
        <v/>
      </c>
      <c r="AC204" s="32"/>
      <c r="AE204" s="30"/>
      <c r="AG204" s="32"/>
      <c r="AI204" s="65" t="str">
        <f>IF(ISNUMBER(AG204),AG204,"")</f>
        <v/>
      </c>
      <c r="AK204" s="30" t="str">
        <f t="shared" si="31"/>
        <v/>
      </c>
    </row>
    <row r="205" spans="1:37" ht="12" hidden="1" customHeight="1" outlineLevel="4">
      <c r="A205" s="79" t="s">
        <v>1355</v>
      </c>
      <c r="B205" s="69" t="s">
        <v>21</v>
      </c>
      <c r="C205" s="69" t="str">
        <f t="shared" si="32"/>
        <v/>
      </c>
      <c r="D205" s="2" t="s">
        <v>10</v>
      </c>
      <c r="E205" s="2" t="s">
        <v>1356</v>
      </c>
      <c r="F205" s="2" t="s">
        <v>17</v>
      </c>
      <c r="G205" s="2" t="s">
        <v>1355</v>
      </c>
      <c r="H205" s="2" t="s">
        <v>8</v>
      </c>
      <c r="I205" s="2" t="s">
        <v>8</v>
      </c>
      <c r="J205" s="2" t="s">
        <v>8</v>
      </c>
      <c r="K205" s="2" t="s">
        <v>8</v>
      </c>
      <c r="L205" s="2" t="s">
        <v>12</v>
      </c>
      <c r="M205" s="2" t="s">
        <v>8</v>
      </c>
      <c r="N205" s="2" t="s">
        <v>8</v>
      </c>
      <c r="O205" s="2" t="s">
        <v>14</v>
      </c>
      <c r="P205" s="2" t="s">
        <v>8</v>
      </c>
      <c r="Q205" s="2" t="s">
        <v>8</v>
      </c>
      <c r="S205" s="53"/>
      <c r="U205" s="32"/>
      <c r="W205" s="65" t="str">
        <f>IF(ISNUMBER(U205),U205,"")</f>
        <v/>
      </c>
      <c r="Y205" s="30" t="str">
        <f t="shared" si="33"/>
        <v/>
      </c>
      <c r="AA205" s="30" t="str">
        <f t="shared" si="30"/>
        <v/>
      </c>
      <c r="AC205" s="32"/>
      <c r="AE205" s="30"/>
      <c r="AG205" s="32"/>
      <c r="AI205" s="65" t="str">
        <f>IF(ISNUMBER(AG205),AG205,"")</f>
        <v/>
      </c>
      <c r="AK205" s="30" t="str">
        <f t="shared" si="31"/>
        <v/>
      </c>
    </row>
    <row r="206" spans="1:37" ht="12" hidden="1" customHeight="1" outlineLevel="4">
      <c r="A206" s="79" t="s">
        <v>1357</v>
      </c>
      <c r="B206" s="69" t="s">
        <v>21</v>
      </c>
      <c r="C206" s="69" t="str">
        <f t="shared" si="32"/>
        <v/>
      </c>
      <c r="D206" s="2" t="s">
        <v>10</v>
      </c>
      <c r="E206" s="2" t="s">
        <v>1358</v>
      </c>
      <c r="F206" s="2" t="s">
        <v>17</v>
      </c>
      <c r="G206" s="2" t="s">
        <v>1357</v>
      </c>
      <c r="H206" s="2" t="s">
        <v>8</v>
      </c>
      <c r="I206" s="2" t="s">
        <v>1121</v>
      </c>
      <c r="J206" s="2" t="s">
        <v>8</v>
      </c>
      <c r="K206" s="2" t="s">
        <v>8</v>
      </c>
      <c r="L206" s="2" t="s">
        <v>12</v>
      </c>
      <c r="M206" s="2" t="s">
        <v>8</v>
      </c>
      <c r="N206" s="2" t="s">
        <v>8</v>
      </c>
      <c r="O206" s="2" t="s">
        <v>14</v>
      </c>
      <c r="P206" s="2" t="s">
        <v>8</v>
      </c>
      <c r="Q206" s="2" t="s">
        <v>8</v>
      </c>
      <c r="S206" s="53"/>
      <c r="U206" s="32"/>
      <c r="W206" s="65" t="str">
        <f>IF(ISNUMBER(U206),U206,"")</f>
        <v/>
      </c>
      <c r="Y206" s="30" t="str">
        <f t="shared" si="33"/>
        <v/>
      </c>
      <c r="AA206" s="30" t="str">
        <f t="shared" si="30"/>
        <v/>
      </c>
      <c r="AC206" s="32"/>
      <c r="AE206" s="30"/>
      <c r="AG206" s="32"/>
      <c r="AI206" s="65" t="str">
        <f>IF(ISNUMBER(AG206),AG206,"")</f>
        <v/>
      </c>
      <c r="AK206" s="30" t="str">
        <f t="shared" si="31"/>
        <v/>
      </c>
    </row>
    <row r="207" spans="1:37" ht="12" hidden="1" customHeight="1" outlineLevel="3">
      <c r="A207" s="78" t="s">
        <v>1359</v>
      </c>
      <c r="B207" s="69" t="s">
        <v>21</v>
      </c>
      <c r="C207" s="69" t="str">
        <f t="shared" si="32"/>
        <v/>
      </c>
      <c r="D207" s="2" t="s">
        <v>10</v>
      </c>
      <c r="E207" s="2" t="s">
        <v>1360</v>
      </c>
      <c r="F207" s="2" t="s">
        <v>17</v>
      </c>
      <c r="G207" s="2" t="s">
        <v>1359</v>
      </c>
      <c r="H207" s="2" t="s">
        <v>8</v>
      </c>
      <c r="I207" s="2" t="s">
        <v>1361</v>
      </c>
      <c r="J207" s="2" t="s">
        <v>114</v>
      </c>
      <c r="K207" s="2" t="s">
        <v>8</v>
      </c>
      <c r="L207" s="2" t="s">
        <v>12</v>
      </c>
      <c r="M207" s="2" t="s">
        <v>8</v>
      </c>
      <c r="N207" s="2" t="s">
        <v>8</v>
      </c>
      <c r="O207" s="2" t="s">
        <v>14</v>
      </c>
      <c r="P207" s="2" t="s">
        <v>8</v>
      </c>
      <c r="Q207" s="2" t="s">
        <v>8</v>
      </c>
      <c r="S207" s="30"/>
      <c r="U207" s="32" t="str">
        <f>IF(ISNUMBER(GuV!W9),N(GuV!W9),"")</f>
        <v/>
      </c>
      <c r="W207" s="65" t="str">
        <f>U207</f>
        <v/>
      </c>
      <c r="Y207" s="30" t="str">
        <f t="shared" si="33"/>
        <v/>
      </c>
      <c r="AA207" s="30" t="str">
        <f t="shared" si="30"/>
        <v/>
      </c>
      <c r="AC207" s="32"/>
      <c r="AE207" s="30"/>
      <c r="AG207" s="32" t="str">
        <f>GuV!AG9</f>
        <v/>
      </c>
      <c r="AI207" s="65" t="str">
        <f>AG207</f>
        <v/>
      </c>
      <c r="AK207" s="30" t="str">
        <f t="shared" si="31"/>
        <v/>
      </c>
    </row>
    <row r="208" spans="1:37" ht="12" hidden="1" customHeight="1" outlineLevel="3">
      <c r="A208" s="78" t="s">
        <v>1362</v>
      </c>
      <c r="B208" s="69"/>
      <c r="C208" s="69" t="str">
        <f t="shared" si="32"/>
        <v/>
      </c>
      <c r="D208" s="2" t="s">
        <v>10</v>
      </c>
      <c r="E208" s="2" t="s">
        <v>1363</v>
      </c>
      <c r="F208" s="2" t="s">
        <v>17</v>
      </c>
      <c r="G208" s="2" t="s">
        <v>1362</v>
      </c>
      <c r="H208" s="2" t="s">
        <v>8</v>
      </c>
      <c r="I208" s="2" t="s">
        <v>8</v>
      </c>
      <c r="J208" s="2" t="s">
        <v>8</v>
      </c>
      <c r="K208" s="2" t="s">
        <v>8</v>
      </c>
      <c r="L208" s="2" t="s">
        <v>8</v>
      </c>
      <c r="M208" s="2" t="s">
        <v>12</v>
      </c>
      <c r="N208" s="2" t="s">
        <v>8</v>
      </c>
      <c r="O208" s="2" t="s">
        <v>14</v>
      </c>
      <c r="P208" s="2" t="s">
        <v>8</v>
      </c>
      <c r="Q208" s="2" t="s">
        <v>8</v>
      </c>
      <c r="S208" s="53"/>
      <c r="U208" s="32"/>
      <c r="W208" s="65" t="str">
        <f t="shared" ref="W208:W216" si="34">IF(ISNUMBER(U208),U208,"")</f>
        <v/>
      </c>
      <c r="Y208" s="30" t="str">
        <f t="shared" si="33"/>
        <v/>
      </c>
      <c r="AA208" s="30" t="str">
        <f t="shared" si="30"/>
        <v/>
      </c>
      <c r="AC208" s="32"/>
      <c r="AE208" s="30"/>
      <c r="AG208" s="32"/>
      <c r="AI208" s="65" t="str">
        <f t="shared" ref="AI208:AI216" si="35">IF(ISNUMBER(AG208),AG208,"")</f>
        <v/>
      </c>
      <c r="AK208" s="30" t="str">
        <f t="shared" si="31"/>
        <v/>
      </c>
    </row>
    <row r="209" spans="1:37" ht="12" hidden="1" customHeight="1" outlineLevel="3">
      <c r="A209" s="78" t="s">
        <v>1364</v>
      </c>
      <c r="B209" s="69" t="s">
        <v>21</v>
      </c>
      <c r="C209" s="69" t="str">
        <f t="shared" si="32"/>
        <v/>
      </c>
      <c r="D209" s="2" t="s">
        <v>10</v>
      </c>
      <c r="E209" s="2" t="s">
        <v>1365</v>
      </c>
      <c r="F209" s="2" t="s">
        <v>17</v>
      </c>
      <c r="G209" s="2" t="s">
        <v>1364</v>
      </c>
      <c r="H209" s="2" t="s">
        <v>8</v>
      </c>
      <c r="I209" s="2" t="s">
        <v>8</v>
      </c>
      <c r="J209" s="2" t="s">
        <v>23</v>
      </c>
      <c r="K209" s="2" t="s">
        <v>8</v>
      </c>
      <c r="L209" s="2" t="s">
        <v>8</v>
      </c>
      <c r="M209" s="2" t="s">
        <v>12</v>
      </c>
      <c r="N209" s="2" t="s">
        <v>8</v>
      </c>
      <c r="O209" s="2" t="s">
        <v>14</v>
      </c>
      <c r="P209" s="2" t="s">
        <v>8</v>
      </c>
      <c r="Q209" s="2" t="s">
        <v>8</v>
      </c>
      <c r="S209" s="53"/>
      <c r="U209" s="32"/>
      <c r="W209" s="65" t="str">
        <f t="shared" si="34"/>
        <v/>
      </c>
      <c r="Y209" s="30" t="str">
        <f t="shared" si="33"/>
        <v/>
      </c>
      <c r="AA209" s="30" t="str">
        <f t="shared" si="30"/>
        <v/>
      </c>
      <c r="AC209" s="32"/>
      <c r="AE209" s="30"/>
      <c r="AG209" s="32"/>
      <c r="AI209" s="65" t="str">
        <f t="shared" si="35"/>
        <v/>
      </c>
      <c r="AK209" s="30" t="str">
        <f t="shared" si="31"/>
        <v/>
      </c>
    </row>
    <row r="210" spans="1:37" ht="12" hidden="1" customHeight="1" outlineLevel="3">
      <c r="A210" s="78" t="s">
        <v>1366</v>
      </c>
      <c r="B210" s="69"/>
      <c r="C210" s="69" t="str">
        <f t="shared" si="32"/>
        <v/>
      </c>
      <c r="D210" s="2" t="s">
        <v>10</v>
      </c>
      <c r="E210" s="2" t="s">
        <v>1367</v>
      </c>
      <c r="F210" s="2" t="s">
        <v>17</v>
      </c>
      <c r="G210" s="2" t="s">
        <v>1366</v>
      </c>
      <c r="H210" s="2" t="s">
        <v>8</v>
      </c>
      <c r="I210" s="2" t="s">
        <v>8</v>
      </c>
      <c r="J210" s="2" t="s">
        <v>8</v>
      </c>
      <c r="K210" s="2" t="s">
        <v>8</v>
      </c>
      <c r="L210" s="2" t="s">
        <v>8</v>
      </c>
      <c r="M210" s="2" t="s">
        <v>12</v>
      </c>
      <c r="N210" s="2" t="s">
        <v>8</v>
      </c>
      <c r="O210" s="2" t="s">
        <v>14</v>
      </c>
      <c r="P210" s="2" t="s">
        <v>8</v>
      </c>
      <c r="Q210" s="2" t="s">
        <v>8</v>
      </c>
      <c r="S210" s="53"/>
      <c r="U210" s="32"/>
      <c r="W210" s="65" t="str">
        <f t="shared" si="34"/>
        <v/>
      </c>
      <c r="Y210" s="30" t="str">
        <f t="shared" si="33"/>
        <v/>
      </c>
      <c r="AA210" s="30" t="str">
        <f t="shared" si="30"/>
        <v/>
      </c>
      <c r="AC210" s="32"/>
      <c r="AE210" s="30"/>
      <c r="AG210" s="32"/>
      <c r="AI210" s="65" t="str">
        <f t="shared" si="35"/>
        <v/>
      </c>
      <c r="AK210" s="30" t="str">
        <f t="shared" si="31"/>
        <v/>
      </c>
    </row>
    <row r="211" spans="1:37" ht="12" hidden="1" customHeight="1" outlineLevel="4">
      <c r="A211" s="79" t="s">
        <v>1368</v>
      </c>
      <c r="B211" s="69"/>
      <c r="C211" s="69" t="str">
        <f t="shared" si="32"/>
        <v/>
      </c>
      <c r="D211" s="2" t="s">
        <v>10</v>
      </c>
      <c r="E211" s="2" t="s">
        <v>1369</v>
      </c>
      <c r="F211" s="2" t="s">
        <v>17</v>
      </c>
      <c r="G211" s="2" t="s">
        <v>1368</v>
      </c>
      <c r="H211" s="2" t="s">
        <v>8</v>
      </c>
      <c r="I211" s="2" t="s">
        <v>8</v>
      </c>
      <c r="J211" s="2" t="s">
        <v>8</v>
      </c>
      <c r="K211" s="2" t="s">
        <v>8</v>
      </c>
      <c r="L211" s="2" t="s">
        <v>8</v>
      </c>
      <c r="M211" s="2" t="s">
        <v>12</v>
      </c>
      <c r="N211" s="2" t="s">
        <v>8</v>
      </c>
      <c r="O211" s="2" t="s">
        <v>14</v>
      </c>
      <c r="P211" s="2" t="s">
        <v>8</v>
      </c>
      <c r="Q211" s="2" t="s">
        <v>8</v>
      </c>
      <c r="S211" s="53"/>
      <c r="U211" s="32"/>
      <c r="W211" s="65" t="str">
        <f t="shared" si="34"/>
        <v/>
      </c>
      <c r="Y211" s="30" t="str">
        <f t="shared" si="33"/>
        <v/>
      </c>
      <c r="AA211" s="30" t="str">
        <f t="shared" si="30"/>
        <v/>
      </c>
      <c r="AC211" s="32"/>
      <c r="AE211" s="30"/>
      <c r="AG211" s="32"/>
      <c r="AI211" s="65" t="str">
        <f t="shared" si="35"/>
        <v/>
      </c>
      <c r="AK211" s="30" t="str">
        <f t="shared" si="31"/>
        <v/>
      </c>
    </row>
    <row r="212" spans="1:37" ht="12" hidden="1" customHeight="1" outlineLevel="4">
      <c r="A212" s="79" t="s">
        <v>1370</v>
      </c>
      <c r="B212" s="69"/>
      <c r="C212" s="69" t="str">
        <f t="shared" si="32"/>
        <v/>
      </c>
      <c r="D212" s="2" t="s">
        <v>10</v>
      </c>
      <c r="E212" s="2" t="s">
        <v>1371</v>
      </c>
      <c r="F212" s="2" t="s">
        <v>17</v>
      </c>
      <c r="G212" s="2" t="s">
        <v>1370</v>
      </c>
      <c r="H212" s="2" t="s">
        <v>8</v>
      </c>
      <c r="I212" s="2" t="s">
        <v>8</v>
      </c>
      <c r="J212" s="2" t="s">
        <v>8</v>
      </c>
      <c r="K212" s="2" t="s">
        <v>8</v>
      </c>
      <c r="L212" s="2" t="s">
        <v>8</v>
      </c>
      <c r="M212" s="2" t="s">
        <v>12</v>
      </c>
      <c r="N212" s="2" t="s">
        <v>8</v>
      </c>
      <c r="O212" s="2" t="s">
        <v>14</v>
      </c>
      <c r="P212" s="2" t="s">
        <v>8</v>
      </c>
      <c r="Q212" s="2" t="s">
        <v>8</v>
      </c>
      <c r="S212" s="53"/>
      <c r="U212" s="32"/>
      <c r="W212" s="65" t="str">
        <f t="shared" si="34"/>
        <v/>
      </c>
      <c r="Y212" s="30" t="str">
        <f t="shared" si="33"/>
        <v/>
      </c>
      <c r="AA212" s="30" t="str">
        <f t="shared" si="30"/>
        <v/>
      </c>
      <c r="AC212" s="32"/>
      <c r="AE212" s="30"/>
      <c r="AG212" s="32"/>
      <c r="AI212" s="65" t="str">
        <f t="shared" si="35"/>
        <v/>
      </c>
      <c r="AK212" s="30" t="str">
        <f t="shared" si="31"/>
        <v/>
      </c>
    </row>
    <row r="213" spans="1:37" ht="12" hidden="1" customHeight="1" outlineLevel="4">
      <c r="A213" s="79" t="s">
        <v>1372</v>
      </c>
      <c r="B213" s="69"/>
      <c r="C213" s="69" t="str">
        <f t="shared" si="32"/>
        <v/>
      </c>
      <c r="D213" s="2" t="s">
        <v>10</v>
      </c>
      <c r="E213" s="2" t="s">
        <v>1373</v>
      </c>
      <c r="F213" s="2" t="s">
        <v>17</v>
      </c>
      <c r="G213" s="2" t="s">
        <v>1372</v>
      </c>
      <c r="H213" s="2" t="s">
        <v>8</v>
      </c>
      <c r="I213" s="2" t="s">
        <v>8</v>
      </c>
      <c r="J213" s="2" t="s">
        <v>8</v>
      </c>
      <c r="K213" s="2" t="s">
        <v>8</v>
      </c>
      <c r="L213" s="2" t="s">
        <v>8</v>
      </c>
      <c r="M213" s="2" t="s">
        <v>12</v>
      </c>
      <c r="N213" s="2" t="s">
        <v>8</v>
      </c>
      <c r="O213" s="2" t="s">
        <v>14</v>
      </c>
      <c r="P213" s="2" t="s">
        <v>8</v>
      </c>
      <c r="Q213" s="2" t="s">
        <v>8</v>
      </c>
      <c r="S213" s="53"/>
      <c r="U213" s="32"/>
      <c r="W213" s="65" t="str">
        <f t="shared" si="34"/>
        <v/>
      </c>
      <c r="Y213" s="30" t="str">
        <f t="shared" si="33"/>
        <v/>
      </c>
      <c r="AA213" s="30" t="str">
        <f t="shared" si="30"/>
        <v/>
      </c>
      <c r="AC213" s="32"/>
      <c r="AE213" s="30"/>
      <c r="AG213" s="32"/>
      <c r="AI213" s="65" t="str">
        <f t="shared" si="35"/>
        <v/>
      </c>
      <c r="AK213" s="30" t="str">
        <f t="shared" si="31"/>
        <v/>
      </c>
    </row>
    <row r="214" spans="1:37" ht="12" hidden="1" customHeight="1" outlineLevel="4">
      <c r="A214" s="79" t="s">
        <v>1374</v>
      </c>
      <c r="B214" s="69"/>
      <c r="C214" s="69" t="str">
        <f t="shared" si="32"/>
        <v/>
      </c>
      <c r="D214" s="2" t="s">
        <v>10</v>
      </c>
      <c r="E214" s="2" t="s">
        <v>1375</v>
      </c>
      <c r="F214" s="2" t="s">
        <v>17</v>
      </c>
      <c r="G214" s="2" t="s">
        <v>1374</v>
      </c>
      <c r="H214" s="2" t="s">
        <v>8</v>
      </c>
      <c r="I214" s="2" t="s">
        <v>8</v>
      </c>
      <c r="J214" s="2" t="s">
        <v>8</v>
      </c>
      <c r="K214" s="2" t="s">
        <v>8</v>
      </c>
      <c r="L214" s="2" t="s">
        <v>8</v>
      </c>
      <c r="M214" s="2" t="s">
        <v>12</v>
      </c>
      <c r="N214" s="2" t="s">
        <v>8</v>
      </c>
      <c r="O214" s="2" t="s">
        <v>14</v>
      </c>
      <c r="P214" s="2" t="s">
        <v>8</v>
      </c>
      <c r="Q214" s="2" t="s">
        <v>8</v>
      </c>
      <c r="S214" s="53"/>
      <c r="U214" s="32"/>
      <c r="W214" s="65" t="str">
        <f t="shared" si="34"/>
        <v/>
      </c>
      <c r="Y214" s="30" t="str">
        <f t="shared" si="33"/>
        <v/>
      </c>
      <c r="AA214" s="30" t="str">
        <f t="shared" si="30"/>
        <v/>
      </c>
      <c r="AC214" s="32"/>
      <c r="AE214" s="30"/>
      <c r="AG214" s="32"/>
      <c r="AI214" s="65" t="str">
        <f t="shared" si="35"/>
        <v/>
      </c>
      <c r="AK214" s="30" t="str">
        <f t="shared" si="31"/>
        <v/>
      </c>
    </row>
    <row r="215" spans="1:37" ht="12" hidden="1" customHeight="1" outlineLevel="4">
      <c r="A215" s="79" t="s">
        <v>1376</v>
      </c>
      <c r="B215" s="69"/>
      <c r="C215" s="69" t="str">
        <f t="shared" si="32"/>
        <v/>
      </c>
      <c r="D215" s="2" t="s">
        <v>10</v>
      </c>
      <c r="E215" s="2" t="s">
        <v>1377</v>
      </c>
      <c r="F215" s="2" t="s">
        <v>17</v>
      </c>
      <c r="G215" s="2" t="s">
        <v>1376</v>
      </c>
      <c r="H215" s="2" t="s">
        <v>8</v>
      </c>
      <c r="I215" s="2" t="s">
        <v>8</v>
      </c>
      <c r="J215" s="2" t="s">
        <v>8</v>
      </c>
      <c r="K215" s="2" t="s">
        <v>8</v>
      </c>
      <c r="L215" s="2" t="s">
        <v>8</v>
      </c>
      <c r="M215" s="2" t="s">
        <v>12</v>
      </c>
      <c r="N215" s="2" t="s">
        <v>8</v>
      </c>
      <c r="O215" s="2" t="s">
        <v>14</v>
      </c>
      <c r="P215" s="2" t="s">
        <v>8</v>
      </c>
      <c r="Q215" s="2" t="s">
        <v>8</v>
      </c>
      <c r="S215" s="53"/>
      <c r="U215" s="32"/>
      <c r="W215" s="65" t="str">
        <f t="shared" si="34"/>
        <v/>
      </c>
      <c r="Y215" s="30" t="str">
        <f t="shared" si="33"/>
        <v/>
      </c>
      <c r="AA215" s="30" t="str">
        <f t="shared" si="30"/>
        <v/>
      </c>
      <c r="AC215" s="32"/>
      <c r="AE215" s="30"/>
      <c r="AG215" s="32"/>
      <c r="AI215" s="65" t="str">
        <f t="shared" si="35"/>
        <v/>
      </c>
      <c r="AK215" s="30" t="str">
        <f t="shared" si="31"/>
        <v/>
      </c>
    </row>
    <row r="216" spans="1:37" ht="12" hidden="1" customHeight="1" outlineLevel="3">
      <c r="A216" s="78" t="s">
        <v>1378</v>
      </c>
      <c r="B216" s="69" t="s">
        <v>21</v>
      </c>
      <c r="C216" s="69" t="str">
        <f t="shared" si="32"/>
        <v/>
      </c>
      <c r="D216" s="2" t="s">
        <v>10</v>
      </c>
      <c r="E216" s="2" t="s">
        <v>1379</v>
      </c>
      <c r="F216" s="2" t="s">
        <v>17</v>
      </c>
      <c r="G216" s="2" t="s">
        <v>1378</v>
      </c>
      <c r="H216" s="2" t="s">
        <v>8</v>
      </c>
      <c r="I216" s="2" t="s">
        <v>8</v>
      </c>
      <c r="J216" s="2" t="s">
        <v>23</v>
      </c>
      <c r="K216" s="2" t="s">
        <v>8</v>
      </c>
      <c r="L216" s="2" t="s">
        <v>8</v>
      </c>
      <c r="M216" s="2" t="s">
        <v>12</v>
      </c>
      <c r="N216" s="2" t="s">
        <v>8</v>
      </c>
      <c r="O216" s="2" t="s">
        <v>14</v>
      </c>
      <c r="P216" s="2" t="s">
        <v>8</v>
      </c>
      <c r="Q216" s="2" t="s">
        <v>8</v>
      </c>
      <c r="S216" s="53"/>
      <c r="U216" s="32"/>
      <c r="W216" s="65" t="str">
        <f t="shared" si="34"/>
        <v/>
      </c>
      <c r="Y216" s="30" t="str">
        <f t="shared" si="33"/>
        <v/>
      </c>
      <c r="AA216" s="30" t="str">
        <f t="shared" si="30"/>
        <v/>
      </c>
      <c r="AC216" s="32"/>
      <c r="AE216" s="30"/>
      <c r="AG216" s="32"/>
      <c r="AI216" s="65" t="str">
        <f t="shared" si="35"/>
        <v/>
      </c>
      <c r="AK216" s="30" t="str">
        <f t="shared" si="31"/>
        <v/>
      </c>
    </row>
    <row r="217" spans="1:37" ht="12" hidden="1" customHeight="1" outlineLevel="3">
      <c r="A217" s="78" t="s">
        <v>1380</v>
      </c>
      <c r="B217" s="69" t="s">
        <v>21</v>
      </c>
      <c r="C217" s="69" t="str">
        <f t="shared" si="32"/>
        <v/>
      </c>
      <c r="D217" s="2" t="s">
        <v>10</v>
      </c>
      <c r="E217" s="2" t="s">
        <v>1381</v>
      </c>
      <c r="F217" s="2" t="s">
        <v>17</v>
      </c>
      <c r="G217" s="2" t="s">
        <v>1380</v>
      </c>
      <c r="H217" s="2" t="s">
        <v>1382</v>
      </c>
      <c r="I217" s="2" t="s">
        <v>1383</v>
      </c>
      <c r="J217" s="2" t="s">
        <v>23</v>
      </c>
      <c r="K217" s="2" t="s">
        <v>8</v>
      </c>
      <c r="L217" s="2" t="s">
        <v>12</v>
      </c>
      <c r="M217" s="2" t="s">
        <v>12</v>
      </c>
      <c r="N217" s="2" t="s">
        <v>12</v>
      </c>
      <c r="O217" s="2" t="s">
        <v>14</v>
      </c>
      <c r="P217" s="2" t="s">
        <v>8</v>
      </c>
      <c r="Q217" s="2" t="s">
        <v>8</v>
      </c>
      <c r="S217" s="53"/>
      <c r="U217" s="32"/>
      <c r="W217" s="65" t="str">
        <f>IF(OR(ISNUMBER(W219),ISNUMBER(W220),ISNUMBER(W221),ISNUMBER(W222)),N(W219)+N(W220)+N(W221)+N(W222),IF(ISNUMBER(U217),U217,""))</f>
        <v/>
      </c>
      <c r="Y217" s="30" t="str">
        <f t="shared" si="33"/>
        <v/>
      </c>
      <c r="AA217" s="30" t="str">
        <f t="shared" si="30"/>
        <v/>
      </c>
      <c r="AC217" s="32"/>
      <c r="AE217" s="30"/>
      <c r="AG217" s="32"/>
      <c r="AI217" s="65" t="str">
        <f>IF(OR(ISNUMBER(AI219),ISNUMBER(AI220),ISNUMBER(AI221),ISNUMBER(AI222)),N(AI219)+N(AI220)+N(AI221)+N(AI222),IF(ISNUMBER(AG217),AG217,""))</f>
        <v/>
      </c>
      <c r="AK217" s="30" t="str">
        <f t="shared" si="31"/>
        <v/>
      </c>
    </row>
    <row r="218" spans="1:37" ht="12" hidden="1" customHeight="1" outlineLevel="4">
      <c r="A218" s="79" t="s">
        <v>1384</v>
      </c>
      <c r="B218" s="69"/>
      <c r="C218" s="69" t="str">
        <f t="shared" si="32"/>
        <v/>
      </c>
      <c r="D218" s="2" t="s">
        <v>10</v>
      </c>
      <c r="E218" s="2" t="s">
        <v>1385</v>
      </c>
      <c r="F218" s="2" t="s">
        <v>13</v>
      </c>
      <c r="G218" s="2" t="s">
        <v>1384</v>
      </c>
      <c r="H218" s="2" t="s">
        <v>1386</v>
      </c>
      <c r="I218" s="2" t="s">
        <v>1387</v>
      </c>
      <c r="J218" s="2" t="s">
        <v>8</v>
      </c>
      <c r="K218" s="2" t="s">
        <v>8</v>
      </c>
      <c r="L218" s="2" t="s">
        <v>12</v>
      </c>
      <c r="M218" s="2" t="s">
        <v>12</v>
      </c>
      <c r="N218" s="2" t="s">
        <v>12</v>
      </c>
      <c r="O218" s="2" t="s">
        <v>14</v>
      </c>
      <c r="P218" s="2" t="s">
        <v>8</v>
      </c>
      <c r="Q218" s="2" t="s">
        <v>8</v>
      </c>
      <c r="S218" s="93"/>
      <c r="U218" s="32"/>
      <c r="W218" s="30"/>
      <c r="Y218" s="30" t="str">
        <f t="shared" si="33"/>
        <v/>
      </c>
      <c r="AA218" s="92"/>
      <c r="AC218" s="32"/>
      <c r="AE218" s="92"/>
      <c r="AG218" s="32"/>
      <c r="AI218" s="30"/>
      <c r="AK218" s="92"/>
    </row>
    <row r="219" spans="1:37" ht="12" hidden="1" customHeight="1" outlineLevel="4">
      <c r="A219" s="79" t="s">
        <v>1388</v>
      </c>
      <c r="B219" s="69" t="s">
        <v>21</v>
      </c>
      <c r="C219" s="69" t="str">
        <f t="shared" si="32"/>
        <v/>
      </c>
      <c r="D219" s="2" t="s">
        <v>10</v>
      </c>
      <c r="E219" s="2" t="s">
        <v>1389</v>
      </c>
      <c r="F219" s="2" t="s">
        <v>17</v>
      </c>
      <c r="G219" s="2" t="s">
        <v>1388</v>
      </c>
      <c r="H219" s="2" t="s">
        <v>8</v>
      </c>
      <c r="I219" s="2" t="s">
        <v>1390</v>
      </c>
      <c r="J219" s="2" t="s">
        <v>8</v>
      </c>
      <c r="K219" s="2" t="s">
        <v>8</v>
      </c>
      <c r="L219" s="2" t="s">
        <v>12</v>
      </c>
      <c r="M219" s="2" t="s">
        <v>12</v>
      </c>
      <c r="N219" s="2" t="s">
        <v>12</v>
      </c>
      <c r="O219" s="2" t="s">
        <v>14</v>
      </c>
      <c r="P219" s="2" t="s">
        <v>8</v>
      </c>
      <c r="Q219" s="2" t="s">
        <v>8</v>
      </c>
      <c r="S219" s="53"/>
      <c r="U219" s="32"/>
      <c r="W219" s="65" t="str">
        <f>IF(ISNUMBER(U219),U219,"")</f>
        <v/>
      </c>
      <c r="Y219" s="30" t="str">
        <f t="shared" si="33"/>
        <v/>
      </c>
      <c r="AA219" s="30" t="str">
        <f t="shared" si="30"/>
        <v/>
      </c>
      <c r="AC219" s="32"/>
      <c r="AE219" s="30"/>
      <c r="AG219" s="32"/>
      <c r="AI219" s="65" t="str">
        <f>IF(ISNUMBER(AG219),AG219,"")</f>
        <v/>
      </c>
      <c r="AK219" s="30" t="str">
        <f t="shared" si="31"/>
        <v/>
      </c>
    </row>
    <row r="220" spans="1:37" ht="12" hidden="1" customHeight="1" outlineLevel="4">
      <c r="A220" s="79" t="s">
        <v>1391</v>
      </c>
      <c r="B220" s="69" t="s">
        <v>21</v>
      </c>
      <c r="C220" s="69" t="str">
        <f t="shared" si="32"/>
        <v/>
      </c>
      <c r="D220" s="2" t="s">
        <v>10</v>
      </c>
      <c r="E220" s="2" t="s">
        <v>1392</v>
      </c>
      <c r="F220" s="2" t="s">
        <v>17</v>
      </c>
      <c r="G220" s="2" t="s">
        <v>1391</v>
      </c>
      <c r="H220" s="2" t="s">
        <v>8</v>
      </c>
      <c r="I220" s="2" t="s">
        <v>911</v>
      </c>
      <c r="J220" s="2" t="s">
        <v>8</v>
      </c>
      <c r="K220" s="2" t="s">
        <v>8</v>
      </c>
      <c r="L220" s="2" t="s">
        <v>12</v>
      </c>
      <c r="M220" s="2" t="s">
        <v>12</v>
      </c>
      <c r="N220" s="2" t="s">
        <v>12</v>
      </c>
      <c r="O220" s="2" t="s">
        <v>14</v>
      </c>
      <c r="P220" s="2" t="s">
        <v>8</v>
      </c>
      <c r="Q220" s="2" t="s">
        <v>8</v>
      </c>
      <c r="S220" s="53"/>
      <c r="U220" s="32"/>
      <c r="W220" s="65" t="str">
        <f>IF(ISNUMBER(U220),U220,"")</f>
        <v/>
      </c>
      <c r="Y220" s="30" t="str">
        <f t="shared" si="33"/>
        <v/>
      </c>
      <c r="AA220" s="30" t="str">
        <f t="shared" si="30"/>
        <v/>
      </c>
      <c r="AC220" s="32"/>
      <c r="AE220" s="30"/>
      <c r="AG220" s="32"/>
      <c r="AI220" s="65" t="str">
        <f>IF(ISNUMBER(AG220),AG220,"")</f>
        <v/>
      </c>
      <c r="AK220" s="30" t="str">
        <f t="shared" si="31"/>
        <v/>
      </c>
    </row>
    <row r="221" spans="1:37" ht="12" hidden="1" customHeight="1" outlineLevel="4">
      <c r="A221" s="79" t="s">
        <v>1393</v>
      </c>
      <c r="B221" s="69" t="s">
        <v>21</v>
      </c>
      <c r="C221" s="69" t="str">
        <f t="shared" si="32"/>
        <v/>
      </c>
      <c r="D221" s="2" t="s">
        <v>10</v>
      </c>
      <c r="E221" s="2" t="s">
        <v>1394</v>
      </c>
      <c r="F221" s="2" t="s">
        <v>17</v>
      </c>
      <c r="G221" s="2" t="s">
        <v>1393</v>
      </c>
      <c r="H221" s="2" t="s">
        <v>8</v>
      </c>
      <c r="I221" s="2" t="s">
        <v>1118</v>
      </c>
      <c r="J221" s="2" t="s">
        <v>8</v>
      </c>
      <c r="K221" s="2" t="s">
        <v>8</v>
      </c>
      <c r="L221" s="2" t="s">
        <v>12</v>
      </c>
      <c r="M221" s="2" t="s">
        <v>12</v>
      </c>
      <c r="N221" s="2" t="s">
        <v>12</v>
      </c>
      <c r="O221" s="2" t="s">
        <v>14</v>
      </c>
      <c r="P221" s="2" t="s">
        <v>8</v>
      </c>
      <c r="Q221" s="2" t="s">
        <v>8</v>
      </c>
      <c r="S221" s="53"/>
      <c r="U221" s="32"/>
      <c r="W221" s="65" t="str">
        <f>IF(ISNUMBER(U221),U221,"")</f>
        <v/>
      </c>
      <c r="Y221" s="30" t="str">
        <f t="shared" si="33"/>
        <v/>
      </c>
      <c r="AA221" s="30" t="str">
        <f t="shared" si="30"/>
        <v/>
      </c>
      <c r="AC221" s="32"/>
      <c r="AE221" s="30"/>
      <c r="AG221" s="32"/>
      <c r="AI221" s="65" t="str">
        <f>IF(ISNUMBER(AG221),AG221,"")</f>
        <v/>
      </c>
      <c r="AK221" s="30" t="str">
        <f t="shared" si="31"/>
        <v/>
      </c>
    </row>
    <row r="222" spans="1:37" ht="12" hidden="1" customHeight="1" outlineLevel="4">
      <c r="A222" s="79" t="s">
        <v>1395</v>
      </c>
      <c r="B222" s="69" t="s">
        <v>21</v>
      </c>
      <c r="C222" s="69" t="str">
        <f t="shared" si="32"/>
        <v/>
      </c>
      <c r="D222" s="2" t="s">
        <v>10</v>
      </c>
      <c r="E222" s="2" t="s">
        <v>1396</v>
      </c>
      <c r="F222" s="2" t="s">
        <v>17</v>
      </c>
      <c r="G222" s="2" t="s">
        <v>1395</v>
      </c>
      <c r="H222" s="2" t="s">
        <v>8</v>
      </c>
      <c r="I222" s="2" t="s">
        <v>1121</v>
      </c>
      <c r="J222" s="2" t="s">
        <v>8</v>
      </c>
      <c r="K222" s="2" t="s">
        <v>8</v>
      </c>
      <c r="L222" s="2" t="s">
        <v>12</v>
      </c>
      <c r="M222" s="2" t="s">
        <v>12</v>
      </c>
      <c r="N222" s="2" t="s">
        <v>12</v>
      </c>
      <c r="O222" s="2" t="s">
        <v>14</v>
      </c>
      <c r="P222" s="2" t="s">
        <v>8</v>
      </c>
      <c r="Q222" s="2" t="s">
        <v>8</v>
      </c>
      <c r="S222" s="53"/>
      <c r="U222" s="32"/>
      <c r="W222" s="65" t="str">
        <f>IF(ISNUMBER(U222),U222,"")</f>
        <v/>
      </c>
      <c r="Y222" s="30" t="str">
        <f t="shared" si="33"/>
        <v/>
      </c>
      <c r="AA222" s="30" t="str">
        <f t="shared" si="30"/>
        <v/>
      </c>
      <c r="AC222" s="32"/>
      <c r="AE222" s="30"/>
      <c r="AG222" s="32"/>
      <c r="AI222" s="65" t="str">
        <f>IF(ISNUMBER(AG222),AG222,"")</f>
        <v/>
      </c>
      <c r="AK222" s="30" t="str">
        <f t="shared" si="31"/>
        <v/>
      </c>
    </row>
    <row r="223" spans="1:37" ht="12" hidden="1" customHeight="1" outlineLevel="3">
      <c r="A223" s="78" t="s">
        <v>1397</v>
      </c>
      <c r="B223" s="69" t="s">
        <v>21</v>
      </c>
      <c r="C223" s="69" t="str">
        <f t="shared" si="32"/>
        <v/>
      </c>
      <c r="D223" s="2" t="s">
        <v>10</v>
      </c>
      <c r="E223" s="2" t="s">
        <v>1398</v>
      </c>
      <c r="F223" s="2" t="s">
        <v>17</v>
      </c>
      <c r="G223" s="2" t="s">
        <v>1397</v>
      </c>
      <c r="H223" s="2" t="s">
        <v>1399</v>
      </c>
      <c r="I223" s="2" t="s">
        <v>1400</v>
      </c>
      <c r="J223" s="2" t="s">
        <v>114</v>
      </c>
      <c r="K223" s="2" t="s">
        <v>8</v>
      </c>
      <c r="L223" s="2" t="s">
        <v>12</v>
      </c>
      <c r="M223" s="2" t="s">
        <v>8</v>
      </c>
      <c r="N223" s="2" t="s">
        <v>8</v>
      </c>
      <c r="O223" s="2" t="s">
        <v>14</v>
      </c>
      <c r="P223" s="2" t="s">
        <v>8</v>
      </c>
      <c r="Q223" s="2" t="s">
        <v>8</v>
      </c>
      <c r="S223" s="53"/>
      <c r="U223" s="32"/>
      <c r="W223" s="65" t="str">
        <f>IF(OR(ISNUMBER(W229),ISNUMBER(W230),ISNUMBER(W231),ISNUMBER(W232)),N(W229)+N(W230)+N(W231)+N(W232),IF(ISNUMBER(U223),U223,""))</f>
        <v/>
      </c>
      <c r="Y223" s="30" t="str">
        <f t="shared" si="33"/>
        <v/>
      </c>
      <c r="AA223" s="30" t="str">
        <f t="shared" si="30"/>
        <v/>
      </c>
      <c r="AC223" s="32"/>
      <c r="AE223" s="30"/>
      <c r="AG223" s="32"/>
      <c r="AI223" s="65" t="str">
        <f>IF(OR(ISNUMBER(AI229),ISNUMBER(AI230),ISNUMBER(AI231),ISNUMBER(AI232)),N(AI229)+N(AI230)+N(AI231)+N(AI232),IF(ISNUMBER(AG223),AG223,""))</f>
        <v/>
      </c>
      <c r="AK223" s="30" t="str">
        <f t="shared" si="31"/>
        <v/>
      </c>
    </row>
    <row r="224" spans="1:37" ht="12" hidden="1" customHeight="1" outlineLevel="4">
      <c r="A224" s="79" t="s">
        <v>1368</v>
      </c>
      <c r="B224" s="69"/>
      <c r="C224" s="69" t="str">
        <f t="shared" si="32"/>
        <v/>
      </c>
      <c r="D224" s="2" t="s">
        <v>10</v>
      </c>
      <c r="E224" s="2" t="s">
        <v>1401</v>
      </c>
      <c r="F224" s="2" t="s">
        <v>17</v>
      </c>
      <c r="G224" s="2" t="s">
        <v>1368</v>
      </c>
      <c r="H224" s="2" t="s">
        <v>1402</v>
      </c>
      <c r="I224" s="2" t="s">
        <v>8</v>
      </c>
      <c r="J224" s="2" t="s">
        <v>8</v>
      </c>
      <c r="K224" s="2" t="s">
        <v>8</v>
      </c>
      <c r="L224" s="2" t="s">
        <v>12</v>
      </c>
      <c r="M224" s="2" t="s">
        <v>8</v>
      </c>
      <c r="N224" s="2" t="s">
        <v>8</v>
      </c>
      <c r="O224" s="2" t="s">
        <v>14</v>
      </c>
      <c r="P224" s="2" t="s">
        <v>8</v>
      </c>
      <c r="Q224" s="2" t="s">
        <v>8</v>
      </c>
      <c r="S224" s="53"/>
      <c r="U224" s="32"/>
      <c r="W224" s="65" t="str">
        <f t="shared" ref="W224:W235" si="36">IF(ISNUMBER(U224),U224,"")</f>
        <v/>
      </c>
      <c r="Y224" s="30" t="str">
        <f t="shared" si="33"/>
        <v/>
      </c>
      <c r="AA224" s="30" t="str">
        <f t="shared" si="30"/>
        <v/>
      </c>
      <c r="AC224" s="32"/>
      <c r="AE224" s="30"/>
      <c r="AG224" s="32"/>
      <c r="AI224" s="65" t="str">
        <f t="shared" ref="AI224:AI235" si="37">IF(ISNUMBER(AG224),AG224,"")</f>
        <v/>
      </c>
      <c r="AK224" s="30" t="str">
        <f t="shared" si="31"/>
        <v/>
      </c>
    </row>
    <row r="225" spans="1:37" ht="12" hidden="1" customHeight="1" outlineLevel="4">
      <c r="A225" s="79" t="s">
        <v>1403</v>
      </c>
      <c r="B225" s="69"/>
      <c r="C225" s="69" t="str">
        <f t="shared" si="32"/>
        <v/>
      </c>
      <c r="D225" s="2" t="s">
        <v>10</v>
      </c>
      <c r="E225" s="2" t="s">
        <v>1404</v>
      </c>
      <c r="F225" s="2" t="s">
        <v>17</v>
      </c>
      <c r="G225" s="2" t="s">
        <v>1403</v>
      </c>
      <c r="H225" s="2" t="s">
        <v>1405</v>
      </c>
      <c r="I225" s="2" t="s">
        <v>8</v>
      </c>
      <c r="J225" s="2" t="s">
        <v>8</v>
      </c>
      <c r="K225" s="2" t="s">
        <v>8</v>
      </c>
      <c r="L225" s="2" t="s">
        <v>12</v>
      </c>
      <c r="M225" s="2" t="s">
        <v>8</v>
      </c>
      <c r="N225" s="2" t="s">
        <v>8</v>
      </c>
      <c r="O225" s="2" t="s">
        <v>14</v>
      </c>
      <c r="P225" s="2" t="s">
        <v>8</v>
      </c>
      <c r="Q225" s="2" t="s">
        <v>8</v>
      </c>
      <c r="S225" s="53"/>
      <c r="U225" s="32"/>
      <c r="W225" s="65" t="str">
        <f t="shared" si="36"/>
        <v/>
      </c>
      <c r="Y225" s="30" t="str">
        <f t="shared" si="33"/>
        <v/>
      </c>
      <c r="AA225" s="30" t="str">
        <f t="shared" si="30"/>
        <v/>
      </c>
      <c r="AC225" s="32"/>
      <c r="AE225" s="30"/>
      <c r="AG225" s="32"/>
      <c r="AI225" s="65" t="str">
        <f t="shared" si="37"/>
        <v/>
      </c>
      <c r="AK225" s="30" t="str">
        <f t="shared" si="31"/>
        <v/>
      </c>
    </row>
    <row r="226" spans="1:37" ht="12" hidden="1" customHeight="1" outlineLevel="4">
      <c r="A226" s="79" t="s">
        <v>1372</v>
      </c>
      <c r="B226" s="69"/>
      <c r="C226" s="69" t="str">
        <f t="shared" si="32"/>
        <v/>
      </c>
      <c r="D226" s="2" t="s">
        <v>10</v>
      </c>
      <c r="E226" s="2" t="s">
        <v>1406</v>
      </c>
      <c r="F226" s="2" t="s">
        <v>17</v>
      </c>
      <c r="G226" s="2" t="s">
        <v>1372</v>
      </c>
      <c r="H226" s="2" t="s">
        <v>1407</v>
      </c>
      <c r="I226" s="2" t="s">
        <v>8</v>
      </c>
      <c r="J226" s="2" t="s">
        <v>8</v>
      </c>
      <c r="K226" s="2" t="s">
        <v>8</v>
      </c>
      <c r="L226" s="2" t="s">
        <v>12</v>
      </c>
      <c r="M226" s="2" t="s">
        <v>8</v>
      </c>
      <c r="N226" s="2" t="s">
        <v>8</v>
      </c>
      <c r="O226" s="2" t="s">
        <v>14</v>
      </c>
      <c r="P226" s="2" t="s">
        <v>8</v>
      </c>
      <c r="Q226" s="2" t="s">
        <v>8</v>
      </c>
      <c r="S226" s="53"/>
      <c r="U226" s="32"/>
      <c r="W226" s="65" t="str">
        <f t="shared" si="36"/>
        <v/>
      </c>
      <c r="Y226" s="30" t="str">
        <f t="shared" si="33"/>
        <v/>
      </c>
      <c r="AA226" s="30" t="str">
        <f t="shared" si="30"/>
        <v/>
      </c>
      <c r="AC226" s="32"/>
      <c r="AE226" s="30"/>
      <c r="AG226" s="32"/>
      <c r="AI226" s="65" t="str">
        <f t="shared" si="37"/>
        <v/>
      </c>
      <c r="AK226" s="30" t="str">
        <f t="shared" si="31"/>
        <v/>
      </c>
    </row>
    <row r="227" spans="1:37" ht="12" hidden="1" customHeight="1" outlineLevel="4">
      <c r="A227" s="79" t="s">
        <v>1374</v>
      </c>
      <c r="B227" s="69"/>
      <c r="C227" s="69" t="str">
        <f t="shared" si="32"/>
        <v/>
      </c>
      <c r="D227" s="2" t="s">
        <v>10</v>
      </c>
      <c r="E227" s="2" t="s">
        <v>1408</v>
      </c>
      <c r="F227" s="2" t="s">
        <v>17</v>
      </c>
      <c r="G227" s="2" t="s">
        <v>1374</v>
      </c>
      <c r="H227" s="2" t="s">
        <v>1407</v>
      </c>
      <c r="I227" s="2" t="s">
        <v>8</v>
      </c>
      <c r="J227" s="2" t="s">
        <v>8</v>
      </c>
      <c r="K227" s="2" t="s">
        <v>8</v>
      </c>
      <c r="L227" s="2" t="s">
        <v>12</v>
      </c>
      <c r="M227" s="2" t="s">
        <v>8</v>
      </c>
      <c r="N227" s="2" t="s">
        <v>8</v>
      </c>
      <c r="O227" s="2" t="s">
        <v>14</v>
      </c>
      <c r="P227" s="2" t="s">
        <v>8</v>
      </c>
      <c r="Q227" s="2" t="s">
        <v>8</v>
      </c>
      <c r="S227" s="53"/>
      <c r="U227" s="32"/>
      <c r="W227" s="65" t="str">
        <f t="shared" si="36"/>
        <v/>
      </c>
      <c r="Y227" s="30" t="str">
        <f t="shared" si="33"/>
        <v/>
      </c>
      <c r="AA227" s="30" t="str">
        <f t="shared" si="30"/>
        <v/>
      </c>
      <c r="AC227" s="32"/>
      <c r="AE227" s="30"/>
      <c r="AG227" s="32"/>
      <c r="AI227" s="65" t="str">
        <f t="shared" si="37"/>
        <v/>
      </c>
      <c r="AK227" s="30" t="str">
        <f t="shared" si="31"/>
        <v/>
      </c>
    </row>
    <row r="228" spans="1:37" ht="12" hidden="1" customHeight="1" outlineLevel="4">
      <c r="A228" s="79" t="s">
        <v>1376</v>
      </c>
      <c r="B228" s="69"/>
      <c r="C228" s="69" t="str">
        <f t="shared" si="32"/>
        <v/>
      </c>
      <c r="D228" s="2" t="s">
        <v>10</v>
      </c>
      <c r="E228" s="2" t="s">
        <v>1409</v>
      </c>
      <c r="F228" s="2" t="s">
        <v>17</v>
      </c>
      <c r="G228" s="2" t="s">
        <v>1376</v>
      </c>
      <c r="H228" s="2" t="s">
        <v>1410</v>
      </c>
      <c r="I228" s="2" t="s">
        <v>8</v>
      </c>
      <c r="J228" s="2" t="s">
        <v>8</v>
      </c>
      <c r="K228" s="2" t="s">
        <v>8</v>
      </c>
      <c r="L228" s="2" t="s">
        <v>12</v>
      </c>
      <c r="M228" s="2" t="s">
        <v>8</v>
      </c>
      <c r="N228" s="2" t="s">
        <v>8</v>
      </c>
      <c r="O228" s="2" t="s">
        <v>14</v>
      </c>
      <c r="P228" s="2" t="s">
        <v>8</v>
      </c>
      <c r="Q228" s="2" t="s">
        <v>8</v>
      </c>
      <c r="S228" s="53"/>
      <c r="U228" s="32"/>
      <c r="W228" s="65" t="str">
        <f t="shared" si="36"/>
        <v/>
      </c>
      <c r="Y228" s="30" t="str">
        <f t="shared" si="33"/>
        <v/>
      </c>
      <c r="AA228" s="30" t="str">
        <f t="shared" si="30"/>
        <v/>
      </c>
      <c r="AC228" s="32"/>
      <c r="AE228" s="30"/>
      <c r="AG228" s="32"/>
      <c r="AI228" s="65" t="str">
        <f t="shared" si="37"/>
        <v/>
      </c>
      <c r="AK228" s="30" t="str">
        <f t="shared" si="31"/>
        <v/>
      </c>
    </row>
    <row r="229" spans="1:37" ht="12" hidden="1" customHeight="1" outlineLevel="4">
      <c r="A229" s="79" t="s">
        <v>1411</v>
      </c>
      <c r="B229" s="69" t="s">
        <v>21</v>
      </c>
      <c r="C229" s="69" t="str">
        <f t="shared" si="32"/>
        <v/>
      </c>
      <c r="D229" s="2" t="s">
        <v>10</v>
      </c>
      <c r="E229" s="2" t="s">
        <v>1412</v>
      </c>
      <c r="F229" s="2" t="s">
        <v>17</v>
      </c>
      <c r="G229" s="2" t="s">
        <v>1411</v>
      </c>
      <c r="H229" s="2" t="s">
        <v>8</v>
      </c>
      <c r="I229" s="2" t="s">
        <v>1413</v>
      </c>
      <c r="J229" s="2" t="s">
        <v>8</v>
      </c>
      <c r="K229" s="2" t="s">
        <v>8</v>
      </c>
      <c r="L229" s="2" t="s">
        <v>12</v>
      </c>
      <c r="M229" s="2" t="s">
        <v>8</v>
      </c>
      <c r="N229" s="2" t="s">
        <v>8</v>
      </c>
      <c r="O229" s="2" t="s">
        <v>14</v>
      </c>
      <c r="P229" s="2" t="s">
        <v>8</v>
      </c>
      <c r="Q229" s="2" t="s">
        <v>8</v>
      </c>
      <c r="S229" s="53"/>
      <c r="U229" s="32"/>
      <c r="W229" s="65" t="str">
        <f t="shared" si="36"/>
        <v/>
      </c>
      <c r="Y229" s="30" t="str">
        <f t="shared" si="33"/>
        <v/>
      </c>
      <c r="AA229" s="30" t="str">
        <f t="shared" si="30"/>
        <v/>
      </c>
      <c r="AC229" s="32"/>
      <c r="AE229" s="30"/>
      <c r="AG229" s="32"/>
      <c r="AI229" s="65" t="str">
        <f t="shared" si="37"/>
        <v/>
      </c>
      <c r="AK229" s="30" t="str">
        <f t="shared" si="31"/>
        <v/>
      </c>
    </row>
    <row r="230" spans="1:37" ht="12" hidden="1" customHeight="1" outlineLevel="4">
      <c r="A230" s="79" t="s">
        <v>1414</v>
      </c>
      <c r="B230" s="69" t="s">
        <v>21</v>
      </c>
      <c r="C230" s="69" t="str">
        <f t="shared" si="32"/>
        <v/>
      </c>
      <c r="D230" s="2" t="s">
        <v>10</v>
      </c>
      <c r="E230" s="2" t="s">
        <v>1415</v>
      </c>
      <c r="F230" s="2" t="s">
        <v>17</v>
      </c>
      <c r="G230" s="2" t="s">
        <v>1414</v>
      </c>
      <c r="H230" s="2" t="s">
        <v>8</v>
      </c>
      <c r="I230" s="2" t="s">
        <v>911</v>
      </c>
      <c r="J230" s="2" t="s">
        <v>8</v>
      </c>
      <c r="K230" s="2" t="s">
        <v>8</v>
      </c>
      <c r="L230" s="2" t="s">
        <v>12</v>
      </c>
      <c r="M230" s="2" t="s">
        <v>8</v>
      </c>
      <c r="N230" s="2" t="s">
        <v>8</v>
      </c>
      <c r="O230" s="2" t="s">
        <v>14</v>
      </c>
      <c r="P230" s="2" t="s">
        <v>8</v>
      </c>
      <c r="Q230" s="2" t="s">
        <v>8</v>
      </c>
      <c r="S230" s="53"/>
      <c r="U230" s="32"/>
      <c r="W230" s="65" t="str">
        <f t="shared" si="36"/>
        <v/>
      </c>
      <c r="Y230" s="30" t="str">
        <f t="shared" si="33"/>
        <v/>
      </c>
      <c r="AA230" s="30" t="str">
        <f t="shared" si="30"/>
        <v/>
      </c>
      <c r="AC230" s="32"/>
      <c r="AE230" s="30"/>
      <c r="AG230" s="32"/>
      <c r="AI230" s="65" t="str">
        <f t="shared" si="37"/>
        <v/>
      </c>
      <c r="AK230" s="30" t="str">
        <f t="shared" si="31"/>
        <v/>
      </c>
    </row>
    <row r="231" spans="1:37" ht="12" hidden="1" customHeight="1" outlineLevel="4">
      <c r="A231" s="79" t="s">
        <v>1416</v>
      </c>
      <c r="B231" s="69" t="s">
        <v>21</v>
      </c>
      <c r="C231" s="69" t="str">
        <f t="shared" si="32"/>
        <v/>
      </c>
      <c r="D231" s="2" t="s">
        <v>10</v>
      </c>
      <c r="E231" s="2" t="s">
        <v>1417</v>
      </c>
      <c r="F231" s="2" t="s">
        <v>17</v>
      </c>
      <c r="G231" s="2" t="s">
        <v>1416</v>
      </c>
      <c r="H231" s="2" t="s">
        <v>8</v>
      </c>
      <c r="I231" s="2" t="s">
        <v>1118</v>
      </c>
      <c r="J231" s="2" t="s">
        <v>8</v>
      </c>
      <c r="K231" s="2" t="s">
        <v>8</v>
      </c>
      <c r="L231" s="2" t="s">
        <v>12</v>
      </c>
      <c r="M231" s="2" t="s">
        <v>8</v>
      </c>
      <c r="N231" s="2" t="s">
        <v>8</v>
      </c>
      <c r="O231" s="2" t="s">
        <v>14</v>
      </c>
      <c r="P231" s="2" t="s">
        <v>8</v>
      </c>
      <c r="Q231" s="2" t="s">
        <v>8</v>
      </c>
      <c r="S231" s="53"/>
      <c r="U231" s="32"/>
      <c r="W231" s="65" t="str">
        <f t="shared" si="36"/>
        <v/>
      </c>
      <c r="Y231" s="30" t="str">
        <f t="shared" si="33"/>
        <v/>
      </c>
      <c r="AA231" s="30" t="str">
        <f t="shared" si="30"/>
        <v/>
      </c>
      <c r="AC231" s="32"/>
      <c r="AE231" s="30"/>
      <c r="AG231" s="32"/>
      <c r="AI231" s="65" t="str">
        <f t="shared" si="37"/>
        <v/>
      </c>
      <c r="AK231" s="30" t="str">
        <f t="shared" si="31"/>
        <v/>
      </c>
    </row>
    <row r="232" spans="1:37" ht="12" hidden="1" customHeight="1" outlineLevel="4">
      <c r="A232" s="79" t="s">
        <v>1418</v>
      </c>
      <c r="B232" s="69" t="s">
        <v>21</v>
      </c>
      <c r="C232" s="69" t="str">
        <f t="shared" si="32"/>
        <v/>
      </c>
      <c r="D232" s="2" t="s">
        <v>10</v>
      </c>
      <c r="E232" s="2" t="s">
        <v>1419</v>
      </c>
      <c r="F232" s="2" t="s">
        <v>17</v>
      </c>
      <c r="G232" s="2" t="s">
        <v>1418</v>
      </c>
      <c r="H232" s="2" t="s">
        <v>8</v>
      </c>
      <c r="I232" s="2" t="s">
        <v>1121</v>
      </c>
      <c r="J232" s="2" t="s">
        <v>8</v>
      </c>
      <c r="K232" s="2" t="s">
        <v>8</v>
      </c>
      <c r="L232" s="2" t="s">
        <v>12</v>
      </c>
      <c r="M232" s="2" t="s">
        <v>8</v>
      </c>
      <c r="N232" s="2" t="s">
        <v>8</v>
      </c>
      <c r="O232" s="2" t="s">
        <v>14</v>
      </c>
      <c r="P232" s="2" t="s">
        <v>8</v>
      </c>
      <c r="Q232" s="2" t="s">
        <v>8</v>
      </c>
      <c r="S232" s="53"/>
      <c r="U232" s="32"/>
      <c r="W232" s="65" t="str">
        <f t="shared" si="36"/>
        <v/>
      </c>
      <c r="Y232" s="30" t="str">
        <f t="shared" si="33"/>
        <v/>
      </c>
      <c r="AA232" s="30" t="str">
        <f t="shared" si="30"/>
        <v/>
      </c>
      <c r="AC232" s="32"/>
      <c r="AE232" s="30"/>
      <c r="AG232" s="32"/>
      <c r="AI232" s="65" t="str">
        <f t="shared" si="37"/>
        <v/>
      </c>
      <c r="AK232" s="30" t="str">
        <f t="shared" si="31"/>
        <v/>
      </c>
    </row>
    <row r="233" spans="1:37" ht="12" hidden="1" customHeight="1" outlineLevel="3">
      <c r="A233" s="78" t="s">
        <v>1420</v>
      </c>
      <c r="B233" s="69" t="s">
        <v>21</v>
      </c>
      <c r="C233" s="69" t="str">
        <f t="shared" si="32"/>
        <v/>
      </c>
      <c r="D233" s="2" t="s">
        <v>10</v>
      </c>
      <c r="E233" s="2" t="s">
        <v>1421</v>
      </c>
      <c r="F233" s="2" t="s">
        <v>17</v>
      </c>
      <c r="G233" s="2" t="s">
        <v>1420</v>
      </c>
      <c r="H233" s="2" t="s">
        <v>8</v>
      </c>
      <c r="I233" s="2" t="s">
        <v>8</v>
      </c>
      <c r="J233" s="2" t="s">
        <v>23</v>
      </c>
      <c r="K233" s="2" t="s">
        <v>8</v>
      </c>
      <c r="L233" s="2" t="s">
        <v>12</v>
      </c>
      <c r="M233" s="2" t="s">
        <v>12</v>
      </c>
      <c r="N233" s="2" t="s">
        <v>12</v>
      </c>
      <c r="O233" s="2" t="s">
        <v>14</v>
      </c>
      <c r="P233" s="2" t="s">
        <v>8</v>
      </c>
      <c r="Q233" s="2" t="s">
        <v>8</v>
      </c>
      <c r="S233" s="53"/>
      <c r="U233" s="32"/>
      <c r="W233" s="65" t="str">
        <f t="shared" si="36"/>
        <v/>
      </c>
      <c r="Y233" s="30" t="str">
        <f t="shared" si="33"/>
        <v/>
      </c>
      <c r="AA233" s="30" t="str">
        <f t="shared" si="30"/>
        <v/>
      </c>
      <c r="AC233" s="32"/>
      <c r="AE233" s="30"/>
      <c r="AG233" s="32"/>
      <c r="AI233" s="65" t="str">
        <f t="shared" si="37"/>
        <v/>
      </c>
      <c r="AK233" s="30" t="str">
        <f t="shared" si="31"/>
        <v/>
      </c>
    </row>
    <row r="234" spans="1:37" ht="12" hidden="1" customHeight="1" outlineLevel="3">
      <c r="A234" s="78" t="s">
        <v>1422</v>
      </c>
      <c r="B234" s="69" t="s">
        <v>21</v>
      </c>
      <c r="C234" s="69" t="str">
        <f t="shared" si="32"/>
        <v/>
      </c>
      <c r="D234" s="2" t="s">
        <v>10</v>
      </c>
      <c r="E234" s="2" t="s">
        <v>1423</v>
      </c>
      <c r="F234" s="2" t="s">
        <v>17</v>
      </c>
      <c r="G234" s="2" t="s">
        <v>1422</v>
      </c>
      <c r="H234" s="2" t="s">
        <v>1424</v>
      </c>
      <c r="I234" s="2" t="s">
        <v>8</v>
      </c>
      <c r="J234" s="2" t="s">
        <v>23</v>
      </c>
      <c r="K234" s="2" t="s">
        <v>8</v>
      </c>
      <c r="L234" s="2" t="s">
        <v>12</v>
      </c>
      <c r="M234" s="2" t="s">
        <v>12</v>
      </c>
      <c r="N234" s="2" t="s">
        <v>12</v>
      </c>
      <c r="O234" s="2" t="s">
        <v>14</v>
      </c>
      <c r="P234" s="2" t="s">
        <v>8</v>
      </c>
      <c r="Q234" s="2" t="s">
        <v>8</v>
      </c>
      <c r="S234" s="53"/>
      <c r="U234" s="32"/>
      <c r="W234" s="65" t="str">
        <f t="shared" si="36"/>
        <v/>
      </c>
      <c r="Y234" s="30" t="str">
        <f t="shared" si="33"/>
        <v/>
      </c>
      <c r="AA234" s="30" t="str">
        <f t="shared" si="30"/>
        <v/>
      </c>
      <c r="AC234" s="32"/>
      <c r="AE234" s="30"/>
      <c r="AG234" s="32"/>
      <c r="AI234" s="65" t="str">
        <f t="shared" si="37"/>
        <v/>
      </c>
      <c r="AK234" s="30" t="str">
        <f t="shared" si="31"/>
        <v/>
      </c>
    </row>
    <row r="235" spans="1:37" ht="12" hidden="1" customHeight="1" outlineLevel="3">
      <c r="A235" s="78" t="s">
        <v>1425</v>
      </c>
      <c r="B235" s="69"/>
      <c r="C235" s="69" t="str">
        <f t="shared" si="32"/>
        <v/>
      </c>
      <c r="D235" s="2" t="s">
        <v>10</v>
      </c>
      <c r="E235" s="2" t="s">
        <v>1426</v>
      </c>
      <c r="F235" s="2" t="s">
        <v>17</v>
      </c>
      <c r="G235" s="2" t="s">
        <v>1425</v>
      </c>
      <c r="H235" s="2" t="s">
        <v>1427</v>
      </c>
      <c r="I235" s="2" t="s">
        <v>8</v>
      </c>
      <c r="J235" s="2" t="s">
        <v>8</v>
      </c>
      <c r="K235" s="2" t="s">
        <v>8</v>
      </c>
      <c r="L235" s="2" t="s">
        <v>12</v>
      </c>
      <c r="M235" s="2" t="s">
        <v>12</v>
      </c>
      <c r="N235" s="2" t="s">
        <v>12</v>
      </c>
      <c r="O235" s="2" t="s">
        <v>14</v>
      </c>
      <c r="P235" s="2" t="s">
        <v>8</v>
      </c>
      <c r="Q235" s="2" t="s">
        <v>8</v>
      </c>
      <c r="S235" s="53"/>
      <c r="U235" s="32"/>
      <c r="W235" s="65" t="str">
        <f t="shared" si="36"/>
        <v/>
      </c>
      <c r="Y235" s="30" t="str">
        <f t="shared" si="33"/>
        <v/>
      </c>
      <c r="AA235" s="30" t="str">
        <f t="shared" si="30"/>
        <v/>
      </c>
      <c r="AC235" s="32"/>
      <c r="AE235" s="30"/>
      <c r="AG235" s="32"/>
      <c r="AI235" s="65" t="str">
        <f t="shared" si="37"/>
        <v/>
      </c>
      <c r="AK235" s="30" t="str">
        <f t="shared" si="31"/>
        <v/>
      </c>
    </row>
    <row r="236" spans="1:37" ht="12" customHeight="1" outlineLevel="2" collapsed="1">
      <c r="A236" s="77" t="s">
        <v>1428</v>
      </c>
      <c r="B236" s="69" t="s">
        <v>21</v>
      </c>
      <c r="C236" s="69" t="str">
        <f t="shared" si="32"/>
        <v/>
      </c>
      <c r="D236" s="2" t="s">
        <v>10</v>
      </c>
      <c r="E236" s="2" t="s">
        <v>1429</v>
      </c>
      <c r="F236" s="2" t="s">
        <v>17</v>
      </c>
      <c r="G236" s="2" t="s">
        <v>1428</v>
      </c>
      <c r="H236" s="2" t="s">
        <v>1430</v>
      </c>
      <c r="I236" s="2" t="s">
        <v>1431</v>
      </c>
      <c r="J236" s="2" t="s">
        <v>19</v>
      </c>
      <c r="K236" s="2" t="s">
        <v>8</v>
      </c>
      <c r="L236" s="2" t="s">
        <v>12</v>
      </c>
      <c r="M236" s="2" t="s">
        <v>12</v>
      </c>
      <c r="N236" s="2" t="s">
        <v>12</v>
      </c>
      <c r="O236" s="2" t="s">
        <v>14</v>
      </c>
      <c r="P236" s="2" t="s">
        <v>8</v>
      </c>
      <c r="Q236" s="2" t="s">
        <v>8</v>
      </c>
      <c r="S236" s="53"/>
      <c r="U236" s="32"/>
      <c r="W236" s="65" t="str">
        <f>IF(OR(ISNUMBER(W240),ISNUMBER(W248)),N(W240)+N(W248),IF(ISNUMBER(U236),U236,""))</f>
        <v/>
      </c>
      <c r="Y236" s="30" t="str">
        <f t="shared" si="33"/>
        <v/>
      </c>
      <c r="AA236" s="30" t="str">
        <f t="shared" si="30"/>
        <v/>
      </c>
      <c r="AC236" s="32"/>
      <c r="AE236" s="30"/>
      <c r="AG236" s="32"/>
      <c r="AI236" s="65" t="str">
        <f>IF(OR(ISNUMBER(AI240),ISNUMBER(AI248)),N(AI240)+N(AI248),IF(ISNUMBER(AG236),AG236,""))</f>
        <v/>
      </c>
      <c r="AK236" s="30" t="str">
        <f t="shared" si="31"/>
        <v/>
      </c>
    </row>
    <row r="237" spans="1:37" ht="12" hidden="1" customHeight="1" outlineLevel="3">
      <c r="A237" s="78" t="s">
        <v>1432</v>
      </c>
      <c r="B237" s="69"/>
      <c r="C237" s="69" t="str">
        <f t="shared" si="32"/>
        <v/>
      </c>
      <c r="D237" s="2" t="s">
        <v>10</v>
      </c>
      <c r="E237" s="2" t="s">
        <v>1433</v>
      </c>
      <c r="F237" s="2" t="s">
        <v>17</v>
      </c>
      <c r="G237" s="2" t="s">
        <v>1432</v>
      </c>
      <c r="H237" s="2" t="s">
        <v>1434</v>
      </c>
      <c r="I237" s="2" t="s">
        <v>8</v>
      </c>
      <c r="J237" s="2" t="s">
        <v>8</v>
      </c>
      <c r="K237" s="2" t="s">
        <v>8</v>
      </c>
      <c r="L237" s="2" t="s">
        <v>12</v>
      </c>
      <c r="M237" s="2" t="s">
        <v>12</v>
      </c>
      <c r="N237" s="2" t="s">
        <v>12</v>
      </c>
      <c r="O237" s="2" t="s">
        <v>14</v>
      </c>
      <c r="P237" s="2" t="s">
        <v>8</v>
      </c>
      <c r="Q237" s="2" t="s">
        <v>8</v>
      </c>
      <c r="S237" s="53"/>
      <c r="U237" s="32"/>
      <c r="W237" s="65" t="str">
        <f>IF(ISNUMBER(U237),U237,"")</f>
        <v/>
      </c>
      <c r="Y237" s="30" t="str">
        <f t="shared" si="33"/>
        <v/>
      </c>
      <c r="AA237" s="30" t="str">
        <f t="shared" si="30"/>
        <v/>
      </c>
      <c r="AC237" s="32"/>
      <c r="AE237" s="30"/>
      <c r="AG237" s="32"/>
      <c r="AI237" s="65" t="str">
        <f>IF(ISNUMBER(AG237),AG237,"")</f>
        <v/>
      </c>
      <c r="AK237" s="30" t="str">
        <f t="shared" si="31"/>
        <v/>
      </c>
    </row>
    <row r="238" spans="1:37" ht="12" hidden="1" customHeight="1" outlineLevel="3">
      <c r="A238" s="78" t="s">
        <v>1435</v>
      </c>
      <c r="B238" s="69"/>
      <c r="C238" s="69" t="str">
        <f t="shared" si="32"/>
        <v/>
      </c>
      <c r="D238" s="2" t="s">
        <v>10</v>
      </c>
      <c r="E238" s="2" t="s">
        <v>1436</v>
      </c>
      <c r="F238" s="2" t="s">
        <v>17</v>
      </c>
      <c r="G238" s="2" t="s">
        <v>1435</v>
      </c>
      <c r="H238" s="2" t="s">
        <v>1434</v>
      </c>
      <c r="I238" s="2" t="s">
        <v>8</v>
      </c>
      <c r="J238" s="2" t="s">
        <v>8</v>
      </c>
      <c r="K238" s="2" t="s">
        <v>8</v>
      </c>
      <c r="L238" s="2" t="s">
        <v>12</v>
      </c>
      <c r="M238" s="2" t="s">
        <v>12</v>
      </c>
      <c r="N238" s="2" t="s">
        <v>12</v>
      </c>
      <c r="O238" s="2" t="s">
        <v>14</v>
      </c>
      <c r="P238" s="2" t="s">
        <v>8</v>
      </c>
      <c r="Q238" s="2" t="s">
        <v>8</v>
      </c>
      <c r="S238" s="53"/>
      <c r="U238" s="32"/>
      <c r="W238" s="65" t="str">
        <f>IF(ISNUMBER(U238),U238,"")</f>
        <v/>
      </c>
      <c r="Y238" s="30" t="str">
        <f t="shared" si="33"/>
        <v/>
      </c>
      <c r="AA238" s="30" t="str">
        <f t="shared" si="30"/>
        <v/>
      </c>
      <c r="AC238" s="32"/>
      <c r="AE238" s="30"/>
      <c r="AG238" s="32"/>
      <c r="AI238" s="65" t="str">
        <f>IF(ISNUMBER(AG238),AG238,"")</f>
        <v/>
      </c>
      <c r="AK238" s="30" t="str">
        <f t="shared" si="31"/>
        <v/>
      </c>
    </row>
    <row r="239" spans="1:37" ht="12" hidden="1" customHeight="1" outlineLevel="3">
      <c r="A239" s="78" t="s">
        <v>1437</v>
      </c>
      <c r="B239" s="69"/>
      <c r="C239" s="69" t="str">
        <f t="shared" si="32"/>
        <v/>
      </c>
      <c r="D239" s="2" t="s">
        <v>10</v>
      </c>
      <c r="E239" s="2" t="s">
        <v>1438</v>
      </c>
      <c r="F239" s="2" t="s">
        <v>13</v>
      </c>
      <c r="G239" s="2" t="s">
        <v>1437</v>
      </c>
      <c r="H239" s="2" t="s">
        <v>1439</v>
      </c>
      <c r="I239" s="2" t="s">
        <v>8</v>
      </c>
      <c r="J239" s="2" t="s">
        <v>8</v>
      </c>
      <c r="K239" s="2" t="s">
        <v>8</v>
      </c>
      <c r="L239" s="2" t="s">
        <v>12</v>
      </c>
      <c r="M239" s="2" t="s">
        <v>12</v>
      </c>
      <c r="N239" s="2" t="s">
        <v>12</v>
      </c>
      <c r="O239" s="2" t="s">
        <v>14</v>
      </c>
      <c r="P239" s="2" t="s">
        <v>8</v>
      </c>
      <c r="Q239" s="2" t="s">
        <v>8</v>
      </c>
      <c r="S239" s="93"/>
      <c r="U239" s="32"/>
      <c r="W239" s="30"/>
      <c r="Y239" s="30" t="str">
        <f t="shared" si="33"/>
        <v/>
      </c>
      <c r="AA239" s="92"/>
      <c r="AC239" s="32"/>
      <c r="AE239" s="92"/>
      <c r="AG239" s="32"/>
      <c r="AI239" s="30"/>
      <c r="AK239" s="92"/>
    </row>
    <row r="240" spans="1:37" ht="12" hidden="1" customHeight="1" outlineLevel="3">
      <c r="A240" s="78" t="s">
        <v>1440</v>
      </c>
      <c r="B240" s="69" t="s">
        <v>21</v>
      </c>
      <c r="C240" s="69" t="str">
        <f t="shared" si="32"/>
        <v/>
      </c>
      <c r="D240" s="2" t="s">
        <v>10</v>
      </c>
      <c r="E240" s="2" t="s">
        <v>1441</v>
      </c>
      <c r="F240" s="2" t="s">
        <v>17</v>
      </c>
      <c r="G240" s="2" t="s">
        <v>1440</v>
      </c>
      <c r="H240" s="2" t="s">
        <v>8</v>
      </c>
      <c r="I240" s="2" t="s">
        <v>1442</v>
      </c>
      <c r="J240" s="2" t="s">
        <v>19</v>
      </c>
      <c r="K240" s="2" t="s">
        <v>8</v>
      </c>
      <c r="L240" s="2" t="s">
        <v>12</v>
      </c>
      <c r="M240" s="2" t="s">
        <v>12</v>
      </c>
      <c r="N240" s="2" t="s">
        <v>12</v>
      </c>
      <c r="O240" s="2" t="s">
        <v>14</v>
      </c>
      <c r="P240" s="2" t="s">
        <v>8</v>
      </c>
      <c r="Q240" s="2" t="s">
        <v>8</v>
      </c>
      <c r="S240" s="53"/>
      <c r="U240" s="32"/>
      <c r="W240" s="65" t="str">
        <f>IF(OR(ISNUMBER(W241),ISNUMBER(W242),ISNUMBER(W243),ISNUMBER(W244),ISNUMBER(W245),ISNUMBER(W246)),N(W241)+N(W242)+N(W243)+N(W244)+N(W245)+N(W246),IF(ISNUMBER(U240),U240,""))</f>
        <v/>
      </c>
      <c r="Y240" s="30" t="str">
        <f t="shared" si="33"/>
        <v/>
      </c>
      <c r="AA240" s="30" t="str">
        <f t="shared" si="30"/>
        <v/>
      </c>
      <c r="AC240" s="32"/>
      <c r="AE240" s="30"/>
      <c r="AG240" s="32"/>
      <c r="AI240" s="65" t="str">
        <f>IF(OR(ISNUMBER(AI241),ISNUMBER(AI242),ISNUMBER(AI243),ISNUMBER(AI244),ISNUMBER(AI245),ISNUMBER(AI246)),N(AI241)+N(AI242)+N(AI243)+N(AI244)+N(AI245)+N(AI246),IF(ISNUMBER(AG240),AG240,""))</f>
        <v/>
      </c>
      <c r="AK240" s="30" t="str">
        <f t="shared" si="31"/>
        <v/>
      </c>
    </row>
    <row r="241" spans="1:37" ht="12" hidden="1" customHeight="1" outlineLevel="4">
      <c r="A241" s="79" t="s">
        <v>1443</v>
      </c>
      <c r="B241" s="69" t="s">
        <v>21</v>
      </c>
      <c r="C241" s="69" t="str">
        <f t="shared" si="32"/>
        <v/>
      </c>
      <c r="D241" s="2" t="s">
        <v>10</v>
      </c>
      <c r="E241" s="2" t="s">
        <v>1444</v>
      </c>
      <c r="F241" s="2" t="s">
        <v>17</v>
      </c>
      <c r="G241" s="2" t="s">
        <v>1443</v>
      </c>
      <c r="H241" s="2" t="s">
        <v>8</v>
      </c>
      <c r="I241" s="2" t="s">
        <v>8</v>
      </c>
      <c r="J241" s="2" t="s">
        <v>114</v>
      </c>
      <c r="K241" s="2" t="s">
        <v>8</v>
      </c>
      <c r="L241" s="2" t="s">
        <v>12</v>
      </c>
      <c r="M241" s="2" t="s">
        <v>12</v>
      </c>
      <c r="N241" s="2" t="s">
        <v>12</v>
      </c>
      <c r="O241" s="2" t="s">
        <v>14</v>
      </c>
      <c r="P241" s="2" t="s">
        <v>8</v>
      </c>
      <c r="Q241" s="2" t="s">
        <v>8</v>
      </c>
      <c r="S241" s="53"/>
      <c r="U241" s="32"/>
      <c r="W241" s="65" t="str">
        <f t="shared" ref="W241:W246" si="38">IF(ISNUMBER(U241),U241,"")</f>
        <v/>
      </c>
      <c r="Y241" s="30" t="str">
        <f t="shared" si="33"/>
        <v/>
      </c>
      <c r="AA241" s="30" t="str">
        <f t="shared" si="30"/>
        <v/>
      </c>
      <c r="AC241" s="32"/>
      <c r="AE241" s="30"/>
      <c r="AG241" s="32"/>
      <c r="AI241" s="65" t="str">
        <f t="shared" ref="AI241:AI246" si="39">IF(ISNUMBER(AG241),AG241,"")</f>
        <v/>
      </c>
      <c r="AK241" s="30" t="str">
        <f t="shared" si="31"/>
        <v/>
      </c>
    </row>
    <row r="242" spans="1:37" ht="12" hidden="1" customHeight="1" outlineLevel="4">
      <c r="A242" s="79" t="s">
        <v>1445</v>
      </c>
      <c r="B242" s="69" t="s">
        <v>21</v>
      </c>
      <c r="C242" s="69" t="str">
        <f t="shared" si="32"/>
        <v/>
      </c>
      <c r="D242" s="2" t="s">
        <v>10</v>
      </c>
      <c r="E242" s="2" t="s">
        <v>1446</v>
      </c>
      <c r="F242" s="2" t="s">
        <v>17</v>
      </c>
      <c r="G242" s="2" t="s">
        <v>1445</v>
      </c>
      <c r="H242" s="2" t="s">
        <v>1447</v>
      </c>
      <c r="I242" s="2" t="s">
        <v>8</v>
      </c>
      <c r="J242" s="2" t="s">
        <v>23</v>
      </c>
      <c r="K242" s="2" t="s">
        <v>8</v>
      </c>
      <c r="L242" s="2" t="s">
        <v>12</v>
      </c>
      <c r="M242" s="2" t="s">
        <v>12</v>
      </c>
      <c r="N242" s="2" t="s">
        <v>12</v>
      </c>
      <c r="O242" s="2" t="s">
        <v>14</v>
      </c>
      <c r="P242" s="2" t="s">
        <v>8</v>
      </c>
      <c r="Q242" s="2" t="s">
        <v>8</v>
      </c>
      <c r="S242" s="53"/>
      <c r="U242" s="32"/>
      <c r="W242" s="65" t="str">
        <f t="shared" si="38"/>
        <v/>
      </c>
      <c r="Y242" s="30" t="str">
        <f t="shared" si="33"/>
        <v/>
      </c>
      <c r="AA242" s="30" t="str">
        <f t="shared" si="30"/>
        <v/>
      </c>
      <c r="AC242" s="32"/>
      <c r="AE242" s="30"/>
      <c r="AG242" s="32"/>
      <c r="AI242" s="65" t="str">
        <f t="shared" si="39"/>
        <v/>
      </c>
      <c r="AK242" s="30" t="str">
        <f t="shared" si="31"/>
        <v/>
      </c>
    </row>
    <row r="243" spans="1:37" ht="12" hidden="1" customHeight="1" outlineLevel="4">
      <c r="A243" s="79" t="s">
        <v>1448</v>
      </c>
      <c r="B243" s="69" t="s">
        <v>21</v>
      </c>
      <c r="C243" s="69" t="str">
        <f t="shared" si="32"/>
        <v/>
      </c>
      <c r="D243" s="2" t="s">
        <v>10</v>
      </c>
      <c r="E243" s="2" t="s">
        <v>1449</v>
      </c>
      <c r="F243" s="2" t="s">
        <v>17</v>
      </c>
      <c r="G243" s="2" t="s">
        <v>1448</v>
      </c>
      <c r="H243" s="2" t="s">
        <v>1450</v>
      </c>
      <c r="I243" s="2" t="s">
        <v>1451</v>
      </c>
      <c r="J243" s="2" t="s">
        <v>114</v>
      </c>
      <c r="K243" s="2" t="s">
        <v>8</v>
      </c>
      <c r="L243" s="2" t="s">
        <v>12</v>
      </c>
      <c r="M243" s="2" t="s">
        <v>12</v>
      </c>
      <c r="N243" s="2" t="s">
        <v>12</v>
      </c>
      <c r="O243" s="2" t="s">
        <v>14</v>
      </c>
      <c r="P243" s="2" t="s">
        <v>8</v>
      </c>
      <c r="Q243" s="2" t="s">
        <v>8</v>
      </c>
      <c r="S243" s="53"/>
      <c r="U243" s="32"/>
      <c r="W243" s="65" t="str">
        <f t="shared" si="38"/>
        <v/>
      </c>
      <c r="Y243" s="30" t="str">
        <f t="shared" si="33"/>
        <v/>
      </c>
      <c r="AA243" s="30" t="str">
        <f t="shared" si="30"/>
        <v/>
      </c>
      <c r="AC243" s="32"/>
      <c r="AE243" s="30"/>
      <c r="AG243" s="32"/>
      <c r="AI243" s="65" t="str">
        <f t="shared" si="39"/>
        <v/>
      </c>
      <c r="AK243" s="30" t="str">
        <f t="shared" si="31"/>
        <v/>
      </c>
    </row>
    <row r="244" spans="1:37" ht="12" hidden="1" customHeight="1" outlineLevel="4">
      <c r="A244" s="79" t="s">
        <v>1452</v>
      </c>
      <c r="B244" s="69" t="s">
        <v>21</v>
      </c>
      <c r="C244" s="69" t="str">
        <f t="shared" si="32"/>
        <v/>
      </c>
      <c r="D244" s="2" t="s">
        <v>10</v>
      </c>
      <c r="E244" s="2" t="s">
        <v>1453</v>
      </c>
      <c r="F244" s="2" t="s">
        <v>17</v>
      </c>
      <c r="G244" s="2" t="s">
        <v>1452</v>
      </c>
      <c r="H244" s="2" t="s">
        <v>8</v>
      </c>
      <c r="I244" s="2" t="s">
        <v>8</v>
      </c>
      <c r="J244" s="2" t="s">
        <v>23</v>
      </c>
      <c r="K244" s="2" t="s">
        <v>8</v>
      </c>
      <c r="L244" s="2" t="s">
        <v>12</v>
      </c>
      <c r="M244" s="2" t="s">
        <v>12</v>
      </c>
      <c r="N244" s="2" t="s">
        <v>12</v>
      </c>
      <c r="O244" s="2" t="s">
        <v>14</v>
      </c>
      <c r="P244" s="2" t="s">
        <v>8</v>
      </c>
      <c r="Q244" s="2" t="s">
        <v>8</v>
      </c>
      <c r="S244" s="53"/>
      <c r="U244" s="32"/>
      <c r="W244" s="65" t="str">
        <f t="shared" si="38"/>
        <v/>
      </c>
      <c r="Y244" s="30" t="str">
        <f t="shared" si="33"/>
        <v/>
      </c>
      <c r="AA244" s="30" t="str">
        <f t="shared" si="30"/>
        <v/>
      </c>
      <c r="AC244" s="32"/>
      <c r="AE244" s="30"/>
      <c r="AG244" s="32"/>
      <c r="AI244" s="65" t="str">
        <f t="shared" si="39"/>
        <v/>
      </c>
      <c r="AK244" s="30" t="str">
        <f t="shared" si="31"/>
        <v/>
      </c>
    </row>
    <row r="245" spans="1:37" ht="12" hidden="1" customHeight="1" outlineLevel="4">
      <c r="A245" s="79" t="s">
        <v>1454</v>
      </c>
      <c r="B245" s="69" t="s">
        <v>21</v>
      </c>
      <c r="C245" s="69" t="str">
        <f t="shared" si="32"/>
        <v/>
      </c>
      <c r="D245" s="2" t="s">
        <v>10</v>
      </c>
      <c r="E245" s="2" t="s">
        <v>1455</v>
      </c>
      <c r="F245" s="2" t="s">
        <v>17</v>
      </c>
      <c r="G245" s="2" t="s">
        <v>1454</v>
      </c>
      <c r="H245" s="2" t="s">
        <v>8</v>
      </c>
      <c r="I245" s="2" t="s">
        <v>8</v>
      </c>
      <c r="J245" s="2" t="s">
        <v>23</v>
      </c>
      <c r="K245" s="2" t="s">
        <v>8</v>
      </c>
      <c r="L245" s="2" t="s">
        <v>12</v>
      </c>
      <c r="M245" s="2" t="s">
        <v>12</v>
      </c>
      <c r="N245" s="2" t="s">
        <v>12</v>
      </c>
      <c r="O245" s="2" t="s">
        <v>14</v>
      </c>
      <c r="P245" s="2" t="s">
        <v>8</v>
      </c>
      <c r="Q245" s="2" t="s">
        <v>8</v>
      </c>
      <c r="S245" s="53"/>
      <c r="U245" s="32"/>
      <c r="W245" s="65" t="str">
        <f t="shared" si="38"/>
        <v/>
      </c>
      <c r="Y245" s="30" t="str">
        <f t="shared" si="33"/>
        <v/>
      </c>
      <c r="AA245" s="30" t="str">
        <f t="shared" si="30"/>
        <v/>
      </c>
      <c r="AC245" s="32"/>
      <c r="AE245" s="30"/>
      <c r="AG245" s="32"/>
      <c r="AI245" s="65" t="str">
        <f t="shared" si="39"/>
        <v/>
      </c>
      <c r="AK245" s="30" t="str">
        <f t="shared" si="31"/>
        <v/>
      </c>
    </row>
    <row r="246" spans="1:37" ht="12" hidden="1" customHeight="1" outlineLevel="4">
      <c r="A246" s="79" t="s">
        <v>1456</v>
      </c>
      <c r="B246" s="69" t="s">
        <v>21</v>
      </c>
      <c r="C246" s="69" t="str">
        <f t="shared" si="32"/>
        <v/>
      </c>
      <c r="D246" s="2" t="s">
        <v>10</v>
      </c>
      <c r="E246" s="2" t="s">
        <v>1457</v>
      </c>
      <c r="F246" s="2" t="s">
        <v>17</v>
      </c>
      <c r="G246" s="2" t="s">
        <v>1456</v>
      </c>
      <c r="H246" s="2" t="s">
        <v>8</v>
      </c>
      <c r="I246" s="2" t="s">
        <v>1458</v>
      </c>
      <c r="J246" s="2" t="s">
        <v>23</v>
      </c>
      <c r="K246" s="2" t="s">
        <v>8</v>
      </c>
      <c r="L246" s="2" t="s">
        <v>12</v>
      </c>
      <c r="M246" s="2" t="s">
        <v>12</v>
      </c>
      <c r="N246" s="2" t="s">
        <v>12</v>
      </c>
      <c r="O246" s="2" t="s">
        <v>14</v>
      </c>
      <c r="P246" s="2" t="s">
        <v>8</v>
      </c>
      <c r="Q246" s="2" t="s">
        <v>8</v>
      </c>
      <c r="S246" s="53"/>
      <c r="U246" s="32"/>
      <c r="W246" s="65" t="str">
        <f t="shared" si="38"/>
        <v/>
      </c>
      <c r="Y246" s="30" t="str">
        <f t="shared" si="33"/>
        <v/>
      </c>
      <c r="AA246" s="30" t="str">
        <f t="shared" si="30"/>
        <v/>
      </c>
      <c r="AC246" s="32"/>
      <c r="AE246" s="30"/>
      <c r="AG246" s="32"/>
      <c r="AI246" s="65" t="str">
        <f t="shared" si="39"/>
        <v/>
      </c>
      <c r="AK246" s="30" t="str">
        <f t="shared" si="31"/>
        <v/>
      </c>
    </row>
    <row r="247" spans="1:37" ht="12" hidden="1" customHeight="1" outlineLevel="5">
      <c r="A247" s="80" t="s">
        <v>1459</v>
      </c>
      <c r="B247" s="69"/>
      <c r="C247" s="69" t="str">
        <f t="shared" si="32"/>
        <v/>
      </c>
      <c r="D247" s="2" t="s">
        <v>10</v>
      </c>
      <c r="E247" s="2" t="s">
        <v>1460</v>
      </c>
      <c r="F247" s="2" t="s">
        <v>13</v>
      </c>
      <c r="G247" s="2" t="s">
        <v>1459</v>
      </c>
      <c r="H247" s="2" t="s">
        <v>8</v>
      </c>
      <c r="I247" s="2" t="s">
        <v>8</v>
      </c>
      <c r="J247" s="2" t="s">
        <v>8</v>
      </c>
      <c r="K247" s="2" t="s">
        <v>8</v>
      </c>
      <c r="L247" s="2" t="s">
        <v>12</v>
      </c>
      <c r="M247" s="2" t="s">
        <v>12</v>
      </c>
      <c r="N247" s="2" t="s">
        <v>12</v>
      </c>
      <c r="O247" s="2" t="s">
        <v>14</v>
      </c>
      <c r="P247" s="2" t="s">
        <v>8</v>
      </c>
      <c r="Q247" s="2" t="s">
        <v>8</v>
      </c>
      <c r="S247" s="93"/>
      <c r="U247" s="32"/>
      <c r="W247" s="30"/>
      <c r="Y247" s="30" t="str">
        <f t="shared" si="33"/>
        <v/>
      </c>
      <c r="AA247" s="92"/>
      <c r="AC247" s="32"/>
      <c r="AE247" s="92"/>
      <c r="AG247" s="32"/>
      <c r="AI247" s="30"/>
      <c r="AK247" s="92"/>
    </row>
    <row r="248" spans="1:37" ht="12" hidden="1" customHeight="1" outlineLevel="3">
      <c r="A248" s="78" t="s">
        <v>1461</v>
      </c>
      <c r="B248" s="69" t="s">
        <v>21</v>
      </c>
      <c r="C248" s="69" t="str">
        <f t="shared" si="32"/>
        <v/>
      </c>
      <c r="D248" s="2" t="s">
        <v>10</v>
      </c>
      <c r="E248" s="2" t="s">
        <v>1462</v>
      </c>
      <c r="F248" s="2" t="s">
        <v>17</v>
      </c>
      <c r="G248" s="2" t="s">
        <v>1461</v>
      </c>
      <c r="H248" s="2" t="s">
        <v>1463</v>
      </c>
      <c r="I248" s="2" t="s">
        <v>8</v>
      </c>
      <c r="J248" s="2" t="s">
        <v>23</v>
      </c>
      <c r="K248" s="2" t="s">
        <v>8</v>
      </c>
      <c r="L248" s="2" t="s">
        <v>12</v>
      </c>
      <c r="M248" s="2" t="s">
        <v>12</v>
      </c>
      <c r="N248" s="2" t="s">
        <v>12</v>
      </c>
      <c r="O248" s="2" t="s">
        <v>14</v>
      </c>
      <c r="P248" s="2" t="s">
        <v>8</v>
      </c>
      <c r="Q248" s="2" t="s">
        <v>8</v>
      </c>
      <c r="S248" s="53"/>
      <c r="U248" s="32"/>
      <c r="W248" s="65" t="str">
        <f>IF(OR(ISNUMBER(W249),ISNUMBER(W250),ISNUMBER(W251)),N(W249)+N(W250)+N(W251),IF(ISNUMBER(U248),U248,""))</f>
        <v/>
      </c>
      <c r="Y248" s="30" t="str">
        <f t="shared" si="33"/>
        <v/>
      </c>
      <c r="AA248" s="30" t="str">
        <f t="shared" si="30"/>
        <v/>
      </c>
      <c r="AC248" s="32"/>
      <c r="AE248" s="30"/>
      <c r="AG248" s="32"/>
      <c r="AI248" s="65" t="str">
        <f>IF(OR(ISNUMBER(AI249),ISNUMBER(AI250),ISNUMBER(AI251)),N(AI249)+N(AI250)+N(AI251),IF(ISNUMBER(AG248),AG248,""))</f>
        <v/>
      </c>
      <c r="AK248" s="30" t="str">
        <f t="shared" si="31"/>
        <v/>
      </c>
    </row>
    <row r="249" spans="1:37" ht="12" hidden="1" customHeight="1" outlineLevel="4">
      <c r="A249" s="79" t="s">
        <v>1464</v>
      </c>
      <c r="B249" s="69" t="s">
        <v>21</v>
      </c>
      <c r="C249" s="69" t="str">
        <f t="shared" si="32"/>
        <v/>
      </c>
      <c r="D249" s="2" t="s">
        <v>10</v>
      </c>
      <c r="E249" s="2" t="s">
        <v>1465</v>
      </c>
      <c r="F249" s="2" t="s">
        <v>17</v>
      </c>
      <c r="G249" s="2" t="s">
        <v>1464</v>
      </c>
      <c r="H249" s="2" t="s">
        <v>1467</v>
      </c>
      <c r="I249" s="2" t="s">
        <v>8</v>
      </c>
      <c r="J249" s="2" t="s">
        <v>8</v>
      </c>
      <c r="K249" s="2" t="s">
        <v>8</v>
      </c>
      <c r="L249" s="2" t="s">
        <v>12</v>
      </c>
      <c r="M249" s="2" t="s">
        <v>12</v>
      </c>
      <c r="N249" s="2" t="s">
        <v>12</v>
      </c>
      <c r="O249" s="2" t="s">
        <v>14</v>
      </c>
      <c r="P249" s="2" t="s">
        <v>8</v>
      </c>
      <c r="Q249" s="2" t="s">
        <v>8</v>
      </c>
      <c r="S249" s="53"/>
      <c r="U249" s="32"/>
      <c r="W249" s="65" t="str">
        <f>IF(ISNUMBER(U249),U249,"")</f>
        <v/>
      </c>
      <c r="Y249" s="30" t="str">
        <f t="shared" si="33"/>
        <v/>
      </c>
      <c r="AA249" s="30" t="str">
        <f t="shared" si="30"/>
        <v/>
      </c>
      <c r="AC249" s="32"/>
      <c r="AE249" s="30"/>
      <c r="AG249" s="32"/>
      <c r="AI249" s="65" t="str">
        <f>IF(ISNUMBER(AG249),AG249,"")</f>
        <v/>
      </c>
      <c r="AK249" s="30" t="str">
        <f t="shared" si="31"/>
        <v/>
      </c>
    </row>
    <row r="250" spans="1:37" ht="12" hidden="1" customHeight="1" outlineLevel="4">
      <c r="A250" s="79" t="s">
        <v>1468</v>
      </c>
      <c r="B250" s="69" t="s">
        <v>21</v>
      </c>
      <c r="C250" s="69" t="str">
        <f t="shared" si="32"/>
        <v/>
      </c>
      <c r="D250" s="2" t="s">
        <v>10</v>
      </c>
      <c r="E250" s="2" t="s">
        <v>1469</v>
      </c>
      <c r="F250" s="2" t="s">
        <v>17</v>
      </c>
      <c r="G250" s="2" t="s">
        <v>1468</v>
      </c>
      <c r="H250" s="2" t="s">
        <v>1467</v>
      </c>
      <c r="I250" s="2" t="s">
        <v>8</v>
      </c>
      <c r="J250" s="2" t="s">
        <v>8</v>
      </c>
      <c r="K250" s="2" t="s">
        <v>8</v>
      </c>
      <c r="L250" s="2" t="s">
        <v>12</v>
      </c>
      <c r="M250" s="2" t="s">
        <v>12</v>
      </c>
      <c r="N250" s="2" t="s">
        <v>12</v>
      </c>
      <c r="O250" s="2" t="s">
        <v>14</v>
      </c>
      <c r="P250" s="2" t="s">
        <v>8</v>
      </c>
      <c r="Q250" s="2" t="s">
        <v>8</v>
      </c>
      <c r="S250" s="53"/>
      <c r="U250" s="32"/>
      <c r="W250" s="65" t="str">
        <f>IF(ISNUMBER(U250),U250,"")</f>
        <v/>
      </c>
      <c r="Y250" s="30" t="str">
        <f t="shared" si="33"/>
        <v/>
      </c>
      <c r="AA250" s="30" t="str">
        <f t="shared" si="30"/>
        <v/>
      </c>
      <c r="AC250" s="32"/>
      <c r="AE250" s="30"/>
      <c r="AG250" s="32"/>
      <c r="AI250" s="65" t="str">
        <f>IF(ISNUMBER(AG250),AG250,"")</f>
        <v/>
      </c>
      <c r="AK250" s="30" t="str">
        <f t="shared" si="31"/>
        <v/>
      </c>
    </row>
    <row r="251" spans="1:37" ht="12" hidden="1" customHeight="1" outlineLevel="4">
      <c r="A251" s="79" t="s">
        <v>1470</v>
      </c>
      <c r="B251" s="69" t="s">
        <v>21</v>
      </c>
      <c r="C251" s="69" t="str">
        <f t="shared" si="32"/>
        <v/>
      </c>
      <c r="D251" s="2" t="s">
        <v>10</v>
      </c>
      <c r="E251" s="2" t="s">
        <v>1471</v>
      </c>
      <c r="F251" s="2" t="s">
        <v>17</v>
      </c>
      <c r="G251" s="2" t="s">
        <v>1470</v>
      </c>
      <c r="H251" s="2" t="s">
        <v>1467</v>
      </c>
      <c r="I251" s="2" t="s">
        <v>8</v>
      </c>
      <c r="J251" s="2" t="s">
        <v>8</v>
      </c>
      <c r="K251" s="2" t="s">
        <v>8</v>
      </c>
      <c r="L251" s="2" t="s">
        <v>12</v>
      </c>
      <c r="M251" s="2" t="s">
        <v>12</v>
      </c>
      <c r="N251" s="2" t="s">
        <v>12</v>
      </c>
      <c r="O251" s="2" t="s">
        <v>14</v>
      </c>
      <c r="P251" s="2" t="s">
        <v>8</v>
      </c>
      <c r="Q251" s="2" t="s">
        <v>8</v>
      </c>
      <c r="S251" s="53"/>
      <c r="U251" s="32"/>
      <c r="W251" s="65" t="str">
        <f>IF(ISNUMBER(U251),U251,"")</f>
        <v/>
      </c>
      <c r="Y251" s="30" t="str">
        <f t="shared" si="33"/>
        <v/>
      </c>
      <c r="AA251" s="30" t="str">
        <f t="shared" si="30"/>
        <v/>
      </c>
      <c r="AC251" s="32"/>
      <c r="AE251" s="30"/>
      <c r="AG251" s="32"/>
      <c r="AI251" s="65" t="str">
        <f>IF(ISNUMBER(AG251),AG251,"")</f>
        <v/>
      </c>
      <c r="AK251" s="30" t="str">
        <f t="shared" si="31"/>
        <v/>
      </c>
    </row>
    <row r="252" spans="1:37" ht="12" hidden="1" customHeight="1" outlineLevel="4">
      <c r="A252" s="79" t="s">
        <v>1472</v>
      </c>
      <c r="B252" s="69"/>
      <c r="C252" s="69" t="str">
        <f t="shared" si="32"/>
        <v/>
      </c>
      <c r="D252" s="2" t="s">
        <v>10</v>
      </c>
      <c r="E252" s="2" t="s">
        <v>1473</v>
      </c>
      <c r="F252" s="2" t="s">
        <v>13</v>
      </c>
      <c r="G252" s="2" t="s">
        <v>1472</v>
      </c>
      <c r="H252" s="2" t="s">
        <v>1474</v>
      </c>
      <c r="I252" s="2" t="s">
        <v>8</v>
      </c>
      <c r="J252" s="2" t="s">
        <v>8</v>
      </c>
      <c r="K252" s="2" t="s">
        <v>8</v>
      </c>
      <c r="L252" s="2" t="s">
        <v>12</v>
      </c>
      <c r="M252" s="2" t="s">
        <v>12</v>
      </c>
      <c r="N252" s="2" t="s">
        <v>12</v>
      </c>
      <c r="O252" s="2" t="s">
        <v>14</v>
      </c>
      <c r="P252" s="2" t="s">
        <v>8</v>
      </c>
      <c r="Q252" s="2" t="s">
        <v>8</v>
      </c>
      <c r="S252" s="93"/>
      <c r="U252" s="32"/>
      <c r="W252" s="30"/>
      <c r="Y252" s="30" t="str">
        <f t="shared" si="33"/>
        <v/>
      </c>
      <c r="AA252" s="92"/>
      <c r="AC252" s="32"/>
      <c r="AE252" s="92"/>
      <c r="AG252" s="32"/>
      <c r="AI252" s="30"/>
      <c r="AK252" s="92"/>
    </row>
    <row r="253" spans="1:37" ht="12" customHeight="1" outlineLevel="2" collapsed="1">
      <c r="A253" s="77" t="s">
        <v>1475</v>
      </c>
      <c r="B253" s="69" t="s">
        <v>21</v>
      </c>
      <c r="C253" s="69" t="str">
        <f t="shared" si="32"/>
        <v/>
      </c>
      <c r="D253" s="2" t="s">
        <v>10</v>
      </c>
      <c r="E253" s="2" t="s">
        <v>1476</v>
      </c>
      <c r="F253" s="2" t="s">
        <v>17</v>
      </c>
      <c r="G253" s="2" t="s">
        <v>1475</v>
      </c>
      <c r="H253" s="2" t="s">
        <v>1477</v>
      </c>
      <c r="I253" s="2" t="s">
        <v>1478</v>
      </c>
      <c r="J253" s="2" t="s">
        <v>19</v>
      </c>
      <c r="K253" s="2" t="s">
        <v>8</v>
      </c>
      <c r="L253" s="2" t="s">
        <v>12</v>
      </c>
      <c r="M253" s="2" t="s">
        <v>12</v>
      </c>
      <c r="N253" s="2" t="s">
        <v>12</v>
      </c>
      <c r="O253" s="2" t="s">
        <v>14</v>
      </c>
      <c r="P253" s="2" t="s">
        <v>8</v>
      </c>
      <c r="Q253" s="2" t="s">
        <v>8</v>
      </c>
      <c r="S253" s="53"/>
      <c r="U253" s="32"/>
      <c r="W253" s="65" t="str">
        <f>IF(OR(ISNUMBER(W254),ISNUMBER(W255),ISNUMBER(W257),ISNUMBER(W258),ISNUMBER(W259),ISNUMBER(W260),ISNUMBER(W262),ISNUMBER(W263)),N(W254)+N(W255)+N(W257)+N(W258)+N(W259)+N(W260)+N(W262)+N(W263),IF(ISNUMBER(U253),U253,""))</f>
        <v/>
      </c>
      <c r="Y253" s="30" t="str">
        <f t="shared" si="33"/>
        <v/>
      </c>
      <c r="AA253" s="30" t="str">
        <f t="shared" si="30"/>
        <v/>
      </c>
      <c r="AC253" s="32"/>
      <c r="AE253" s="30"/>
      <c r="AG253" s="32"/>
      <c r="AI253" s="65" t="str">
        <f>IF(OR(ISNUMBER(AI254),ISNUMBER(AI255),ISNUMBER(AI257),ISNUMBER(AI258),ISNUMBER(AI259),ISNUMBER(AI260),ISNUMBER(AI262),ISNUMBER(AI263)),N(AI254)+N(AI255)+N(AI257)+N(AI258)+N(AI259)+N(AI260)+N(AI262)+N(AI263),IF(ISNUMBER(AG253),AG253,""))</f>
        <v/>
      </c>
      <c r="AK253" s="30" t="str">
        <f t="shared" si="31"/>
        <v/>
      </c>
    </row>
    <row r="254" spans="1:37" ht="12" hidden="1" customHeight="1" outlineLevel="3">
      <c r="A254" s="78" t="s">
        <v>1479</v>
      </c>
      <c r="B254" s="69" t="s">
        <v>21</v>
      </c>
      <c r="C254" s="69" t="str">
        <f t="shared" si="32"/>
        <v/>
      </c>
      <c r="D254" s="2" t="s">
        <v>10</v>
      </c>
      <c r="E254" s="2" t="s">
        <v>1480</v>
      </c>
      <c r="F254" s="2" t="s">
        <v>17</v>
      </c>
      <c r="G254" s="2" t="s">
        <v>1479</v>
      </c>
      <c r="H254" s="2" t="s">
        <v>1481</v>
      </c>
      <c r="I254" s="2" t="s">
        <v>8</v>
      </c>
      <c r="J254" s="2" t="s">
        <v>23</v>
      </c>
      <c r="K254" s="2" t="s">
        <v>8</v>
      </c>
      <c r="L254" s="2" t="s">
        <v>12</v>
      </c>
      <c r="M254" s="2" t="s">
        <v>12</v>
      </c>
      <c r="N254" s="2" t="s">
        <v>12</v>
      </c>
      <c r="O254" s="2" t="s">
        <v>14</v>
      </c>
      <c r="P254" s="2" t="s">
        <v>8</v>
      </c>
      <c r="Q254" s="2" t="s">
        <v>8</v>
      </c>
      <c r="S254" s="53"/>
      <c r="U254" s="32"/>
      <c r="W254" s="65" t="str">
        <f>IF(ISNUMBER(U254),U254,"")</f>
        <v/>
      </c>
      <c r="Y254" s="30" t="str">
        <f t="shared" si="33"/>
        <v/>
      </c>
      <c r="AA254" s="30" t="str">
        <f t="shared" si="30"/>
        <v/>
      </c>
      <c r="AC254" s="32"/>
      <c r="AE254" s="30"/>
      <c r="AG254" s="32"/>
      <c r="AI254" s="65" t="str">
        <f>IF(ISNUMBER(AG254),AG254,"")</f>
        <v/>
      </c>
      <c r="AK254" s="30" t="str">
        <f t="shared" si="31"/>
        <v/>
      </c>
    </row>
    <row r="255" spans="1:37" ht="12" hidden="1" customHeight="1" outlineLevel="3">
      <c r="A255" s="78" t="s">
        <v>1482</v>
      </c>
      <c r="B255" s="69" t="s">
        <v>21</v>
      </c>
      <c r="C255" s="69" t="str">
        <f t="shared" si="32"/>
        <v/>
      </c>
      <c r="D255" s="2" t="s">
        <v>10</v>
      </c>
      <c r="E255" s="2" t="s">
        <v>1483</v>
      </c>
      <c r="F255" s="2" t="s">
        <v>17</v>
      </c>
      <c r="G255" s="2" t="s">
        <v>1482</v>
      </c>
      <c r="H255" s="2" t="s">
        <v>1484</v>
      </c>
      <c r="I255" s="2" t="s">
        <v>8</v>
      </c>
      <c r="J255" s="2" t="s">
        <v>23</v>
      </c>
      <c r="K255" s="2" t="s">
        <v>8</v>
      </c>
      <c r="L255" s="2" t="s">
        <v>12</v>
      </c>
      <c r="M255" s="2" t="s">
        <v>12</v>
      </c>
      <c r="N255" s="2" t="s">
        <v>12</v>
      </c>
      <c r="O255" s="2" t="s">
        <v>14</v>
      </c>
      <c r="P255" s="2" t="s">
        <v>8</v>
      </c>
      <c r="Q255" s="2" t="s">
        <v>8</v>
      </c>
      <c r="S255" s="53"/>
      <c r="U255" s="32"/>
      <c r="W255" s="65" t="str">
        <f>IF(ISNUMBER(U255),U255,"")</f>
        <v/>
      </c>
      <c r="Y255" s="30" t="str">
        <f t="shared" si="33"/>
        <v/>
      </c>
      <c r="AA255" s="30" t="str">
        <f t="shared" si="30"/>
        <v/>
      </c>
      <c r="AC255" s="32"/>
      <c r="AE255" s="30"/>
      <c r="AG255" s="32"/>
      <c r="AI255" s="65" t="str">
        <f>IF(ISNUMBER(AG255),AG255,"")</f>
        <v/>
      </c>
      <c r="AK255" s="30" t="str">
        <f t="shared" si="31"/>
        <v/>
      </c>
    </row>
    <row r="256" spans="1:37" ht="12" hidden="1" customHeight="1" outlineLevel="4">
      <c r="A256" s="79" t="s">
        <v>1485</v>
      </c>
      <c r="B256" s="69"/>
      <c r="C256" s="69" t="str">
        <f t="shared" si="32"/>
        <v/>
      </c>
      <c r="D256" s="2" t="s">
        <v>10</v>
      </c>
      <c r="E256" s="2" t="s">
        <v>1486</v>
      </c>
      <c r="F256" s="2" t="s">
        <v>13</v>
      </c>
      <c r="G256" s="2" t="s">
        <v>1485</v>
      </c>
      <c r="H256" s="2" t="s">
        <v>680</v>
      </c>
      <c r="I256" s="2" t="s">
        <v>8</v>
      </c>
      <c r="J256" s="2" t="s">
        <v>8</v>
      </c>
      <c r="K256" s="2" t="s">
        <v>8</v>
      </c>
      <c r="L256" s="2" t="s">
        <v>12</v>
      </c>
      <c r="M256" s="2" t="s">
        <v>12</v>
      </c>
      <c r="N256" s="2" t="s">
        <v>12</v>
      </c>
      <c r="O256" s="2" t="s">
        <v>14</v>
      </c>
      <c r="P256" s="2" t="s">
        <v>8</v>
      </c>
      <c r="Q256" s="2" t="s">
        <v>8</v>
      </c>
      <c r="S256" s="93"/>
      <c r="U256" s="32"/>
      <c r="W256" s="30"/>
      <c r="Y256" s="30" t="str">
        <f t="shared" si="33"/>
        <v/>
      </c>
      <c r="AA256" s="92"/>
      <c r="AC256" s="32"/>
      <c r="AE256" s="92"/>
      <c r="AG256" s="32"/>
      <c r="AI256" s="30"/>
      <c r="AK256" s="92"/>
    </row>
    <row r="257" spans="1:37" ht="12" hidden="1" customHeight="1" outlineLevel="3">
      <c r="A257" s="78" t="s">
        <v>1487</v>
      </c>
      <c r="B257" s="69" t="s">
        <v>21</v>
      </c>
      <c r="C257" s="69" t="str">
        <f t="shared" si="32"/>
        <v/>
      </c>
      <c r="D257" s="2" t="s">
        <v>10</v>
      </c>
      <c r="E257" s="2" t="s">
        <v>1488</v>
      </c>
      <c r="F257" s="2" t="s">
        <v>17</v>
      </c>
      <c r="G257" s="2" t="s">
        <v>1487</v>
      </c>
      <c r="H257" s="2" t="s">
        <v>1489</v>
      </c>
      <c r="I257" s="2" t="s">
        <v>8</v>
      </c>
      <c r="J257" s="2" t="s">
        <v>23</v>
      </c>
      <c r="K257" s="2" t="s">
        <v>8</v>
      </c>
      <c r="L257" s="2" t="s">
        <v>12</v>
      </c>
      <c r="M257" s="2" t="s">
        <v>8</v>
      </c>
      <c r="N257" s="2" t="s">
        <v>8</v>
      </c>
      <c r="O257" s="2" t="s">
        <v>14</v>
      </c>
      <c r="P257" s="2" t="s">
        <v>8</v>
      </c>
      <c r="Q257" s="2" t="s">
        <v>8</v>
      </c>
      <c r="S257" s="53"/>
      <c r="U257" s="32"/>
      <c r="W257" s="65" t="str">
        <f>IF(ISNUMBER(U257),U257,"")</f>
        <v/>
      </c>
      <c r="Y257" s="30" t="str">
        <f t="shared" si="33"/>
        <v/>
      </c>
      <c r="AA257" s="30" t="str">
        <f t="shared" si="30"/>
        <v/>
      </c>
      <c r="AC257" s="32"/>
      <c r="AE257" s="30"/>
      <c r="AG257" s="32"/>
      <c r="AI257" s="65" t="str">
        <f>IF(ISNUMBER(AG257),AG257,"")</f>
        <v/>
      </c>
      <c r="AK257" s="30" t="str">
        <f t="shared" si="31"/>
        <v/>
      </c>
    </row>
    <row r="258" spans="1:37" ht="12" hidden="1" customHeight="1" outlineLevel="3">
      <c r="A258" s="78" t="s">
        <v>1490</v>
      </c>
      <c r="B258" s="69" t="s">
        <v>21</v>
      </c>
      <c r="C258" s="69" t="str">
        <f t="shared" si="32"/>
        <v/>
      </c>
      <c r="D258" s="2" t="s">
        <v>10</v>
      </c>
      <c r="E258" s="2" t="s">
        <v>1491</v>
      </c>
      <c r="F258" s="2" t="s">
        <v>17</v>
      </c>
      <c r="G258" s="2" t="s">
        <v>1490</v>
      </c>
      <c r="H258" s="2" t="s">
        <v>8</v>
      </c>
      <c r="I258" s="2" t="s">
        <v>1492</v>
      </c>
      <c r="J258" s="2" t="s">
        <v>23</v>
      </c>
      <c r="K258" s="2" t="s">
        <v>35</v>
      </c>
      <c r="L258" s="2" t="s">
        <v>8</v>
      </c>
      <c r="M258" s="2" t="s">
        <v>12</v>
      </c>
      <c r="N258" s="2" t="s">
        <v>8</v>
      </c>
      <c r="O258" s="2" t="s">
        <v>14</v>
      </c>
      <c r="P258" s="2" t="s">
        <v>8</v>
      </c>
      <c r="Q258" s="2" t="s">
        <v>8</v>
      </c>
      <c r="S258" s="53"/>
      <c r="U258" s="32"/>
      <c r="W258" s="65" t="str">
        <f>IF(ISNUMBER(U258),U258,"")</f>
        <v/>
      </c>
      <c r="Y258" s="30" t="str">
        <f t="shared" si="33"/>
        <v/>
      </c>
      <c r="AA258" s="30" t="str">
        <f t="shared" si="30"/>
        <v/>
      </c>
      <c r="AC258" s="32"/>
      <c r="AE258" s="30"/>
      <c r="AG258" s="32"/>
      <c r="AI258" s="65" t="str">
        <f>IF(ISNUMBER(AG258),AG258,"")</f>
        <v/>
      </c>
      <c r="AK258" s="30" t="str">
        <f t="shared" si="31"/>
        <v/>
      </c>
    </row>
    <row r="259" spans="1:37" ht="12" hidden="1" customHeight="1" outlineLevel="3">
      <c r="A259" s="78" t="s">
        <v>1493</v>
      </c>
      <c r="B259" s="69" t="s">
        <v>21</v>
      </c>
      <c r="C259" s="69" t="str">
        <f t="shared" si="32"/>
        <v/>
      </c>
      <c r="D259" s="2" t="s">
        <v>10</v>
      </c>
      <c r="E259" s="2" t="s">
        <v>1494</v>
      </c>
      <c r="F259" s="2" t="s">
        <v>17</v>
      </c>
      <c r="G259" s="2" t="s">
        <v>1493</v>
      </c>
      <c r="H259" s="2" t="s">
        <v>8</v>
      </c>
      <c r="I259" s="2" t="s">
        <v>1495</v>
      </c>
      <c r="J259" s="2" t="s">
        <v>114</v>
      </c>
      <c r="K259" s="2" t="s">
        <v>8</v>
      </c>
      <c r="L259" s="2" t="s">
        <v>12</v>
      </c>
      <c r="M259" s="2" t="s">
        <v>12</v>
      </c>
      <c r="N259" s="2" t="s">
        <v>12</v>
      </c>
      <c r="O259" s="2" t="s">
        <v>14</v>
      </c>
      <c r="P259" s="2" t="s">
        <v>8</v>
      </c>
      <c r="Q259" s="2" t="s">
        <v>8</v>
      </c>
      <c r="S259" s="53"/>
      <c r="U259" s="32"/>
      <c r="W259" s="65" t="str">
        <f>IF(ISNUMBER(U259),U259,"")</f>
        <v/>
      </c>
      <c r="Y259" s="30" t="str">
        <f t="shared" si="33"/>
        <v/>
      </c>
      <c r="AA259" s="30" t="str">
        <f t="shared" si="30"/>
        <v/>
      </c>
      <c r="AC259" s="32"/>
      <c r="AE259" s="30"/>
      <c r="AG259" s="32"/>
      <c r="AI259" s="65" t="str">
        <f>IF(ISNUMBER(AG259),AG259,"")</f>
        <v/>
      </c>
      <c r="AK259" s="30" t="str">
        <f t="shared" si="31"/>
        <v/>
      </c>
    </row>
    <row r="260" spans="1:37" ht="12" hidden="1" customHeight="1" outlineLevel="3">
      <c r="A260" s="78" t="s">
        <v>1496</v>
      </c>
      <c r="B260" s="69" t="s">
        <v>21</v>
      </c>
      <c r="C260" s="69" t="str">
        <f t="shared" si="32"/>
        <v/>
      </c>
      <c r="D260" s="2" t="s">
        <v>10</v>
      </c>
      <c r="E260" s="2" t="s">
        <v>1497</v>
      </c>
      <c r="F260" s="2" t="s">
        <v>17</v>
      </c>
      <c r="G260" s="2" t="s">
        <v>1496</v>
      </c>
      <c r="H260" s="2" t="s">
        <v>8</v>
      </c>
      <c r="I260" s="2" t="s">
        <v>8</v>
      </c>
      <c r="J260" s="2" t="s">
        <v>23</v>
      </c>
      <c r="K260" s="2" t="s">
        <v>8</v>
      </c>
      <c r="L260" s="2" t="s">
        <v>12</v>
      </c>
      <c r="M260" s="2" t="s">
        <v>12</v>
      </c>
      <c r="N260" s="2" t="s">
        <v>12</v>
      </c>
      <c r="O260" s="2" t="s">
        <v>14</v>
      </c>
      <c r="P260" s="2" t="s">
        <v>8</v>
      </c>
      <c r="Q260" s="2" t="s">
        <v>8</v>
      </c>
      <c r="S260" s="53"/>
      <c r="U260" s="32"/>
      <c r="W260" s="65" t="str">
        <f>IF(ISNUMBER(U260),U260,"")</f>
        <v/>
      </c>
      <c r="Y260" s="30" t="str">
        <f t="shared" si="33"/>
        <v/>
      </c>
      <c r="AA260" s="30" t="str">
        <f t="shared" si="30"/>
        <v/>
      </c>
      <c r="AC260" s="32"/>
      <c r="AE260" s="30"/>
      <c r="AG260" s="32"/>
      <c r="AI260" s="65" t="str">
        <f>IF(ISNUMBER(AG260),AG260,"")</f>
        <v/>
      </c>
      <c r="AK260" s="30" t="str">
        <f t="shared" si="31"/>
        <v/>
      </c>
    </row>
    <row r="261" spans="1:37" ht="12" hidden="1" customHeight="1" outlineLevel="4">
      <c r="A261" s="79" t="s">
        <v>1498</v>
      </c>
      <c r="B261" s="69"/>
      <c r="C261" s="69" t="str">
        <f t="shared" si="32"/>
        <v/>
      </c>
      <c r="D261" s="2" t="s">
        <v>10</v>
      </c>
      <c r="E261" s="2" t="s">
        <v>1499</v>
      </c>
      <c r="F261" s="2" t="s">
        <v>13</v>
      </c>
      <c r="G261" s="2" t="s">
        <v>1498</v>
      </c>
      <c r="H261" s="2" t="s">
        <v>680</v>
      </c>
      <c r="I261" s="2" t="s">
        <v>8</v>
      </c>
      <c r="J261" s="2" t="s">
        <v>8</v>
      </c>
      <c r="K261" s="2" t="s">
        <v>8</v>
      </c>
      <c r="L261" s="2" t="s">
        <v>12</v>
      </c>
      <c r="M261" s="2" t="s">
        <v>12</v>
      </c>
      <c r="N261" s="2" t="s">
        <v>12</v>
      </c>
      <c r="O261" s="2" t="s">
        <v>14</v>
      </c>
      <c r="P261" s="2" t="s">
        <v>8</v>
      </c>
      <c r="Q261" s="2" t="s">
        <v>8</v>
      </c>
      <c r="S261" s="93"/>
      <c r="U261" s="32"/>
      <c r="W261" s="30"/>
      <c r="Y261" s="30" t="str">
        <f t="shared" si="33"/>
        <v/>
      </c>
      <c r="AA261" s="92"/>
      <c r="AC261" s="32"/>
      <c r="AE261" s="92"/>
      <c r="AG261" s="32"/>
      <c r="AI261" s="30"/>
      <c r="AK261" s="92"/>
    </row>
    <row r="262" spans="1:37" ht="12" hidden="1" customHeight="1" outlineLevel="3">
      <c r="A262" s="78" t="s">
        <v>1500</v>
      </c>
      <c r="B262" s="69" t="s">
        <v>21</v>
      </c>
      <c r="C262" s="69" t="str">
        <f t="shared" si="32"/>
        <v/>
      </c>
      <c r="D262" s="2" t="s">
        <v>10</v>
      </c>
      <c r="E262" s="2" t="s">
        <v>1501</v>
      </c>
      <c r="F262" s="2" t="s">
        <v>17</v>
      </c>
      <c r="G262" s="2" t="s">
        <v>1500</v>
      </c>
      <c r="H262" s="2" t="s">
        <v>1502</v>
      </c>
      <c r="I262" s="2" t="s">
        <v>8</v>
      </c>
      <c r="J262" s="2" t="s">
        <v>23</v>
      </c>
      <c r="K262" s="2" t="s">
        <v>8</v>
      </c>
      <c r="L262" s="2" t="s">
        <v>12</v>
      </c>
      <c r="M262" s="2" t="s">
        <v>8</v>
      </c>
      <c r="N262" s="2" t="s">
        <v>8</v>
      </c>
      <c r="O262" s="2" t="s">
        <v>14</v>
      </c>
      <c r="P262" s="2" t="s">
        <v>8</v>
      </c>
      <c r="Q262" s="2" t="s">
        <v>8</v>
      </c>
      <c r="S262" s="53"/>
      <c r="U262" s="32"/>
      <c r="W262" s="65" t="str">
        <f>IF(ISNUMBER(U262),U262,"")</f>
        <v/>
      </c>
      <c r="Y262" s="30" t="str">
        <f t="shared" si="33"/>
        <v/>
      </c>
      <c r="AA262" s="30" t="str">
        <f t="shared" si="30"/>
        <v/>
      </c>
      <c r="AC262" s="32"/>
      <c r="AE262" s="30"/>
      <c r="AG262" s="32"/>
      <c r="AI262" s="65" t="str">
        <f>IF(ISNUMBER(AG262),AG262,"")</f>
        <v/>
      </c>
      <c r="AK262" s="30" t="str">
        <f t="shared" si="31"/>
        <v/>
      </c>
    </row>
    <row r="263" spans="1:37" ht="12" hidden="1" customHeight="1" outlineLevel="3">
      <c r="A263" s="78" t="s">
        <v>1503</v>
      </c>
      <c r="B263" s="69" t="s">
        <v>21</v>
      </c>
      <c r="C263" s="69" t="str">
        <f t="shared" si="32"/>
        <v/>
      </c>
      <c r="D263" s="2" t="s">
        <v>10</v>
      </c>
      <c r="E263" s="2" t="s">
        <v>1504</v>
      </c>
      <c r="F263" s="2" t="s">
        <v>17</v>
      </c>
      <c r="G263" s="2" t="s">
        <v>1503</v>
      </c>
      <c r="H263" s="2" t="s">
        <v>1505</v>
      </c>
      <c r="I263" s="2" t="s">
        <v>8</v>
      </c>
      <c r="J263" s="2" t="s">
        <v>114</v>
      </c>
      <c r="K263" s="2" t="s">
        <v>8</v>
      </c>
      <c r="L263" s="2" t="s">
        <v>12</v>
      </c>
      <c r="M263" s="2" t="s">
        <v>12</v>
      </c>
      <c r="N263" s="2" t="s">
        <v>12</v>
      </c>
      <c r="O263" s="2" t="s">
        <v>14</v>
      </c>
      <c r="P263" s="2" t="s">
        <v>8</v>
      </c>
      <c r="Q263" s="2" t="s">
        <v>8</v>
      </c>
      <c r="S263" s="53"/>
      <c r="U263" s="32"/>
      <c r="W263" s="65" t="str">
        <f>IF(ISNUMBER(U263),U263,"")</f>
        <v/>
      </c>
      <c r="Y263" s="30" t="str">
        <f t="shared" si="33"/>
        <v/>
      </c>
      <c r="AA263" s="30" t="str">
        <f t="shared" si="30"/>
        <v/>
      </c>
      <c r="AC263" s="32"/>
      <c r="AE263" s="30"/>
      <c r="AG263" s="32"/>
      <c r="AI263" s="65" t="str">
        <f>IF(ISNUMBER(AG263),AG263,"")</f>
        <v/>
      </c>
      <c r="AK263" s="30" t="str">
        <f t="shared" si="31"/>
        <v/>
      </c>
    </row>
    <row r="264" spans="1:37" ht="12" hidden="1" customHeight="1" outlineLevel="4">
      <c r="A264" s="79" t="s">
        <v>1506</v>
      </c>
      <c r="B264" s="69"/>
      <c r="C264" s="69" t="str">
        <f t="shared" si="32"/>
        <v/>
      </c>
      <c r="D264" s="2" t="s">
        <v>10</v>
      </c>
      <c r="E264" s="2" t="s">
        <v>1507</v>
      </c>
      <c r="F264" s="2" t="s">
        <v>17</v>
      </c>
      <c r="G264" s="2" t="s">
        <v>1506</v>
      </c>
      <c r="H264" s="2" t="s">
        <v>8</v>
      </c>
      <c r="I264" s="2" t="s">
        <v>1508</v>
      </c>
      <c r="J264" s="2" t="s">
        <v>114</v>
      </c>
      <c r="K264" s="2" t="s">
        <v>8</v>
      </c>
      <c r="L264" s="2" t="s">
        <v>12</v>
      </c>
      <c r="M264" s="2" t="s">
        <v>12</v>
      </c>
      <c r="N264" s="2" t="s">
        <v>12</v>
      </c>
      <c r="O264" s="2" t="s">
        <v>14</v>
      </c>
      <c r="P264" s="2" t="s">
        <v>8</v>
      </c>
      <c r="Q264" s="2" t="s">
        <v>8</v>
      </c>
      <c r="S264" s="53"/>
      <c r="U264" s="32"/>
      <c r="W264" s="65" t="str">
        <f>IF(ISNUMBER(U264),U264,"")</f>
        <v/>
      </c>
      <c r="Y264" s="30" t="str">
        <f t="shared" si="33"/>
        <v/>
      </c>
      <c r="AA264" s="30" t="str">
        <f t="shared" si="30"/>
        <v/>
      </c>
      <c r="AC264" s="32"/>
      <c r="AE264" s="30"/>
      <c r="AG264" s="32"/>
      <c r="AI264" s="65" t="str">
        <f>IF(ISNUMBER(AG264),AG264,"")</f>
        <v/>
      </c>
      <c r="AK264" s="30" t="str">
        <f t="shared" si="31"/>
        <v/>
      </c>
    </row>
    <row r="265" spans="1:37" ht="12" hidden="1" customHeight="1" outlineLevel="4">
      <c r="A265" s="79" t="s">
        <v>1509</v>
      </c>
      <c r="B265" s="69"/>
      <c r="C265" s="69" t="str">
        <f t="shared" si="32"/>
        <v/>
      </c>
      <c r="D265" s="2" t="s">
        <v>10</v>
      </c>
      <c r="E265" s="2" t="s">
        <v>1510</v>
      </c>
      <c r="F265" s="2" t="s">
        <v>13</v>
      </c>
      <c r="G265" s="2" t="s">
        <v>1509</v>
      </c>
      <c r="H265" s="2" t="s">
        <v>1511</v>
      </c>
      <c r="I265" s="2" t="s">
        <v>8</v>
      </c>
      <c r="J265" s="2" t="s">
        <v>8</v>
      </c>
      <c r="K265" s="2" t="s">
        <v>8</v>
      </c>
      <c r="L265" s="2" t="s">
        <v>12</v>
      </c>
      <c r="M265" s="2" t="s">
        <v>12</v>
      </c>
      <c r="N265" s="2" t="s">
        <v>12</v>
      </c>
      <c r="O265" s="2" t="s">
        <v>14</v>
      </c>
      <c r="P265" s="2" t="s">
        <v>8</v>
      </c>
      <c r="Q265" s="2" t="s">
        <v>8</v>
      </c>
      <c r="S265" s="93"/>
      <c r="U265" s="32"/>
      <c r="W265" s="30"/>
      <c r="Y265" s="30" t="str">
        <f t="shared" si="33"/>
        <v/>
      </c>
      <c r="AA265" s="92"/>
      <c r="AC265" s="32"/>
      <c r="AE265" s="92"/>
      <c r="AG265" s="32"/>
      <c r="AI265" s="30"/>
      <c r="AK265" s="92"/>
    </row>
    <row r="266" spans="1:37" ht="12" customHeight="1" outlineLevel="2" collapsed="1">
      <c r="A266" s="77" t="s">
        <v>1512</v>
      </c>
      <c r="B266" s="69" t="s">
        <v>21</v>
      </c>
      <c r="C266" s="69" t="str">
        <f t="shared" ref="C266:C329" si="40">IF(OR(ISNUMBER(S266),ISNUMBER(U266),ISNUMBER(W266),ISNUMBER(Y266),ISNUMBER(AC266),ISNUMBER(AE266),ISNUMBER(AG266),ISNUMBER(AI266),ISNUMBER(AA266),ISNUMBER(AK266)),"x","")</f>
        <v/>
      </c>
      <c r="D266" s="2" t="s">
        <v>10</v>
      </c>
      <c r="E266" s="2" t="s">
        <v>1513</v>
      </c>
      <c r="F266" s="2" t="s">
        <v>17</v>
      </c>
      <c r="G266" s="2" t="s">
        <v>1512</v>
      </c>
      <c r="H266" s="2" t="s">
        <v>8</v>
      </c>
      <c r="I266" s="2" t="s">
        <v>8</v>
      </c>
      <c r="J266" s="2" t="s">
        <v>19</v>
      </c>
      <c r="K266" s="2" t="s">
        <v>8</v>
      </c>
      <c r="L266" s="2" t="s">
        <v>12</v>
      </c>
      <c r="M266" s="2" t="s">
        <v>12</v>
      </c>
      <c r="N266" s="2" t="s">
        <v>12</v>
      </c>
      <c r="O266" s="2" t="s">
        <v>14</v>
      </c>
      <c r="P266" s="2" t="s">
        <v>8</v>
      </c>
      <c r="Q266" s="2" t="s">
        <v>8</v>
      </c>
      <c r="S266" s="30"/>
      <c r="U266" s="32"/>
      <c r="W266" s="65" t="str">
        <f>IF(OR(ISNUMBER(W267),ISNUMBER(W275),ISNUMBER(W276),ISNUMBER(W286),ISNUMBER(W287),ISNUMBER(W298)),N(W267)+N(W275)+N(W276)+N(W286)+N(W287)+N(W298),IF(ISNUMBER(U266),U266,""))</f>
        <v/>
      </c>
      <c r="Y266" s="30" t="str">
        <f t="shared" ref="Y266:Y329" si="41">IF(OR(ISNUMBER(W266),ISNUMBER(AI266)),N(W266)+N(AI266),"")</f>
        <v/>
      </c>
      <c r="AA266" s="30" t="str">
        <f t="shared" ref="AA266:AA328" si="42">IF(OR(ISNUMBER(S266),ISNUMBER(Y266)),N(S266)+N(Y266),"")</f>
        <v/>
      </c>
      <c r="AC266" s="32"/>
      <c r="AE266" s="30"/>
      <c r="AG266" s="32"/>
      <c r="AI266" s="65" t="str">
        <f>IF(OR(ISNUMBER(AI267),ISNUMBER(AI275),ISNUMBER(AI276),ISNUMBER(AI286),ISNUMBER(AI287),ISNUMBER(AI298)),N(AI267)+N(AI275)+N(AI276)+N(AI286)+N(AI287)+N(AI298),IF(ISNUMBER(AG266),AG266,""))</f>
        <v/>
      </c>
      <c r="AK266" s="30" t="str">
        <f t="shared" ref="AK266:AK328" si="43">IF(OR(ISNUMBER(AE266),ISNUMBER(AI266)),N(AE266)+N(AI266),"")</f>
        <v/>
      </c>
    </row>
    <row r="267" spans="1:37" ht="12" hidden="1" customHeight="1" outlineLevel="3">
      <c r="A267" s="78" t="s">
        <v>1514</v>
      </c>
      <c r="B267" s="69" t="s">
        <v>21</v>
      </c>
      <c r="C267" s="69" t="str">
        <f t="shared" si="40"/>
        <v/>
      </c>
      <c r="D267" s="2" t="s">
        <v>10</v>
      </c>
      <c r="E267" s="2" t="s">
        <v>1515</v>
      </c>
      <c r="F267" s="2" t="s">
        <v>17</v>
      </c>
      <c r="G267" s="2" t="s">
        <v>1514</v>
      </c>
      <c r="H267" s="2" t="s">
        <v>8</v>
      </c>
      <c r="I267" s="2" t="s">
        <v>8</v>
      </c>
      <c r="J267" s="2" t="s">
        <v>19</v>
      </c>
      <c r="K267" s="2" t="s">
        <v>8</v>
      </c>
      <c r="L267" s="2" t="s">
        <v>12</v>
      </c>
      <c r="M267" s="2" t="s">
        <v>12</v>
      </c>
      <c r="N267" s="2" t="s">
        <v>12</v>
      </c>
      <c r="O267" s="2" t="s">
        <v>14</v>
      </c>
      <c r="P267" s="2" t="s">
        <v>8</v>
      </c>
      <c r="Q267" s="2" t="s">
        <v>8</v>
      </c>
      <c r="S267" s="53"/>
      <c r="U267" s="32"/>
      <c r="W267" s="65" t="str">
        <f>IF(OR(ISNUMBER(W271),ISNUMBER(W272),ISNUMBER(W273)),N(W271)+N(W272)+N(W273),IF(ISNUMBER(U267),U267,""))</f>
        <v/>
      </c>
      <c r="Y267" s="30" t="str">
        <f t="shared" si="41"/>
        <v/>
      </c>
      <c r="AA267" s="30" t="str">
        <f t="shared" si="42"/>
        <v/>
      </c>
      <c r="AC267" s="32"/>
      <c r="AE267" s="30"/>
      <c r="AG267" s="32"/>
      <c r="AI267" s="65" t="str">
        <f>IF(OR(ISNUMBER(AI271),ISNUMBER(AI272),ISNUMBER(AI273)),N(AI271)+N(AI272)+N(AI273),IF(ISNUMBER(AG267),AG267,""))</f>
        <v/>
      </c>
      <c r="AK267" s="30" t="str">
        <f t="shared" si="43"/>
        <v/>
      </c>
    </row>
    <row r="268" spans="1:37" ht="12" hidden="1" customHeight="1" outlineLevel="4">
      <c r="A268" s="79" t="s">
        <v>1516</v>
      </c>
      <c r="B268" s="69"/>
      <c r="C268" s="69" t="str">
        <f t="shared" si="40"/>
        <v/>
      </c>
      <c r="D268" s="2" t="s">
        <v>10</v>
      </c>
      <c r="E268" s="2" t="s">
        <v>1517</v>
      </c>
      <c r="F268" s="2" t="s">
        <v>17</v>
      </c>
      <c r="G268" s="2" t="s">
        <v>1516</v>
      </c>
      <c r="H268" s="2" t="s">
        <v>1518</v>
      </c>
      <c r="I268" s="2" t="s">
        <v>8</v>
      </c>
      <c r="J268" s="2" t="s">
        <v>8</v>
      </c>
      <c r="K268" s="2" t="s">
        <v>8</v>
      </c>
      <c r="L268" s="2" t="s">
        <v>12</v>
      </c>
      <c r="M268" s="2" t="s">
        <v>12</v>
      </c>
      <c r="N268" s="2" t="s">
        <v>12</v>
      </c>
      <c r="O268" s="2" t="s">
        <v>14</v>
      </c>
      <c r="P268" s="2" t="s">
        <v>8</v>
      </c>
      <c r="Q268" s="2" t="s">
        <v>8</v>
      </c>
      <c r="S268" s="53"/>
      <c r="U268" s="32"/>
      <c r="W268" s="65" t="str">
        <f t="shared" ref="W268:W275" si="44">IF(ISNUMBER(U268),U268,"")</f>
        <v/>
      </c>
      <c r="Y268" s="30" t="str">
        <f t="shared" si="41"/>
        <v/>
      </c>
      <c r="AA268" s="30" t="str">
        <f t="shared" si="42"/>
        <v/>
      </c>
      <c r="AC268" s="32"/>
      <c r="AE268" s="30"/>
      <c r="AG268" s="32"/>
      <c r="AI268" s="65" t="str">
        <f t="shared" ref="AI268:AI275" si="45">IF(ISNUMBER(AG268),AG268,"")</f>
        <v/>
      </c>
      <c r="AK268" s="30" t="str">
        <f t="shared" si="43"/>
        <v/>
      </c>
    </row>
    <row r="269" spans="1:37" ht="12" hidden="1" customHeight="1" outlineLevel="4">
      <c r="A269" s="79" t="s">
        <v>1519</v>
      </c>
      <c r="B269" s="69"/>
      <c r="C269" s="69" t="str">
        <f t="shared" si="40"/>
        <v/>
      </c>
      <c r="D269" s="2" t="s">
        <v>10</v>
      </c>
      <c r="E269" s="2" t="s">
        <v>1520</v>
      </c>
      <c r="F269" s="2" t="s">
        <v>17</v>
      </c>
      <c r="G269" s="2" t="s">
        <v>1519</v>
      </c>
      <c r="H269" s="2" t="s">
        <v>1521</v>
      </c>
      <c r="I269" s="2" t="s">
        <v>8</v>
      </c>
      <c r="J269" s="2" t="s">
        <v>8</v>
      </c>
      <c r="K269" s="2" t="s">
        <v>8</v>
      </c>
      <c r="L269" s="2" t="s">
        <v>12</v>
      </c>
      <c r="M269" s="2" t="s">
        <v>12</v>
      </c>
      <c r="N269" s="2" t="s">
        <v>12</v>
      </c>
      <c r="O269" s="2" t="s">
        <v>14</v>
      </c>
      <c r="P269" s="2" t="s">
        <v>8</v>
      </c>
      <c r="Q269" s="2" t="s">
        <v>8</v>
      </c>
      <c r="S269" s="53"/>
      <c r="U269" s="32"/>
      <c r="W269" s="65" t="str">
        <f t="shared" si="44"/>
        <v/>
      </c>
      <c r="Y269" s="30" t="str">
        <f t="shared" si="41"/>
        <v/>
      </c>
      <c r="AA269" s="30" t="str">
        <f t="shared" si="42"/>
        <v/>
      </c>
      <c r="AC269" s="32"/>
      <c r="AE269" s="30"/>
      <c r="AG269" s="32"/>
      <c r="AI269" s="65" t="str">
        <f t="shared" si="45"/>
        <v/>
      </c>
      <c r="AK269" s="30" t="str">
        <f t="shared" si="43"/>
        <v/>
      </c>
    </row>
    <row r="270" spans="1:37" ht="12" hidden="1" customHeight="1" outlineLevel="4">
      <c r="A270" s="79" t="s">
        <v>1522</v>
      </c>
      <c r="B270" s="69"/>
      <c r="C270" s="69" t="str">
        <f t="shared" si="40"/>
        <v/>
      </c>
      <c r="D270" s="2" t="s">
        <v>10</v>
      </c>
      <c r="E270" s="2" t="s">
        <v>1523</v>
      </c>
      <c r="F270" s="2" t="s">
        <v>17</v>
      </c>
      <c r="G270" s="2" t="s">
        <v>1522</v>
      </c>
      <c r="H270" s="2" t="s">
        <v>1524</v>
      </c>
      <c r="I270" s="2" t="s">
        <v>1525</v>
      </c>
      <c r="J270" s="2" t="s">
        <v>114</v>
      </c>
      <c r="K270" s="2" t="s">
        <v>8</v>
      </c>
      <c r="L270" s="2" t="s">
        <v>12</v>
      </c>
      <c r="M270" s="2" t="s">
        <v>12</v>
      </c>
      <c r="N270" s="2" t="s">
        <v>12</v>
      </c>
      <c r="O270" s="2" t="s">
        <v>14</v>
      </c>
      <c r="P270" s="2" t="s">
        <v>8</v>
      </c>
      <c r="Q270" s="2" t="s">
        <v>8</v>
      </c>
      <c r="S270" s="53"/>
      <c r="U270" s="32"/>
      <c r="W270" s="65" t="str">
        <f t="shared" si="44"/>
        <v/>
      </c>
      <c r="Y270" s="30" t="str">
        <f t="shared" si="41"/>
        <v/>
      </c>
      <c r="AA270" s="30" t="str">
        <f t="shared" si="42"/>
        <v/>
      </c>
      <c r="AC270" s="32"/>
      <c r="AE270" s="30"/>
      <c r="AG270" s="32"/>
      <c r="AI270" s="65" t="str">
        <f t="shared" si="45"/>
        <v/>
      </c>
      <c r="AK270" s="30" t="str">
        <f t="shared" si="43"/>
        <v/>
      </c>
    </row>
    <row r="271" spans="1:37" ht="12" hidden="1" customHeight="1" outlineLevel="4">
      <c r="A271" s="79" t="s">
        <v>1526</v>
      </c>
      <c r="B271" s="69" t="s">
        <v>21</v>
      </c>
      <c r="C271" s="69" t="str">
        <f t="shared" si="40"/>
        <v/>
      </c>
      <c r="D271" s="2" t="s">
        <v>10</v>
      </c>
      <c r="E271" s="2" t="s">
        <v>1527</v>
      </c>
      <c r="F271" s="2" t="s">
        <v>17</v>
      </c>
      <c r="G271" s="2" t="s">
        <v>1526</v>
      </c>
      <c r="H271" s="2" t="s">
        <v>1528</v>
      </c>
      <c r="I271" s="2" t="s">
        <v>1529</v>
      </c>
      <c r="J271" s="2" t="s">
        <v>114</v>
      </c>
      <c r="K271" s="2" t="s">
        <v>8</v>
      </c>
      <c r="L271" s="2" t="s">
        <v>12</v>
      </c>
      <c r="M271" s="2" t="s">
        <v>12</v>
      </c>
      <c r="N271" s="2" t="s">
        <v>12</v>
      </c>
      <c r="O271" s="2" t="s">
        <v>14</v>
      </c>
      <c r="P271" s="2" t="s">
        <v>8</v>
      </c>
      <c r="Q271" s="2" t="s">
        <v>8</v>
      </c>
      <c r="S271" s="53"/>
      <c r="U271" s="32"/>
      <c r="W271" s="65" t="str">
        <f t="shared" si="44"/>
        <v/>
      </c>
      <c r="Y271" s="30" t="str">
        <f t="shared" si="41"/>
        <v/>
      </c>
      <c r="AA271" s="30" t="str">
        <f t="shared" si="42"/>
        <v/>
      </c>
      <c r="AC271" s="32"/>
      <c r="AE271" s="30"/>
      <c r="AG271" s="32"/>
      <c r="AI271" s="65" t="str">
        <f t="shared" si="45"/>
        <v/>
      </c>
      <c r="AK271" s="30" t="str">
        <f t="shared" si="43"/>
        <v/>
      </c>
    </row>
    <row r="272" spans="1:37" ht="12" hidden="1" customHeight="1" outlineLevel="4">
      <c r="A272" s="79" t="s">
        <v>1530</v>
      </c>
      <c r="B272" s="69" t="s">
        <v>21</v>
      </c>
      <c r="C272" s="69" t="str">
        <f t="shared" si="40"/>
        <v/>
      </c>
      <c r="D272" s="2" t="s">
        <v>10</v>
      </c>
      <c r="E272" s="2" t="s">
        <v>1531</v>
      </c>
      <c r="F272" s="2" t="s">
        <v>17</v>
      </c>
      <c r="G272" s="2" t="s">
        <v>1530</v>
      </c>
      <c r="H272" s="2" t="s">
        <v>1528</v>
      </c>
      <c r="I272" s="2" t="s">
        <v>1532</v>
      </c>
      <c r="J272" s="2" t="s">
        <v>114</v>
      </c>
      <c r="K272" s="2" t="s">
        <v>8</v>
      </c>
      <c r="L272" s="2" t="s">
        <v>12</v>
      </c>
      <c r="M272" s="2" t="s">
        <v>12</v>
      </c>
      <c r="N272" s="2" t="s">
        <v>12</v>
      </c>
      <c r="O272" s="2" t="s">
        <v>14</v>
      </c>
      <c r="P272" s="2" t="s">
        <v>8</v>
      </c>
      <c r="Q272" s="2" t="s">
        <v>8</v>
      </c>
      <c r="S272" s="53"/>
      <c r="U272" s="32"/>
      <c r="W272" s="65" t="str">
        <f t="shared" si="44"/>
        <v/>
      </c>
      <c r="Y272" s="30" t="str">
        <f t="shared" si="41"/>
        <v/>
      </c>
      <c r="AA272" s="30" t="str">
        <f t="shared" si="42"/>
        <v/>
      </c>
      <c r="AC272" s="32"/>
      <c r="AE272" s="30"/>
      <c r="AG272" s="32"/>
      <c r="AI272" s="65" t="str">
        <f t="shared" si="45"/>
        <v/>
      </c>
      <c r="AK272" s="30" t="str">
        <f t="shared" si="43"/>
        <v/>
      </c>
    </row>
    <row r="273" spans="1:37" ht="12" hidden="1" customHeight="1" outlineLevel="4">
      <c r="A273" s="79" t="s">
        <v>1533</v>
      </c>
      <c r="B273" s="69" t="s">
        <v>21</v>
      </c>
      <c r="C273" s="69" t="str">
        <f t="shared" si="40"/>
        <v/>
      </c>
      <c r="D273" s="2" t="s">
        <v>10</v>
      </c>
      <c r="E273" s="2" t="s">
        <v>1534</v>
      </c>
      <c r="F273" s="2" t="s">
        <v>17</v>
      </c>
      <c r="G273" s="2" t="s">
        <v>1533</v>
      </c>
      <c r="H273" s="2" t="s">
        <v>8</v>
      </c>
      <c r="I273" s="2" t="s">
        <v>1535</v>
      </c>
      <c r="J273" s="2" t="s">
        <v>23</v>
      </c>
      <c r="K273" s="2" t="s">
        <v>8</v>
      </c>
      <c r="L273" s="2" t="s">
        <v>12</v>
      </c>
      <c r="M273" s="2" t="s">
        <v>12</v>
      </c>
      <c r="N273" s="2" t="s">
        <v>12</v>
      </c>
      <c r="O273" s="2" t="s">
        <v>14</v>
      </c>
      <c r="P273" s="2" t="s">
        <v>8</v>
      </c>
      <c r="Q273" s="2" t="s">
        <v>8</v>
      </c>
      <c r="S273" s="53"/>
      <c r="U273" s="32"/>
      <c r="W273" s="65" t="str">
        <f t="shared" si="44"/>
        <v/>
      </c>
      <c r="Y273" s="30" t="str">
        <f t="shared" si="41"/>
        <v/>
      </c>
      <c r="AA273" s="30" t="str">
        <f t="shared" si="42"/>
        <v/>
      </c>
      <c r="AC273" s="32"/>
      <c r="AE273" s="30"/>
      <c r="AG273" s="32"/>
      <c r="AI273" s="65" t="str">
        <f t="shared" si="45"/>
        <v/>
      </c>
      <c r="AK273" s="30" t="str">
        <f t="shared" si="43"/>
        <v/>
      </c>
    </row>
    <row r="274" spans="1:37" ht="12" hidden="1" customHeight="1" outlineLevel="4">
      <c r="A274" s="79" t="s">
        <v>1536</v>
      </c>
      <c r="B274" s="69"/>
      <c r="C274" s="69" t="str">
        <f t="shared" si="40"/>
        <v/>
      </c>
      <c r="D274" s="2" t="s">
        <v>10</v>
      </c>
      <c r="E274" s="2" t="s">
        <v>1537</v>
      </c>
      <c r="F274" s="2" t="s">
        <v>17</v>
      </c>
      <c r="G274" s="2" t="s">
        <v>1536</v>
      </c>
      <c r="H274" s="2" t="s">
        <v>1538</v>
      </c>
      <c r="I274" s="2" t="s">
        <v>8</v>
      </c>
      <c r="J274" s="2" t="s">
        <v>8</v>
      </c>
      <c r="K274" s="2" t="s">
        <v>8</v>
      </c>
      <c r="L274" s="2" t="s">
        <v>12</v>
      </c>
      <c r="M274" s="2" t="s">
        <v>12</v>
      </c>
      <c r="N274" s="2" t="s">
        <v>12</v>
      </c>
      <c r="O274" s="2" t="s">
        <v>14</v>
      </c>
      <c r="P274" s="2" t="s">
        <v>8</v>
      </c>
      <c r="Q274" s="2" t="s">
        <v>8</v>
      </c>
      <c r="S274" s="53"/>
      <c r="U274" s="32"/>
      <c r="W274" s="65" t="str">
        <f t="shared" si="44"/>
        <v/>
      </c>
      <c r="Y274" s="30" t="str">
        <f t="shared" si="41"/>
        <v/>
      </c>
      <c r="AA274" s="30" t="str">
        <f t="shared" si="42"/>
        <v/>
      </c>
      <c r="AC274" s="32"/>
      <c r="AE274" s="30"/>
      <c r="AG274" s="32"/>
      <c r="AI274" s="65" t="str">
        <f t="shared" si="45"/>
        <v/>
      </c>
      <c r="AK274" s="30" t="str">
        <f t="shared" si="43"/>
        <v/>
      </c>
    </row>
    <row r="275" spans="1:37" ht="12" hidden="1" customHeight="1" outlineLevel="3">
      <c r="A275" s="78" t="s">
        <v>1539</v>
      </c>
      <c r="B275" s="69" t="s">
        <v>21</v>
      </c>
      <c r="C275" s="69" t="str">
        <f t="shared" si="40"/>
        <v/>
      </c>
      <c r="D275" s="2" t="s">
        <v>10</v>
      </c>
      <c r="E275" s="2" t="s">
        <v>1540</v>
      </c>
      <c r="F275" s="2" t="s">
        <v>17</v>
      </c>
      <c r="G275" s="2" t="s">
        <v>1539</v>
      </c>
      <c r="H275" s="2" t="s">
        <v>73</v>
      </c>
      <c r="I275" s="2" t="s">
        <v>1541</v>
      </c>
      <c r="J275" s="2" t="s">
        <v>23</v>
      </c>
      <c r="K275" s="2" t="s">
        <v>8</v>
      </c>
      <c r="L275" s="2" t="s">
        <v>12</v>
      </c>
      <c r="M275" s="2" t="s">
        <v>12</v>
      </c>
      <c r="N275" s="2" t="s">
        <v>12</v>
      </c>
      <c r="O275" s="2" t="s">
        <v>14</v>
      </c>
      <c r="P275" s="2" t="s">
        <v>8</v>
      </c>
      <c r="Q275" s="2" t="s">
        <v>8</v>
      </c>
      <c r="S275" s="53"/>
      <c r="U275" s="32"/>
      <c r="W275" s="65" t="str">
        <f t="shared" si="44"/>
        <v/>
      </c>
      <c r="Y275" s="30" t="str">
        <f t="shared" si="41"/>
        <v/>
      </c>
      <c r="AA275" s="30" t="str">
        <f t="shared" si="42"/>
        <v/>
      </c>
      <c r="AC275" s="32"/>
      <c r="AE275" s="30"/>
      <c r="AG275" s="32"/>
      <c r="AI275" s="65" t="str">
        <f t="shared" si="45"/>
        <v/>
      </c>
      <c r="AK275" s="30" t="str">
        <f t="shared" si="43"/>
        <v/>
      </c>
    </row>
    <row r="276" spans="1:37" ht="12" hidden="1" customHeight="1" outlineLevel="3">
      <c r="A276" s="78" t="s">
        <v>1542</v>
      </c>
      <c r="B276" s="69" t="s">
        <v>21</v>
      </c>
      <c r="C276" s="69" t="str">
        <f t="shared" si="40"/>
        <v/>
      </c>
      <c r="D276" s="2" t="s">
        <v>10</v>
      </c>
      <c r="E276" s="2" t="s">
        <v>1543</v>
      </c>
      <c r="F276" s="2" t="s">
        <v>17</v>
      </c>
      <c r="G276" s="2" t="s">
        <v>1542</v>
      </c>
      <c r="H276" s="2" t="s">
        <v>8</v>
      </c>
      <c r="I276" s="2" t="s">
        <v>1544</v>
      </c>
      <c r="J276" s="2" t="s">
        <v>59</v>
      </c>
      <c r="K276" s="2" t="s">
        <v>8</v>
      </c>
      <c r="L276" s="2" t="s">
        <v>12</v>
      </c>
      <c r="M276" s="2" t="s">
        <v>12</v>
      </c>
      <c r="N276" s="2" t="s">
        <v>12</v>
      </c>
      <c r="O276" s="2" t="s">
        <v>14</v>
      </c>
      <c r="P276" s="2" t="s">
        <v>8</v>
      </c>
      <c r="Q276" s="2" t="s">
        <v>8</v>
      </c>
      <c r="S276" s="30"/>
      <c r="U276" s="32"/>
      <c r="W276" s="65" t="str">
        <f>IF(OR(ISNUMBER(W279),ISNUMBER(W280),ISNUMBER(W281),ISNUMBER(W283),ISNUMBER(W284),ISNUMBER(W285)),N(W279)+N(W280)+N(W281)+N(W283)+N(W284)+N(W285),IF(ISNUMBER(U276),U276,""))</f>
        <v/>
      </c>
      <c r="Y276" s="30" t="str">
        <f t="shared" si="41"/>
        <v/>
      </c>
      <c r="AA276" s="30" t="str">
        <f t="shared" si="42"/>
        <v/>
      </c>
      <c r="AC276" s="32"/>
      <c r="AE276" s="30"/>
      <c r="AG276" s="32"/>
      <c r="AI276" s="65" t="str">
        <f>IF(OR(ISNUMBER(AI279),ISNUMBER(AI280),ISNUMBER(AI281),ISNUMBER(AI283),ISNUMBER(AI284),ISNUMBER(AI285)),N(AI279)+N(AI280)+N(AI281)+N(AI283)+N(AI284)+N(AI285),IF(ISNUMBER(AG276),AG276,""))</f>
        <v/>
      </c>
      <c r="AK276" s="30" t="str">
        <f t="shared" si="43"/>
        <v/>
      </c>
    </row>
    <row r="277" spans="1:37" ht="12" hidden="1" customHeight="1" outlineLevel="4">
      <c r="A277" s="79" t="s">
        <v>1545</v>
      </c>
      <c r="B277" s="69"/>
      <c r="C277" s="69" t="str">
        <f t="shared" si="40"/>
        <v/>
      </c>
      <c r="D277" s="2" t="s">
        <v>10</v>
      </c>
      <c r="E277" s="2" t="s">
        <v>1546</v>
      </c>
      <c r="F277" s="2" t="s">
        <v>17</v>
      </c>
      <c r="G277" s="2" t="s">
        <v>1545</v>
      </c>
      <c r="H277" s="2" t="s">
        <v>1547</v>
      </c>
      <c r="I277" s="2" t="s">
        <v>8</v>
      </c>
      <c r="J277" s="2" t="s">
        <v>8</v>
      </c>
      <c r="K277" s="2" t="s">
        <v>8</v>
      </c>
      <c r="L277" s="2" t="s">
        <v>12</v>
      </c>
      <c r="M277" s="2" t="s">
        <v>12</v>
      </c>
      <c r="N277" s="2" t="s">
        <v>12</v>
      </c>
      <c r="O277" s="2" t="s">
        <v>14</v>
      </c>
      <c r="P277" s="2" t="s">
        <v>8</v>
      </c>
      <c r="Q277" s="2" t="s">
        <v>8</v>
      </c>
      <c r="S277" s="53"/>
      <c r="U277" s="32"/>
      <c r="W277" s="65" t="str">
        <f>IF(ISNUMBER(U277),U277,"")</f>
        <v/>
      </c>
      <c r="Y277" s="30" t="str">
        <f t="shared" si="41"/>
        <v/>
      </c>
      <c r="AA277" s="30" t="str">
        <f t="shared" si="42"/>
        <v/>
      </c>
      <c r="AC277" s="32"/>
      <c r="AE277" s="30"/>
      <c r="AG277" s="32"/>
      <c r="AI277" s="65" t="str">
        <f>IF(ISNUMBER(AG277),AG277,"")</f>
        <v/>
      </c>
      <c r="AK277" s="30" t="str">
        <f t="shared" si="43"/>
        <v/>
      </c>
    </row>
    <row r="278" spans="1:37" ht="12" hidden="1" customHeight="1" outlineLevel="4">
      <c r="A278" s="79" t="s">
        <v>1548</v>
      </c>
      <c r="B278" s="69"/>
      <c r="C278" s="69" t="str">
        <f t="shared" si="40"/>
        <v/>
      </c>
      <c r="D278" s="2" t="s">
        <v>10</v>
      </c>
      <c r="E278" s="2" t="s">
        <v>1549</v>
      </c>
      <c r="F278" s="2" t="s">
        <v>17</v>
      </c>
      <c r="G278" s="2" t="s">
        <v>1548</v>
      </c>
      <c r="H278" s="2" t="s">
        <v>1550</v>
      </c>
      <c r="I278" s="2" t="s">
        <v>8</v>
      </c>
      <c r="J278" s="2" t="s">
        <v>8</v>
      </c>
      <c r="K278" s="2" t="s">
        <v>8</v>
      </c>
      <c r="L278" s="2" t="s">
        <v>12</v>
      </c>
      <c r="M278" s="2" t="s">
        <v>12</v>
      </c>
      <c r="N278" s="2" t="s">
        <v>12</v>
      </c>
      <c r="O278" s="2" t="s">
        <v>14</v>
      </c>
      <c r="P278" s="2" t="s">
        <v>8</v>
      </c>
      <c r="Q278" s="2" t="s">
        <v>8</v>
      </c>
      <c r="S278" s="53"/>
      <c r="U278" s="32"/>
      <c r="W278" s="65" t="str">
        <f>IF(ISNUMBER(U278),U278,"")</f>
        <v/>
      </c>
      <c r="Y278" s="30" t="str">
        <f t="shared" si="41"/>
        <v/>
      </c>
      <c r="AA278" s="30" t="str">
        <f t="shared" si="42"/>
        <v/>
      </c>
      <c r="AC278" s="32"/>
      <c r="AE278" s="30"/>
      <c r="AG278" s="32"/>
      <c r="AI278" s="65" t="str">
        <f>IF(ISNUMBER(AG278),AG278,"")</f>
        <v/>
      </c>
      <c r="AK278" s="30" t="str">
        <f t="shared" si="43"/>
        <v/>
      </c>
    </row>
    <row r="279" spans="1:37" ht="12" hidden="1" customHeight="1" outlineLevel="4">
      <c r="A279" s="79" t="s">
        <v>1551</v>
      </c>
      <c r="B279" s="69" t="s">
        <v>21</v>
      </c>
      <c r="C279" s="69" t="str">
        <f t="shared" si="40"/>
        <v/>
      </c>
      <c r="D279" s="2" t="s">
        <v>10</v>
      </c>
      <c r="E279" s="2" t="s">
        <v>1552</v>
      </c>
      <c r="F279" s="2" t="s">
        <v>17</v>
      </c>
      <c r="G279" s="2" t="s">
        <v>1551</v>
      </c>
      <c r="H279" s="2" t="s">
        <v>1528</v>
      </c>
      <c r="I279" s="2" t="s">
        <v>8</v>
      </c>
      <c r="J279" s="2" t="s">
        <v>8</v>
      </c>
      <c r="K279" s="2" t="s">
        <v>8</v>
      </c>
      <c r="L279" s="2" t="s">
        <v>12</v>
      </c>
      <c r="M279" s="2" t="s">
        <v>12</v>
      </c>
      <c r="N279" s="2" t="s">
        <v>12</v>
      </c>
      <c r="O279" s="2" t="s">
        <v>14</v>
      </c>
      <c r="P279" s="2" t="s">
        <v>8</v>
      </c>
      <c r="Q279" s="2" t="s">
        <v>8</v>
      </c>
      <c r="S279" s="53"/>
      <c r="U279" s="32"/>
      <c r="W279" s="65" t="str">
        <f>IF(ISNUMBER(U279),U279,"")</f>
        <v/>
      </c>
      <c r="Y279" s="30" t="str">
        <f t="shared" si="41"/>
        <v/>
      </c>
      <c r="AA279" s="30" t="str">
        <f t="shared" si="42"/>
        <v/>
      </c>
      <c r="AC279" s="32"/>
      <c r="AE279" s="30"/>
      <c r="AG279" s="32"/>
      <c r="AI279" s="65" t="str">
        <f>IF(ISNUMBER(AG279),AG279,"")</f>
        <v/>
      </c>
      <c r="AK279" s="30" t="str">
        <f t="shared" si="43"/>
        <v/>
      </c>
    </row>
    <row r="280" spans="1:37" ht="12" hidden="1" customHeight="1" outlineLevel="4">
      <c r="A280" s="79" t="s">
        <v>1553</v>
      </c>
      <c r="B280" s="69" t="s">
        <v>21</v>
      </c>
      <c r="C280" s="69" t="str">
        <f t="shared" si="40"/>
        <v/>
      </c>
      <c r="D280" s="2" t="s">
        <v>10</v>
      </c>
      <c r="E280" s="2" t="s">
        <v>1554</v>
      </c>
      <c r="F280" s="2" t="s">
        <v>17</v>
      </c>
      <c r="G280" s="2" t="s">
        <v>1553</v>
      </c>
      <c r="H280" s="2" t="s">
        <v>1528</v>
      </c>
      <c r="I280" s="2" t="s">
        <v>8</v>
      </c>
      <c r="J280" s="2" t="s">
        <v>8</v>
      </c>
      <c r="K280" s="2" t="s">
        <v>8</v>
      </c>
      <c r="L280" s="2" t="s">
        <v>12</v>
      </c>
      <c r="M280" s="2" t="s">
        <v>8</v>
      </c>
      <c r="N280" s="2" t="s">
        <v>8</v>
      </c>
      <c r="O280" s="2" t="s">
        <v>14</v>
      </c>
      <c r="P280" s="2" t="s">
        <v>8</v>
      </c>
      <c r="Q280" s="2" t="s">
        <v>8</v>
      </c>
      <c r="S280" s="53"/>
      <c r="U280" s="32"/>
      <c r="W280" s="65" t="str">
        <f>IF(ISNUMBER(U280),U280,"")</f>
        <v/>
      </c>
      <c r="Y280" s="30" t="str">
        <f t="shared" si="41"/>
        <v/>
      </c>
      <c r="AA280" s="30" t="str">
        <f t="shared" si="42"/>
        <v/>
      </c>
      <c r="AC280" s="32"/>
      <c r="AE280" s="30"/>
      <c r="AG280" s="32"/>
      <c r="AI280" s="65" t="str">
        <f>IF(ISNUMBER(AG280),AG280,"")</f>
        <v/>
      </c>
      <c r="AK280" s="30" t="str">
        <f t="shared" si="43"/>
        <v/>
      </c>
    </row>
    <row r="281" spans="1:37" ht="12" hidden="1" customHeight="1" outlineLevel="4">
      <c r="A281" s="79" t="s">
        <v>1555</v>
      </c>
      <c r="B281" s="69" t="s">
        <v>21</v>
      </c>
      <c r="C281" s="69" t="str">
        <f t="shared" si="40"/>
        <v/>
      </c>
      <c r="D281" s="2" t="s">
        <v>10</v>
      </c>
      <c r="E281" s="2" t="s">
        <v>1556</v>
      </c>
      <c r="F281" s="2" t="s">
        <v>17</v>
      </c>
      <c r="G281" s="2" t="s">
        <v>1555</v>
      </c>
      <c r="H281" s="2" t="s">
        <v>1528</v>
      </c>
      <c r="I281" s="2" t="s">
        <v>8</v>
      </c>
      <c r="J281" s="2" t="s">
        <v>8</v>
      </c>
      <c r="K281" s="2" t="s">
        <v>8</v>
      </c>
      <c r="L281" s="2" t="s">
        <v>12</v>
      </c>
      <c r="M281" s="2" t="s">
        <v>12</v>
      </c>
      <c r="N281" s="2" t="s">
        <v>12</v>
      </c>
      <c r="O281" s="2" t="s">
        <v>14</v>
      </c>
      <c r="P281" s="2" t="s">
        <v>8</v>
      </c>
      <c r="Q281" s="2" t="s">
        <v>8</v>
      </c>
      <c r="S281" s="53"/>
      <c r="U281" s="32"/>
      <c r="W281" s="65" t="str">
        <f>IF(ISNUMBER(U281),U281,"")</f>
        <v/>
      </c>
      <c r="Y281" s="30" t="str">
        <f t="shared" si="41"/>
        <v/>
      </c>
      <c r="AA281" s="30" t="str">
        <f t="shared" si="42"/>
        <v/>
      </c>
      <c r="AC281" s="32"/>
      <c r="AE281" s="30"/>
      <c r="AG281" s="32"/>
      <c r="AI281" s="65" t="str">
        <f>IF(ISNUMBER(AG281),AG281,"")</f>
        <v/>
      </c>
      <c r="AK281" s="30" t="str">
        <f t="shared" si="43"/>
        <v/>
      </c>
    </row>
    <row r="282" spans="1:37" ht="12" hidden="1" customHeight="1" outlineLevel="5">
      <c r="A282" s="80" t="s">
        <v>1557</v>
      </c>
      <c r="B282" s="69"/>
      <c r="C282" s="69" t="str">
        <f t="shared" si="40"/>
        <v/>
      </c>
      <c r="D282" s="2" t="s">
        <v>10</v>
      </c>
      <c r="E282" s="2" t="s">
        <v>1558</v>
      </c>
      <c r="F282" s="2" t="s">
        <v>13</v>
      </c>
      <c r="G282" s="2" t="s">
        <v>1557</v>
      </c>
      <c r="H282" s="2" t="s">
        <v>1528</v>
      </c>
      <c r="I282" s="2" t="s">
        <v>8</v>
      </c>
      <c r="J282" s="2" t="s">
        <v>8</v>
      </c>
      <c r="K282" s="2" t="s">
        <v>8</v>
      </c>
      <c r="L282" s="2" t="s">
        <v>12</v>
      </c>
      <c r="M282" s="2" t="s">
        <v>12</v>
      </c>
      <c r="N282" s="2" t="s">
        <v>12</v>
      </c>
      <c r="O282" s="2" t="s">
        <v>14</v>
      </c>
      <c r="P282" s="2" t="s">
        <v>8</v>
      </c>
      <c r="Q282" s="2" t="s">
        <v>8</v>
      </c>
      <c r="S282" s="93"/>
      <c r="U282" s="32"/>
      <c r="W282" s="30"/>
      <c r="Y282" s="30" t="str">
        <f t="shared" si="41"/>
        <v/>
      </c>
      <c r="AA282" s="92"/>
      <c r="AC282" s="32"/>
      <c r="AE282" s="92"/>
      <c r="AG282" s="32"/>
      <c r="AI282" s="30"/>
      <c r="AK282" s="92"/>
    </row>
    <row r="283" spans="1:37" ht="12" hidden="1" customHeight="1" outlineLevel="4">
      <c r="A283" s="79" t="s">
        <v>1559</v>
      </c>
      <c r="B283" s="69" t="s">
        <v>21</v>
      </c>
      <c r="C283" s="69" t="str">
        <f t="shared" si="40"/>
        <v/>
      </c>
      <c r="D283" s="2" t="s">
        <v>10</v>
      </c>
      <c r="E283" s="2" t="s">
        <v>1560</v>
      </c>
      <c r="F283" s="2" t="s">
        <v>17</v>
      </c>
      <c r="G283" s="2" t="s">
        <v>1559</v>
      </c>
      <c r="H283" s="2" t="s">
        <v>1528</v>
      </c>
      <c r="I283" s="2" t="s">
        <v>8</v>
      </c>
      <c r="J283" s="2" t="s">
        <v>8</v>
      </c>
      <c r="K283" s="2" t="s">
        <v>35</v>
      </c>
      <c r="L283" s="2" t="s">
        <v>12</v>
      </c>
      <c r="M283" s="2" t="s">
        <v>12</v>
      </c>
      <c r="N283" s="2" t="s">
        <v>12</v>
      </c>
      <c r="O283" s="2" t="s">
        <v>14</v>
      </c>
      <c r="P283" s="2" t="s">
        <v>8</v>
      </c>
      <c r="Q283" s="2" t="s">
        <v>8</v>
      </c>
      <c r="S283" s="53"/>
      <c r="U283" s="32"/>
      <c r="W283" s="65" t="str">
        <f>IF(ISNUMBER(U283),U283,"")</f>
        <v/>
      </c>
      <c r="Y283" s="30" t="str">
        <f t="shared" si="41"/>
        <v/>
      </c>
      <c r="AA283" s="30" t="str">
        <f t="shared" si="42"/>
        <v/>
      </c>
      <c r="AC283" s="32"/>
      <c r="AE283" s="30"/>
      <c r="AG283" s="32"/>
      <c r="AI283" s="65" t="str">
        <f>IF(ISNUMBER(AG283),AG283,"")</f>
        <v/>
      </c>
      <c r="AK283" s="30" t="str">
        <f t="shared" si="43"/>
        <v/>
      </c>
    </row>
    <row r="284" spans="1:37" ht="12" hidden="1" customHeight="1" outlineLevel="4">
      <c r="A284" s="79" t="s">
        <v>1561</v>
      </c>
      <c r="B284" s="69" t="s">
        <v>21</v>
      </c>
      <c r="C284" s="69" t="str">
        <f t="shared" si="40"/>
        <v/>
      </c>
      <c r="D284" s="2" t="s">
        <v>10</v>
      </c>
      <c r="E284" s="2" t="s">
        <v>1562</v>
      </c>
      <c r="F284" s="2" t="s">
        <v>17</v>
      </c>
      <c r="G284" s="2" t="s">
        <v>1561</v>
      </c>
      <c r="H284" s="2" t="s">
        <v>8</v>
      </c>
      <c r="I284" s="2" t="s">
        <v>8</v>
      </c>
      <c r="J284" s="2" t="s">
        <v>8</v>
      </c>
      <c r="K284" s="2" t="s">
        <v>8</v>
      </c>
      <c r="L284" s="2" t="s">
        <v>12</v>
      </c>
      <c r="M284" s="2" t="s">
        <v>12</v>
      </c>
      <c r="N284" s="2" t="s">
        <v>12</v>
      </c>
      <c r="O284" s="2" t="s">
        <v>14</v>
      </c>
      <c r="P284" s="2" t="s">
        <v>8</v>
      </c>
      <c r="Q284" s="2" t="s">
        <v>8</v>
      </c>
      <c r="S284" s="53"/>
      <c r="U284" s="32"/>
      <c r="W284" s="65" t="str">
        <f>IF(ISNUMBER(U284),U284,"")</f>
        <v/>
      </c>
      <c r="Y284" s="30" t="str">
        <f t="shared" si="41"/>
        <v/>
      </c>
      <c r="AA284" s="30" t="str">
        <f t="shared" si="42"/>
        <v/>
      </c>
      <c r="AC284" s="32"/>
      <c r="AE284" s="30"/>
      <c r="AG284" s="32"/>
      <c r="AI284" s="65" t="str">
        <f>IF(ISNUMBER(AG284),AG284,"")</f>
        <v/>
      </c>
      <c r="AK284" s="30" t="str">
        <f t="shared" si="43"/>
        <v/>
      </c>
    </row>
    <row r="285" spans="1:37" ht="12" hidden="1" customHeight="1" outlineLevel="4">
      <c r="A285" s="79" t="s">
        <v>1563</v>
      </c>
      <c r="B285" s="69" t="s">
        <v>21</v>
      </c>
      <c r="C285" s="69" t="str">
        <f t="shared" si="40"/>
        <v/>
      </c>
      <c r="D285" s="2" t="s">
        <v>10</v>
      </c>
      <c r="E285" s="2" t="s">
        <v>1564</v>
      </c>
      <c r="F285" s="2" t="s">
        <v>17</v>
      </c>
      <c r="G285" s="2" t="s">
        <v>1563</v>
      </c>
      <c r="H285" s="2" t="s">
        <v>8</v>
      </c>
      <c r="I285" s="2" t="s">
        <v>8</v>
      </c>
      <c r="J285" s="2" t="s">
        <v>8</v>
      </c>
      <c r="K285" s="2" t="s">
        <v>8</v>
      </c>
      <c r="L285" s="2" t="s">
        <v>12</v>
      </c>
      <c r="M285" s="2" t="s">
        <v>12</v>
      </c>
      <c r="N285" s="2" t="s">
        <v>12</v>
      </c>
      <c r="O285" s="2" t="s">
        <v>14</v>
      </c>
      <c r="P285" s="2" t="s">
        <v>8</v>
      </c>
      <c r="Q285" s="2" t="s">
        <v>8</v>
      </c>
      <c r="S285" s="53"/>
      <c r="U285" s="32"/>
      <c r="W285" s="65" t="str">
        <f>IF(ISNUMBER(U285),U285,"")</f>
        <v/>
      </c>
      <c r="Y285" s="30" t="str">
        <f t="shared" si="41"/>
        <v/>
      </c>
      <c r="AA285" s="30" t="str">
        <f t="shared" si="42"/>
        <v/>
      </c>
      <c r="AC285" s="32"/>
      <c r="AE285" s="30"/>
      <c r="AG285" s="32"/>
      <c r="AI285" s="65" t="str">
        <f>IF(ISNUMBER(AG285),AG285,"")</f>
        <v/>
      </c>
      <c r="AK285" s="30" t="str">
        <f t="shared" si="43"/>
        <v/>
      </c>
    </row>
    <row r="286" spans="1:37" ht="12" hidden="1" customHeight="1" outlineLevel="3">
      <c r="A286" s="78" t="s">
        <v>1565</v>
      </c>
      <c r="B286" s="69" t="s">
        <v>21</v>
      </c>
      <c r="C286" s="69" t="str">
        <f t="shared" si="40"/>
        <v/>
      </c>
      <c r="D286" s="2" t="s">
        <v>10</v>
      </c>
      <c r="E286" s="2" t="s">
        <v>1566</v>
      </c>
      <c r="F286" s="2" t="s">
        <v>17</v>
      </c>
      <c r="G286" s="2" t="s">
        <v>1565</v>
      </c>
      <c r="H286" s="2" t="s">
        <v>73</v>
      </c>
      <c r="I286" s="2" t="s">
        <v>1567</v>
      </c>
      <c r="J286" s="2" t="s">
        <v>23</v>
      </c>
      <c r="K286" s="2" t="s">
        <v>8</v>
      </c>
      <c r="L286" s="2" t="s">
        <v>12</v>
      </c>
      <c r="M286" s="2" t="s">
        <v>12</v>
      </c>
      <c r="N286" s="2" t="s">
        <v>12</v>
      </c>
      <c r="O286" s="2" t="s">
        <v>14</v>
      </c>
      <c r="P286" s="2" t="s">
        <v>8</v>
      </c>
      <c r="Q286" s="2" t="s">
        <v>8</v>
      </c>
      <c r="S286" s="53"/>
      <c r="U286" s="32"/>
      <c r="W286" s="65" t="str">
        <f>IF(ISNUMBER(U286),U286,"")</f>
        <v/>
      </c>
      <c r="Y286" s="30" t="str">
        <f t="shared" si="41"/>
        <v/>
      </c>
      <c r="AA286" s="30" t="str">
        <f t="shared" si="42"/>
        <v/>
      </c>
      <c r="AC286" s="32"/>
      <c r="AE286" s="30"/>
      <c r="AG286" s="32"/>
      <c r="AI286" s="65" t="str">
        <f>IF(ISNUMBER(AG286),AG286,"")</f>
        <v/>
      </c>
      <c r="AK286" s="30" t="str">
        <f t="shared" si="43"/>
        <v/>
      </c>
    </row>
    <row r="287" spans="1:37" ht="12" hidden="1" customHeight="1" outlineLevel="3">
      <c r="A287" s="78" t="s">
        <v>1568</v>
      </c>
      <c r="B287" s="69" t="s">
        <v>21</v>
      </c>
      <c r="C287" s="69" t="str">
        <f t="shared" si="40"/>
        <v/>
      </c>
      <c r="D287" s="2" t="s">
        <v>10</v>
      </c>
      <c r="E287" s="2" t="s">
        <v>1569</v>
      </c>
      <c r="F287" s="2" t="s">
        <v>17</v>
      </c>
      <c r="G287" s="2" t="s">
        <v>1568</v>
      </c>
      <c r="H287" s="2" t="s">
        <v>8</v>
      </c>
      <c r="I287" s="2" t="s">
        <v>1570</v>
      </c>
      <c r="J287" s="2" t="s">
        <v>59</v>
      </c>
      <c r="K287" s="2" t="s">
        <v>8</v>
      </c>
      <c r="L287" s="2" t="s">
        <v>12</v>
      </c>
      <c r="M287" s="2" t="s">
        <v>12</v>
      </c>
      <c r="N287" s="2" t="s">
        <v>12</v>
      </c>
      <c r="O287" s="2" t="s">
        <v>14</v>
      </c>
      <c r="P287" s="2" t="s">
        <v>8</v>
      </c>
      <c r="Q287" s="2" t="s">
        <v>8</v>
      </c>
      <c r="S287" s="30"/>
      <c r="U287" s="32"/>
      <c r="W287" s="65" t="str">
        <f>IF(OR(ISNUMBER(W290),ISNUMBER(W291),ISNUMBER(W292),ISNUMBER(W293),ISNUMBER(W294),ISNUMBER(W295),ISNUMBER(W296)),N(W290)+N(W291)+N(W292)+N(W293)+N(W294)+N(W295)+N(W296),IF(ISNUMBER(U287),U287,""))</f>
        <v/>
      </c>
      <c r="Y287" s="30" t="str">
        <f t="shared" si="41"/>
        <v/>
      </c>
      <c r="AA287" s="30" t="str">
        <f t="shared" si="42"/>
        <v/>
      </c>
      <c r="AC287" s="32"/>
      <c r="AE287" s="30"/>
      <c r="AG287" s="32"/>
      <c r="AI287" s="65" t="str">
        <f>IF(OR(ISNUMBER(AI290),ISNUMBER(AI291),ISNUMBER(AI292),ISNUMBER(AI293),ISNUMBER(AI294),ISNUMBER(AI295),ISNUMBER(AI296)),N(AI290)+N(AI291)+N(AI292)+N(AI293)+N(AI294)+N(AI295)+N(AI296),IF(ISNUMBER(AG287),AG287,""))</f>
        <v/>
      </c>
      <c r="AK287" s="30" t="str">
        <f t="shared" si="43"/>
        <v/>
      </c>
    </row>
    <row r="288" spans="1:37" ht="12" hidden="1" customHeight="1" outlineLevel="4">
      <c r="A288" s="79" t="s">
        <v>1571</v>
      </c>
      <c r="B288" s="69"/>
      <c r="C288" s="69" t="str">
        <f t="shared" si="40"/>
        <v/>
      </c>
      <c r="D288" s="2" t="s">
        <v>10</v>
      </c>
      <c r="E288" s="2" t="s">
        <v>1572</v>
      </c>
      <c r="F288" s="2" t="s">
        <v>17</v>
      </c>
      <c r="G288" s="2" t="s">
        <v>1571</v>
      </c>
      <c r="H288" s="2" t="s">
        <v>1573</v>
      </c>
      <c r="I288" s="2" t="s">
        <v>1574</v>
      </c>
      <c r="J288" s="2" t="s">
        <v>8</v>
      </c>
      <c r="K288" s="2" t="s">
        <v>8</v>
      </c>
      <c r="L288" s="2" t="s">
        <v>12</v>
      </c>
      <c r="M288" s="2" t="s">
        <v>12</v>
      </c>
      <c r="N288" s="2" t="s">
        <v>12</v>
      </c>
      <c r="O288" s="2" t="s">
        <v>14</v>
      </c>
      <c r="P288" s="2" t="s">
        <v>8</v>
      </c>
      <c r="Q288" s="2" t="s">
        <v>8</v>
      </c>
      <c r="S288" s="53"/>
      <c r="U288" s="32"/>
      <c r="W288" s="65" t="str">
        <f t="shared" ref="W288:W296" si="46">IF(ISNUMBER(U288),U288,"")</f>
        <v/>
      </c>
      <c r="Y288" s="30" t="str">
        <f t="shared" si="41"/>
        <v/>
      </c>
      <c r="AA288" s="30" t="str">
        <f t="shared" si="42"/>
        <v/>
      </c>
      <c r="AC288" s="32"/>
      <c r="AE288" s="30"/>
      <c r="AG288" s="32"/>
      <c r="AI288" s="65" t="str">
        <f t="shared" ref="AI288:AI296" si="47">IF(ISNUMBER(AG288),AG288,"")</f>
        <v/>
      </c>
      <c r="AK288" s="30" t="str">
        <f t="shared" si="43"/>
        <v/>
      </c>
    </row>
    <row r="289" spans="1:37" ht="12" hidden="1" customHeight="1" outlineLevel="4">
      <c r="A289" s="79" t="s">
        <v>1575</v>
      </c>
      <c r="B289" s="69"/>
      <c r="C289" s="69" t="str">
        <f t="shared" si="40"/>
        <v/>
      </c>
      <c r="D289" s="2" t="s">
        <v>10</v>
      </c>
      <c r="E289" s="2" t="s">
        <v>1576</v>
      </c>
      <c r="F289" s="2" t="s">
        <v>17</v>
      </c>
      <c r="G289" s="2" t="s">
        <v>1575</v>
      </c>
      <c r="H289" s="2" t="s">
        <v>1577</v>
      </c>
      <c r="I289" s="2" t="s">
        <v>8</v>
      </c>
      <c r="J289" s="2" t="s">
        <v>8</v>
      </c>
      <c r="K289" s="2" t="s">
        <v>8</v>
      </c>
      <c r="L289" s="2" t="s">
        <v>12</v>
      </c>
      <c r="M289" s="2" t="s">
        <v>12</v>
      </c>
      <c r="N289" s="2" t="s">
        <v>12</v>
      </c>
      <c r="O289" s="2" t="s">
        <v>14</v>
      </c>
      <c r="P289" s="2" t="s">
        <v>8</v>
      </c>
      <c r="Q289" s="2" t="s">
        <v>8</v>
      </c>
      <c r="S289" s="53"/>
      <c r="U289" s="32"/>
      <c r="W289" s="65" t="str">
        <f t="shared" si="46"/>
        <v/>
      </c>
      <c r="Y289" s="30" t="str">
        <f t="shared" si="41"/>
        <v/>
      </c>
      <c r="AA289" s="30" t="str">
        <f t="shared" si="42"/>
        <v/>
      </c>
      <c r="AC289" s="32"/>
      <c r="AE289" s="30"/>
      <c r="AG289" s="32"/>
      <c r="AI289" s="65" t="str">
        <f t="shared" si="47"/>
        <v/>
      </c>
      <c r="AK289" s="30" t="str">
        <f t="shared" si="43"/>
        <v/>
      </c>
    </row>
    <row r="290" spans="1:37" ht="12" hidden="1" customHeight="1" outlineLevel="4">
      <c r="A290" s="79" t="s">
        <v>1578</v>
      </c>
      <c r="B290" s="69" t="s">
        <v>21</v>
      </c>
      <c r="C290" s="69" t="str">
        <f t="shared" si="40"/>
        <v/>
      </c>
      <c r="D290" s="2" t="s">
        <v>10</v>
      </c>
      <c r="E290" s="2" t="s">
        <v>1579</v>
      </c>
      <c r="F290" s="2" t="s">
        <v>17</v>
      </c>
      <c r="G290" s="2" t="s">
        <v>1578</v>
      </c>
      <c r="H290" s="2" t="s">
        <v>8</v>
      </c>
      <c r="I290" s="2" t="s">
        <v>8</v>
      </c>
      <c r="J290" s="2" t="s">
        <v>23</v>
      </c>
      <c r="K290" s="2" t="s">
        <v>8</v>
      </c>
      <c r="L290" s="2" t="s">
        <v>12</v>
      </c>
      <c r="M290" s="2" t="s">
        <v>12</v>
      </c>
      <c r="N290" s="2" t="s">
        <v>12</v>
      </c>
      <c r="O290" s="2" t="s">
        <v>14</v>
      </c>
      <c r="P290" s="2" t="s">
        <v>8</v>
      </c>
      <c r="Q290" s="2" t="s">
        <v>8</v>
      </c>
      <c r="S290" s="53"/>
      <c r="U290" s="32"/>
      <c r="W290" s="65" t="str">
        <f t="shared" si="46"/>
        <v/>
      </c>
      <c r="Y290" s="30" t="str">
        <f t="shared" si="41"/>
        <v/>
      </c>
      <c r="AA290" s="30" t="str">
        <f t="shared" si="42"/>
        <v/>
      </c>
      <c r="AC290" s="32"/>
      <c r="AE290" s="30"/>
      <c r="AG290" s="32"/>
      <c r="AI290" s="65" t="str">
        <f t="shared" si="47"/>
        <v/>
      </c>
      <c r="AK290" s="30" t="str">
        <f t="shared" si="43"/>
        <v/>
      </c>
    </row>
    <row r="291" spans="1:37" ht="12" hidden="1" customHeight="1" outlineLevel="4">
      <c r="A291" s="79" t="s">
        <v>1580</v>
      </c>
      <c r="B291" s="69" t="s">
        <v>21</v>
      </c>
      <c r="C291" s="69" t="str">
        <f t="shared" si="40"/>
        <v/>
      </c>
      <c r="D291" s="2" t="s">
        <v>10</v>
      </c>
      <c r="E291" s="2" t="s">
        <v>1581</v>
      </c>
      <c r="F291" s="2" t="s">
        <v>17</v>
      </c>
      <c r="G291" s="2" t="s">
        <v>1580</v>
      </c>
      <c r="H291" s="2" t="s">
        <v>8</v>
      </c>
      <c r="I291" s="2" t="s">
        <v>8</v>
      </c>
      <c r="J291" s="2" t="s">
        <v>8</v>
      </c>
      <c r="K291" s="2" t="s">
        <v>8</v>
      </c>
      <c r="L291" s="2" t="s">
        <v>12</v>
      </c>
      <c r="M291" s="2" t="s">
        <v>12</v>
      </c>
      <c r="N291" s="2" t="s">
        <v>12</v>
      </c>
      <c r="O291" s="2" t="s">
        <v>14</v>
      </c>
      <c r="P291" s="2" t="s">
        <v>8</v>
      </c>
      <c r="Q291" s="2" t="s">
        <v>8</v>
      </c>
      <c r="S291" s="53"/>
      <c r="U291" s="32"/>
      <c r="W291" s="65" t="str">
        <f t="shared" si="46"/>
        <v/>
      </c>
      <c r="Y291" s="30" t="str">
        <f t="shared" si="41"/>
        <v/>
      </c>
      <c r="AA291" s="30" t="str">
        <f t="shared" si="42"/>
        <v/>
      </c>
      <c r="AC291" s="32"/>
      <c r="AE291" s="30"/>
      <c r="AG291" s="32"/>
      <c r="AI291" s="65" t="str">
        <f t="shared" si="47"/>
        <v/>
      </c>
      <c r="AK291" s="30" t="str">
        <f t="shared" si="43"/>
        <v/>
      </c>
    </row>
    <row r="292" spans="1:37" ht="12" hidden="1" customHeight="1" outlineLevel="4">
      <c r="A292" s="79" t="s">
        <v>1582</v>
      </c>
      <c r="B292" s="69" t="s">
        <v>21</v>
      </c>
      <c r="C292" s="69" t="str">
        <f t="shared" si="40"/>
        <v/>
      </c>
      <c r="D292" s="2" t="s">
        <v>10</v>
      </c>
      <c r="E292" s="2" t="s">
        <v>1583</v>
      </c>
      <c r="F292" s="2" t="s">
        <v>17</v>
      </c>
      <c r="G292" s="2" t="s">
        <v>1582</v>
      </c>
      <c r="H292" s="2" t="s">
        <v>8</v>
      </c>
      <c r="I292" s="2" t="s">
        <v>8</v>
      </c>
      <c r="J292" s="2" t="s">
        <v>8</v>
      </c>
      <c r="K292" s="2" t="s">
        <v>35</v>
      </c>
      <c r="L292" s="2" t="s">
        <v>12</v>
      </c>
      <c r="M292" s="2" t="s">
        <v>12</v>
      </c>
      <c r="N292" s="2" t="s">
        <v>12</v>
      </c>
      <c r="O292" s="2" t="s">
        <v>14</v>
      </c>
      <c r="P292" s="2" t="s">
        <v>8</v>
      </c>
      <c r="Q292" s="2" t="s">
        <v>8</v>
      </c>
      <c r="S292" s="53"/>
      <c r="U292" s="32"/>
      <c r="W292" s="65" t="str">
        <f t="shared" si="46"/>
        <v/>
      </c>
      <c r="Y292" s="30" t="str">
        <f t="shared" si="41"/>
        <v/>
      </c>
      <c r="AA292" s="30" t="str">
        <f t="shared" si="42"/>
        <v/>
      </c>
      <c r="AC292" s="32"/>
      <c r="AE292" s="30"/>
      <c r="AG292" s="32"/>
      <c r="AI292" s="65" t="str">
        <f t="shared" si="47"/>
        <v/>
      </c>
      <c r="AK292" s="30" t="str">
        <f t="shared" si="43"/>
        <v/>
      </c>
    </row>
    <row r="293" spans="1:37" ht="12" hidden="1" customHeight="1" outlineLevel="4">
      <c r="A293" s="79" t="s">
        <v>1584</v>
      </c>
      <c r="B293" s="69" t="s">
        <v>21</v>
      </c>
      <c r="C293" s="69" t="str">
        <f t="shared" si="40"/>
        <v/>
      </c>
      <c r="D293" s="2" t="s">
        <v>10</v>
      </c>
      <c r="E293" s="2" t="s">
        <v>1585</v>
      </c>
      <c r="F293" s="2" t="s">
        <v>17</v>
      </c>
      <c r="G293" s="2" t="s">
        <v>1584</v>
      </c>
      <c r="H293" s="2" t="s">
        <v>38</v>
      </c>
      <c r="I293" s="2" t="s">
        <v>8</v>
      </c>
      <c r="J293" s="2" t="s">
        <v>8</v>
      </c>
      <c r="K293" s="2" t="s">
        <v>8</v>
      </c>
      <c r="L293" s="2" t="s">
        <v>12</v>
      </c>
      <c r="M293" s="2" t="s">
        <v>12</v>
      </c>
      <c r="N293" s="2" t="s">
        <v>12</v>
      </c>
      <c r="O293" s="2" t="s">
        <v>14</v>
      </c>
      <c r="P293" s="2" t="s">
        <v>8</v>
      </c>
      <c r="Q293" s="2" t="s">
        <v>8</v>
      </c>
      <c r="S293" s="53"/>
      <c r="U293" s="32"/>
      <c r="W293" s="65" t="str">
        <f t="shared" si="46"/>
        <v/>
      </c>
      <c r="Y293" s="30" t="str">
        <f t="shared" si="41"/>
        <v/>
      </c>
      <c r="AA293" s="30" t="str">
        <f t="shared" si="42"/>
        <v/>
      </c>
      <c r="AC293" s="32"/>
      <c r="AE293" s="30"/>
      <c r="AG293" s="32"/>
      <c r="AI293" s="65" t="str">
        <f t="shared" si="47"/>
        <v/>
      </c>
      <c r="AK293" s="30" t="str">
        <f t="shared" si="43"/>
        <v/>
      </c>
    </row>
    <row r="294" spans="1:37" ht="12" hidden="1" customHeight="1" outlineLevel="4">
      <c r="A294" s="79" t="s">
        <v>1586</v>
      </c>
      <c r="B294" s="69" t="s">
        <v>21</v>
      </c>
      <c r="C294" s="69" t="str">
        <f t="shared" si="40"/>
        <v/>
      </c>
      <c r="D294" s="2" t="s">
        <v>10</v>
      </c>
      <c r="E294" s="2" t="s">
        <v>1587</v>
      </c>
      <c r="F294" s="2" t="s">
        <v>17</v>
      </c>
      <c r="G294" s="2" t="s">
        <v>1586</v>
      </c>
      <c r="H294" s="2" t="s">
        <v>1528</v>
      </c>
      <c r="I294" s="2" t="s">
        <v>8</v>
      </c>
      <c r="J294" s="2" t="s">
        <v>8</v>
      </c>
      <c r="K294" s="2" t="s">
        <v>8</v>
      </c>
      <c r="L294" s="2" t="s">
        <v>12</v>
      </c>
      <c r="M294" s="2" t="s">
        <v>12</v>
      </c>
      <c r="N294" s="2" t="s">
        <v>12</v>
      </c>
      <c r="O294" s="2" t="s">
        <v>14</v>
      </c>
      <c r="P294" s="2" t="s">
        <v>8</v>
      </c>
      <c r="Q294" s="2" t="s">
        <v>8</v>
      </c>
      <c r="S294" s="53"/>
      <c r="U294" s="32"/>
      <c r="W294" s="65" t="str">
        <f t="shared" si="46"/>
        <v/>
      </c>
      <c r="Y294" s="30" t="str">
        <f t="shared" si="41"/>
        <v/>
      </c>
      <c r="AA294" s="30" t="str">
        <f t="shared" si="42"/>
        <v/>
      </c>
      <c r="AC294" s="32"/>
      <c r="AE294" s="30"/>
      <c r="AG294" s="32"/>
      <c r="AI294" s="65" t="str">
        <f t="shared" si="47"/>
        <v/>
      </c>
      <c r="AK294" s="30" t="str">
        <f t="shared" si="43"/>
        <v/>
      </c>
    </row>
    <row r="295" spans="1:37" ht="12" hidden="1" customHeight="1" outlineLevel="4">
      <c r="A295" s="79" t="s">
        <v>1588</v>
      </c>
      <c r="B295" s="69" t="s">
        <v>21</v>
      </c>
      <c r="C295" s="69" t="str">
        <f t="shared" si="40"/>
        <v/>
      </c>
      <c r="D295" s="2" t="s">
        <v>10</v>
      </c>
      <c r="E295" s="2" t="s">
        <v>1589</v>
      </c>
      <c r="F295" s="2" t="s">
        <v>17</v>
      </c>
      <c r="G295" s="2" t="s">
        <v>1588</v>
      </c>
      <c r="H295" s="2" t="s">
        <v>8</v>
      </c>
      <c r="I295" s="2" t="s">
        <v>8</v>
      </c>
      <c r="J295" s="2" t="s">
        <v>8</v>
      </c>
      <c r="K295" s="2" t="s">
        <v>8</v>
      </c>
      <c r="L295" s="2" t="s">
        <v>12</v>
      </c>
      <c r="M295" s="2" t="s">
        <v>12</v>
      </c>
      <c r="N295" s="2" t="s">
        <v>12</v>
      </c>
      <c r="O295" s="2" t="s">
        <v>14</v>
      </c>
      <c r="P295" s="2" t="s">
        <v>8</v>
      </c>
      <c r="Q295" s="2" t="s">
        <v>8</v>
      </c>
      <c r="S295" s="53"/>
      <c r="U295" s="32"/>
      <c r="W295" s="65" t="str">
        <f t="shared" si="46"/>
        <v/>
      </c>
      <c r="Y295" s="30" t="str">
        <f t="shared" si="41"/>
        <v/>
      </c>
      <c r="AA295" s="30" t="str">
        <f t="shared" si="42"/>
        <v/>
      </c>
      <c r="AC295" s="32"/>
      <c r="AE295" s="30"/>
      <c r="AG295" s="32"/>
      <c r="AI295" s="65" t="str">
        <f t="shared" si="47"/>
        <v/>
      </c>
      <c r="AK295" s="30" t="str">
        <f t="shared" si="43"/>
        <v/>
      </c>
    </row>
    <row r="296" spans="1:37" ht="12" hidden="1" customHeight="1" outlineLevel="4">
      <c r="A296" s="79" t="s">
        <v>1590</v>
      </c>
      <c r="B296" s="69" t="s">
        <v>21</v>
      </c>
      <c r="C296" s="69" t="str">
        <f t="shared" si="40"/>
        <v/>
      </c>
      <c r="D296" s="2" t="s">
        <v>10</v>
      </c>
      <c r="E296" s="2" t="s">
        <v>1591</v>
      </c>
      <c r="F296" s="2" t="s">
        <v>17</v>
      </c>
      <c r="G296" s="2" t="s">
        <v>1590</v>
      </c>
      <c r="H296" s="2" t="s">
        <v>1528</v>
      </c>
      <c r="I296" s="2" t="s">
        <v>1592</v>
      </c>
      <c r="J296" s="2" t="s">
        <v>8</v>
      </c>
      <c r="K296" s="2" t="s">
        <v>8</v>
      </c>
      <c r="L296" s="2" t="s">
        <v>12</v>
      </c>
      <c r="M296" s="2" t="s">
        <v>12</v>
      </c>
      <c r="N296" s="2" t="s">
        <v>12</v>
      </c>
      <c r="O296" s="2" t="s">
        <v>14</v>
      </c>
      <c r="P296" s="2" t="s">
        <v>8</v>
      </c>
      <c r="Q296" s="2" t="s">
        <v>8</v>
      </c>
      <c r="S296" s="53"/>
      <c r="U296" s="32"/>
      <c r="W296" s="65" t="str">
        <f t="shared" si="46"/>
        <v/>
      </c>
      <c r="Y296" s="30" t="str">
        <f t="shared" si="41"/>
        <v/>
      </c>
      <c r="AA296" s="30" t="str">
        <f t="shared" si="42"/>
        <v/>
      </c>
      <c r="AC296" s="32"/>
      <c r="AE296" s="30"/>
      <c r="AG296" s="32"/>
      <c r="AI296" s="65" t="str">
        <f t="shared" si="47"/>
        <v/>
      </c>
      <c r="AK296" s="30" t="str">
        <f t="shared" si="43"/>
        <v/>
      </c>
    </row>
    <row r="297" spans="1:37" ht="12" hidden="1" customHeight="1" outlineLevel="5">
      <c r="A297" s="80" t="s">
        <v>1593</v>
      </c>
      <c r="B297" s="69"/>
      <c r="C297" s="69" t="str">
        <f t="shared" si="40"/>
        <v/>
      </c>
      <c r="D297" s="2" t="s">
        <v>10</v>
      </c>
      <c r="E297" s="2" t="s">
        <v>1594</v>
      </c>
      <c r="F297" s="2" t="s">
        <v>13</v>
      </c>
      <c r="G297" s="2" t="s">
        <v>1593</v>
      </c>
      <c r="H297" s="2" t="s">
        <v>1595</v>
      </c>
      <c r="I297" s="2" t="s">
        <v>8</v>
      </c>
      <c r="J297" s="2" t="s">
        <v>8</v>
      </c>
      <c r="K297" s="2" t="s">
        <v>8</v>
      </c>
      <c r="L297" s="2" t="s">
        <v>12</v>
      </c>
      <c r="M297" s="2" t="s">
        <v>12</v>
      </c>
      <c r="N297" s="2" t="s">
        <v>12</v>
      </c>
      <c r="O297" s="2" t="s">
        <v>14</v>
      </c>
      <c r="P297" s="2" t="s">
        <v>8</v>
      </c>
      <c r="Q297" s="2" t="s">
        <v>8</v>
      </c>
      <c r="S297" s="93"/>
      <c r="U297" s="32"/>
      <c r="W297" s="30"/>
      <c r="Y297" s="30" t="str">
        <f t="shared" si="41"/>
        <v/>
      </c>
      <c r="AA297" s="92"/>
      <c r="AC297" s="32"/>
      <c r="AE297" s="92"/>
      <c r="AG297" s="32"/>
      <c r="AI297" s="30"/>
      <c r="AK297" s="92"/>
    </row>
    <row r="298" spans="1:37" ht="12" hidden="1" customHeight="1" outlineLevel="3">
      <c r="A298" s="78" t="s">
        <v>1596</v>
      </c>
      <c r="B298" s="69" t="s">
        <v>21</v>
      </c>
      <c r="C298" s="69" t="str">
        <f t="shared" si="40"/>
        <v/>
      </c>
      <c r="D298" s="2" t="s">
        <v>10</v>
      </c>
      <c r="E298" s="2" t="s">
        <v>1597</v>
      </c>
      <c r="F298" s="2" t="s">
        <v>17</v>
      </c>
      <c r="G298" s="2" t="s">
        <v>1596</v>
      </c>
      <c r="H298" s="2" t="s">
        <v>73</v>
      </c>
      <c r="I298" s="2" t="s">
        <v>1598</v>
      </c>
      <c r="J298" s="2" t="s">
        <v>23</v>
      </c>
      <c r="K298" s="2" t="s">
        <v>8</v>
      </c>
      <c r="L298" s="2" t="s">
        <v>12</v>
      </c>
      <c r="M298" s="2" t="s">
        <v>12</v>
      </c>
      <c r="N298" s="2" t="s">
        <v>12</v>
      </c>
      <c r="O298" s="2" t="s">
        <v>14</v>
      </c>
      <c r="P298" s="2" t="s">
        <v>8</v>
      </c>
      <c r="Q298" s="2" t="s">
        <v>8</v>
      </c>
      <c r="S298" s="53"/>
      <c r="U298" s="32"/>
      <c r="W298" s="65" t="str">
        <f>IF(ISNUMBER(U298),U298,"")</f>
        <v/>
      </c>
      <c r="Y298" s="30" t="str">
        <f t="shared" si="41"/>
        <v/>
      </c>
      <c r="AA298" s="30" t="str">
        <f t="shared" si="42"/>
        <v/>
      </c>
      <c r="AC298" s="32"/>
      <c r="AE298" s="30"/>
      <c r="AG298" s="32"/>
      <c r="AI298" s="65" t="str">
        <f>IF(ISNUMBER(AG298),AG298,"")</f>
        <v/>
      </c>
      <c r="AK298" s="30" t="str">
        <f t="shared" si="43"/>
        <v/>
      </c>
    </row>
    <row r="299" spans="1:37" ht="12" customHeight="1" outlineLevel="2" collapsed="1">
      <c r="A299" s="77" t="s">
        <v>1599</v>
      </c>
      <c r="B299" s="69" t="s">
        <v>21</v>
      </c>
      <c r="C299" s="69" t="str">
        <f t="shared" si="40"/>
        <v/>
      </c>
      <c r="D299" s="2" t="s">
        <v>10</v>
      </c>
      <c r="E299" s="2" t="s">
        <v>1600</v>
      </c>
      <c r="F299" s="2" t="s">
        <v>17</v>
      </c>
      <c r="G299" s="2" t="s">
        <v>1599</v>
      </c>
      <c r="H299" s="2" t="s">
        <v>8</v>
      </c>
      <c r="I299" s="2" t="s">
        <v>8</v>
      </c>
      <c r="J299" s="2" t="s">
        <v>19</v>
      </c>
      <c r="K299" s="2" t="s">
        <v>8</v>
      </c>
      <c r="L299" s="2" t="s">
        <v>12</v>
      </c>
      <c r="M299" s="2" t="s">
        <v>12</v>
      </c>
      <c r="N299" s="2" t="s">
        <v>12</v>
      </c>
      <c r="O299" s="2" t="s">
        <v>14</v>
      </c>
      <c r="P299" s="2" t="s">
        <v>8</v>
      </c>
      <c r="Q299" s="2" t="s">
        <v>8</v>
      </c>
      <c r="S299" s="30"/>
      <c r="U299" s="32"/>
      <c r="W299" s="65" t="str">
        <f>IF(OR(ISNUMBER(W301),ISNUMBER(W308),ISNUMBER(W309),ISNUMBER(W310),ISNUMBER(W314),ISNUMBER(W315),ISNUMBER(W320),ISNUMBER(W321),ISNUMBER(W325),ISNUMBER(W326),ISNUMBER(W329),ISNUMBER(W334),ISNUMBER(W335),ISNUMBER(W348),ISNUMBER(W355),ISNUMBER(W356),ISNUMBER(W363),ISNUMBER(W364),ISNUMBER(W381)),N(W301)+N(W308)+N(W309)+N(W310)+N(W314)+N(W315)+N(W320)+N(W321)+N(W325)+N(W326)+N(W329)+N(W334)+N(W335)+N(W348)+N(W355)+N(W356)+N(W363)+N(W364)+N(W381),IF(ISNUMBER(U299),U299,""))</f>
        <v/>
      </c>
      <c r="Y299" s="30" t="str">
        <f t="shared" si="41"/>
        <v/>
      </c>
      <c r="AA299" s="30" t="str">
        <f t="shared" si="42"/>
        <v/>
      </c>
      <c r="AC299" s="32"/>
      <c r="AE299" s="30"/>
      <c r="AG299" s="32"/>
      <c r="AI299" s="65" t="str">
        <f>IF(OR(ISNUMBER(AI301),ISNUMBER(AI308),ISNUMBER(AI309),ISNUMBER(AI310),ISNUMBER(AI314),ISNUMBER(AI315),ISNUMBER(AI320),ISNUMBER(AI321),ISNUMBER(AI325),ISNUMBER(AI326),ISNUMBER(AI329),ISNUMBER(AI334),ISNUMBER(AI335),ISNUMBER(AI348),ISNUMBER(AI355),ISNUMBER(AI356),ISNUMBER(AI363),ISNUMBER(AI364),ISNUMBER(AI381)),N(AI301)+N(AI308)+N(AI309)+N(AI310)+N(AI314)+N(AI315)+N(AI320)+N(AI321)+N(AI325)+N(AI326)+N(AI329)+N(AI334)+N(AI335)+N(AI348)+N(AI355)+N(AI356)+N(AI363)+N(AI364)+N(AI381),IF(ISNUMBER(AG299),AG299,""))</f>
        <v/>
      </c>
      <c r="AK299" s="30" t="str">
        <f t="shared" si="43"/>
        <v/>
      </c>
    </row>
    <row r="300" spans="1:37" ht="12" hidden="1" customHeight="1" outlineLevel="3">
      <c r="A300" s="78" t="s">
        <v>1601</v>
      </c>
      <c r="B300" s="69"/>
      <c r="C300" s="69" t="str">
        <f t="shared" si="40"/>
        <v/>
      </c>
      <c r="D300" s="2" t="s">
        <v>10</v>
      </c>
      <c r="E300" s="2" t="s">
        <v>1602</v>
      </c>
      <c r="F300" s="2" t="s">
        <v>17</v>
      </c>
      <c r="G300" s="2" t="s">
        <v>1601</v>
      </c>
      <c r="H300" s="2" t="s">
        <v>433</v>
      </c>
      <c r="I300" s="2" t="s">
        <v>8</v>
      </c>
      <c r="J300" s="2" t="s">
        <v>8</v>
      </c>
      <c r="K300" s="2" t="s">
        <v>8</v>
      </c>
      <c r="L300" s="2" t="s">
        <v>12</v>
      </c>
      <c r="M300" s="2" t="s">
        <v>12</v>
      </c>
      <c r="N300" s="2" t="s">
        <v>12</v>
      </c>
      <c r="O300" s="2" t="s">
        <v>14</v>
      </c>
      <c r="P300" s="2" t="s">
        <v>8</v>
      </c>
      <c r="Q300" s="2" t="s">
        <v>8</v>
      </c>
      <c r="S300" s="53"/>
      <c r="U300" s="32"/>
      <c r="W300" s="65" t="str">
        <f t="shared" ref="W300:W334" si="48">IF(ISNUMBER(U300),U300,"")</f>
        <v/>
      </c>
      <c r="Y300" s="30" t="str">
        <f t="shared" si="41"/>
        <v/>
      </c>
      <c r="AA300" s="30" t="str">
        <f t="shared" si="42"/>
        <v/>
      </c>
      <c r="AC300" s="32"/>
      <c r="AE300" s="30"/>
      <c r="AG300" s="32"/>
      <c r="AI300" s="65" t="str">
        <f t="shared" ref="AI300:AI334" si="49">IF(ISNUMBER(AG300),AG300,"")</f>
        <v/>
      </c>
      <c r="AK300" s="30" t="str">
        <f t="shared" si="43"/>
        <v/>
      </c>
    </row>
    <row r="301" spans="1:37" ht="12" hidden="1" customHeight="1" outlineLevel="3">
      <c r="A301" s="78" t="s">
        <v>1603</v>
      </c>
      <c r="B301" s="69" t="s">
        <v>21</v>
      </c>
      <c r="C301" s="69" t="str">
        <f t="shared" si="40"/>
        <v/>
      </c>
      <c r="D301" s="2" t="s">
        <v>10</v>
      </c>
      <c r="E301" s="2" t="s">
        <v>1604</v>
      </c>
      <c r="F301" s="2" t="s">
        <v>17</v>
      </c>
      <c r="G301" s="2" t="s">
        <v>1603</v>
      </c>
      <c r="H301" s="2" t="s">
        <v>8</v>
      </c>
      <c r="I301" s="2" t="s">
        <v>1605</v>
      </c>
      <c r="J301" s="2" t="s">
        <v>114</v>
      </c>
      <c r="K301" s="2" t="s">
        <v>8</v>
      </c>
      <c r="L301" s="2" t="s">
        <v>12</v>
      </c>
      <c r="M301" s="2" t="s">
        <v>12</v>
      </c>
      <c r="N301" s="2" t="s">
        <v>12</v>
      </c>
      <c r="O301" s="2" t="s">
        <v>14</v>
      </c>
      <c r="P301" s="2" t="s">
        <v>8</v>
      </c>
      <c r="Q301" s="2" t="s">
        <v>8</v>
      </c>
      <c r="S301" s="53"/>
      <c r="U301" s="32"/>
      <c r="W301" s="65" t="str">
        <f t="shared" si="48"/>
        <v/>
      </c>
      <c r="Y301" s="30" t="str">
        <f t="shared" si="41"/>
        <v/>
      </c>
      <c r="AA301" s="30" t="str">
        <f t="shared" si="42"/>
        <v/>
      </c>
      <c r="AC301" s="32"/>
      <c r="AE301" s="30"/>
      <c r="AG301" s="32"/>
      <c r="AI301" s="65" t="str">
        <f t="shared" si="49"/>
        <v/>
      </c>
      <c r="AK301" s="30" t="str">
        <f t="shared" si="43"/>
        <v/>
      </c>
    </row>
    <row r="302" spans="1:37" ht="12" hidden="1" customHeight="1" outlineLevel="4">
      <c r="A302" s="79" t="s">
        <v>1606</v>
      </c>
      <c r="B302" s="69"/>
      <c r="C302" s="69" t="str">
        <f t="shared" si="40"/>
        <v/>
      </c>
      <c r="D302" s="2" t="s">
        <v>10</v>
      </c>
      <c r="E302" s="2" t="s">
        <v>1607</v>
      </c>
      <c r="F302" s="2" t="s">
        <v>17</v>
      </c>
      <c r="G302" s="2" t="s">
        <v>1606</v>
      </c>
      <c r="H302" s="2" t="s">
        <v>8</v>
      </c>
      <c r="I302" s="2" t="s">
        <v>8</v>
      </c>
      <c r="J302" s="2" t="s">
        <v>8</v>
      </c>
      <c r="K302" s="2" t="s">
        <v>8</v>
      </c>
      <c r="L302" s="2" t="s">
        <v>12</v>
      </c>
      <c r="M302" s="2" t="s">
        <v>12</v>
      </c>
      <c r="N302" s="2" t="s">
        <v>12</v>
      </c>
      <c r="O302" s="2" t="s">
        <v>14</v>
      </c>
      <c r="P302" s="2" t="s">
        <v>8</v>
      </c>
      <c r="Q302" s="2" t="s">
        <v>8</v>
      </c>
      <c r="S302" s="53"/>
      <c r="U302" s="32"/>
      <c r="W302" s="65" t="str">
        <f t="shared" si="48"/>
        <v/>
      </c>
      <c r="Y302" s="30" t="str">
        <f t="shared" si="41"/>
        <v/>
      </c>
      <c r="AA302" s="30" t="str">
        <f t="shared" si="42"/>
        <v/>
      </c>
      <c r="AC302" s="32"/>
      <c r="AE302" s="30"/>
      <c r="AG302" s="32"/>
      <c r="AI302" s="65" t="str">
        <f t="shared" si="49"/>
        <v/>
      </c>
      <c r="AK302" s="30" t="str">
        <f t="shared" si="43"/>
        <v/>
      </c>
    </row>
    <row r="303" spans="1:37" ht="12" hidden="1" customHeight="1" outlineLevel="4">
      <c r="A303" s="79" t="s">
        <v>1608</v>
      </c>
      <c r="B303" s="69"/>
      <c r="C303" s="69" t="str">
        <f t="shared" si="40"/>
        <v/>
      </c>
      <c r="D303" s="2" t="s">
        <v>10</v>
      </c>
      <c r="E303" s="2" t="s">
        <v>1609</v>
      </c>
      <c r="F303" s="2" t="s">
        <v>17</v>
      </c>
      <c r="G303" s="2" t="s">
        <v>1608</v>
      </c>
      <c r="H303" s="2" t="s">
        <v>8</v>
      </c>
      <c r="I303" s="2" t="s">
        <v>8</v>
      </c>
      <c r="J303" s="2" t="s">
        <v>8</v>
      </c>
      <c r="K303" s="2" t="s">
        <v>8</v>
      </c>
      <c r="L303" s="2" t="s">
        <v>12</v>
      </c>
      <c r="M303" s="2" t="s">
        <v>12</v>
      </c>
      <c r="N303" s="2" t="s">
        <v>12</v>
      </c>
      <c r="O303" s="2" t="s">
        <v>14</v>
      </c>
      <c r="P303" s="2" t="s">
        <v>8</v>
      </c>
      <c r="Q303" s="2" t="s">
        <v>8</v>
      </c>
      <c r="S303" s="53"/>
      <c r="U303" s="32"/>
      <c r="W303" s="65" t="str">
        <f t="shared" si="48"/>
        <v/>
      </c>
      <c r="Y303" s="30" t="str">
        <f t="shared" si="41"/>
        <v/>
      </c>
      <c r="AA303" s="30" t="str">
        <f t="shared" si="42"/>
        <v/>
      </c>
      <c r="AC303" s="32"/>
      <c r="AE303" s="30"/>
      <c r="AG303" s="32"/>
      <c r="AI303" s="65" t="str">
        <f t="shared" si="49"/>
        <v/>
      </c>
      <c r="AK303" s="30" t="str">
        <f t="shared" si="43"/>
        <v/>
      </c>
    </row>
    <row r="304" spans="1:37" ht="12" hidden="1" customHeight="1" outlineLevel="4">
      <c r="A304" s="79" t="s">
        <v>1610</v>
      </c>
      <c r="B304" s="69"/>
      <c r="C304" s="69" t="str">
        <f t="shared" si="40"/>
        <v/>
      </c>
      <c r="D304" s="2" t="s">
        <v>10</v>
      </c>
      <c r="E304" s="2" t="s">
        <v>1611</v>
      </c>
      <c r="F304" s="2" t="s">
        <v>17</v>
      </c>
      <c r="G304" s="2" t="s">
        <v>1610</v>
      </c>
      <c r="H304" s="2" t="s">
        <v>8</v>
      </c>
      <c r="I304" s="2" t="s">
        <v>8</v>
      </c>
      <c r="J304" s="2" t="s">
        <v>8</v>
      </c>
      <c r="K304" s="2" t="s">
        <v>8</v>
      </c>
      <c r="L304" s="2" t="s">
        <v>12</v>
      </c>
      <c r="M304" s="2" t="s">
        <v>12</v>
      </c>
      <c r="N304" s="2" t="s">
        <v>12</v>
      </c>
      <c r="O304" s="2" t="s">
        <v>14</v>
      </c>
      <c r="P304" s="2" t="s">
        <v>8</v>
      </c>
      <c r="Q304" s="2" t="s">
        <v>8</v>
      </c>
      <c r="S304" s="53"/>
      <c r="U304" s="32"/>
      <c r="W304" s="65" t="str">
        <f t="shared" si="48"/>
        <v/>
      </c>
      <c r="Y304" s="30" t="str">
        <f t="shared" si="41"/>
        <v/>
      </c>
      <c r="AA304" s="30" t="str">
        <f t="shared" si="42"/>
        <v/>
      </c>
      <c r="AC304" s="32"/>
      <c r="AE304" s="30"/>
      <c r="AG304" s="32"/>
      <c r="AI304" s="65" t="str">
        <f t="shared" si="49"/>
        <v/>
      </c>
      <c r="AK304" s="30" t="str">
        <f t="shared" si="43"/>
        <v/>
      </c>
    </row>
    <row r="305" spans="1:37" ht="12" hidden="1" customHeight="1" outlineLevel="5">
      <c r="A305" s="80" t="s">
        <v>1612</v>
      </c>
      <c r="B305" s="69"/>
      <c r="C305" s="69" t="str">
        <f t="shared" si="40"/>
        <v/>
      </c>
      <c r="D305" s="2" t="s">
        <v>10</v>
      </c>
      <c r="E305" s="2" t="s">
        <v>1613</v>
      </c>
      <c r="F305" s="2" t="s">
        <v>17</v>
      </c>
      <c r="G305" s="2" t="s">
        <v>1612</v>
      </c>
      <c r="H305" s="2" t="s">
        <v>1614</v>
      </c>
      <c r="I305" s="2" t="s">
        <v>8</v>
      </c>
      <c r="J305" s="2" t="s">
        <v>8</v>
      </c>
      <c r="K305" s="2" t="s">
        <v>8</v>
      </c>
      <c r="L305" s="2" t="s">
        <v>12</v>
      </c>
      <c r="M305" s="2" t="s">
        <v>12</v>
      </c>
      <c r="N305" s="2" t="s">
        <v>12</v>
      </c>
      <c r="O305" s="2" t="s">
        <v>14</v>
      </c>
      <c r="P305" s="2" t="s">
        <v>8</v>
      </c>
      <c r="Q305" s="2" t="s">
        <v>8</v>
      </c>
      <c r="S305" s="53"/>
      <c r="U305" s="32"/>
      <c r="W305" s="65" t="str">
        <f t="shared" si="48"/>
        <v/>
      </c>
      <c r="Y305" s="30" t="str">
        <f t="shared" si="41"/>
        <v/>
      </c>
      <c r="AA305" s="30" t="str">
        <f t="shared" si="42"/>
        <v/>
      </c>
      <c r="AC305" s="32"/>
      <c r="AE305" s="30"/>
      <c r="AG305" s="32"/>
      <c r="AI305" s="65" t="str">
        <f t="shared" si="49"/>
        <v/>
      </c>
      <c r="AK305" s="30" t="str">
        <f t="shared" si="43"/>
        <v/>
      </c>
    </row>
    <row r="306" spans="1:37" ht="12" hidden="1" customHeight="1" outlineLevel="5">
      <c r="A306" s="80" t="s">
        <v>1615</v>
      </c>
      <c r="B306" s="69"/>
      <c r="C306" s="69" t="str">
        <f t="shared" si="40"/>
        <v/>
      </c>
      <c r="D306" s="2" t="s">
        <v>10</v>
      </c>
      <c r="E306" s="2" t="s">
        <v>1616</v>
      </c>
      <c r="F306" s="2" t="s">
        <v>17</v>
      </c>
      <c r="G306" s="2" t="s">
        <v>1615</v>
      </c>
      <c r="H306" s="2" t="s">
        <v>1528</v>
      </c>
      <c r="I306" s="2" t="s">
        <v>8</v>
      </c>
      <c r="J306" s="2" t="s">
        <v>8</v>
      </c>
      <c r="K306" s="2" t="s">
        <v>8</v>
      </c>
      <c r="L306" s="2" t="s">
        <v>12</v>
      </c>
      <c r="M306" s="2" t="s">
        <v>12</v>
      </c>
      <c r="N306" s="2" t="s">
        <v>12</v>
      </c>
      <c r="O306" s="2" t="s">
        <v>14</v>
      </c>
      <c r="P306" s="2" t="s">
        <v>8</v>
      </c>
      <c r="Q306" s="2" t="s">
        <v>8</v>
      </c>
      <c r="S306" s="53"/>
      <c r="U306" s="32"/>
      <c r="W306" s="65" t="str">
        <f t="shared" si="48"/>
        <v/>
      </c>
      <c r="Y306" s="30" t="str">
        <f t="shared" si="41"/>
        <v/>
      </c>
      <c r="AA306" s="30" t="str">
        <f t="shared" si="42"/>
        <v/>
      </c>
      <c r="AC306" s="32"/>
      <c r="AE306" s="30"/>
      <c r="AG306" s="32"/>
      <c r="AI306" s="65" t="str">
        <f t="shared" si="49"/>
        <v/>
      </c>
      <c r="AK306" s="30" t="str">
        <f t="shared" si="43"/>
        <v/>
      </c>
    </row>
    <row r="307" spans="1:37" ht="12" hidden="1" customHeight="1" outlineLevel="5">
      <c r="A307" s="80" t="s">
        <v>1617</v>
      </c>
      <c r="B307" s="69"/>
      <c r="C307" s="69" t="str">
        <f t="shared" si="40"/>
        <v/>
      </c>
      <c r="D307" s="2" t="s">
        <v>10</v>
      </c>
      <c r="E307" s="2" t="s">
        <v>1618</v>
      </c>
      <c r="F307" s="2" t="s">
        <v>17</v>
      </c>
      <c r="G307" s="2" t="s">
        <v>1617</v>
      </c>
      <c r="H307" s="2" t="s">
        <v>1528</v>
      </c>
      <c r="I307" s="2" t="s">
        <v>8</v>
      </c>
      <c r="J307" s="2" t="s">
        <v>8</v>
      </c>
      <c r="K307" s="2" t="s">
        <v>8</v>
      </c>
      <c r="L307" s="2" t="s">
        <v>12</v>
      </c>
      <c r="M307" s="2" t="s">
        <v>12</v>
      </c>
      <c r="N307" s="2" t="s">
        <v>12</v>
      </c>
      <c r="O307" s="2" t="s">
        <v>14</v>
      </c>
      <c r="P307" s="2" t="s">
        <v>8</v>
      </c>
      <c r="Q307" s="2" t="s">
        <v>8</v>
      </c>
      <c r="S307" s="53"/>
      <c r="U307" s="32"/>
      <c r="W307" s="65" t="str">
        <f t="shared" si="48"/>
        <v/>
      </c>
      <c r="Y307" s="30" t="str">
        <f t="shared" si="41"/>
        <v/>
      </c>
      <c r="AA307" s="30" t="str">
        <f t="shared" si="42"/>
        <v/>
      </c>
      <c r="AC307" s="32"/>
      <c r="AE307" s="30"/>
      <c r="AG307" s="32"/>
      <c r="AI307" s="65" t="str">
        <f t="shared" si="49"/>
        <v/>
      </c>
      <c r="AK307" s="30" t="str">
        <f t="shared" si="43"/>
        <v/>
      </c>
    </row>
    <row r="308" spans="1:37" ht="12" hidden="1" customHeight="1" outlineLevel="3">
      <c r="A308" s="78" t="s">
        <v>1619</v>
      </c>
      <c r="B308" s="69" t="s">
        <v>21</v>
      </c>
      <c r="C308" s="69" t="str">
        <f t="shared" si="40"/>
        <v/>
      </c>
      <c r="D308" s="2" t="s">
        <v>10</v>
      </c>
      <c r="E308" s="2" t="s">
        <v>1620</v>
      </c>
      <c r="F308" s="2" t="s">
        <v>17</v>
      </c>
      <c r="G308" s="2" t="s">
        <v>1619</v>
      </c>
      <c r="H308" s="2" t="s">
        <v>73</v>
      </c>
      <c r="I308" s="2" t="s">
        <v>1621</v>
      </c>
      <c r="J308" s="2" t="s">
        <v>23</v>
      </c>
      <c r="K308" s="2" t="s">
        <v>8</v>
      </c>
      <c r="L308" s="2" t="s">
        <v>12</v>
      </c>
      <c r="M308" s="2" t="s">
        <v>12</v>
      </c>
      <c r="N308" s="2" t="s">
        <v>12</v>
      </c>
      <c r="O308" s="2" t="s">
        <v>14</v>
      </c>
      <c r="P308" s="2" t="s">
        <v>8</v>
      </c>
      <c r="Q308" s="2" t="s">
        <v>8</v>
      </c>
      <c r="S308" s="53"/>
      <c r="U308" s="32"/>
      <c r="W308" s="65" t="str">
        <f t="shared" si="48"/>
        <v/>
      </c>
      <c r="Y308" s="30" t="str">
        <f t="shared" si="41"/>
        <v/>
      </c>
      <c r="AA308" s="30" t="str">
        <f t="shared" si="42"/>
        <v/>
      </c>
      <c r="AC308" s="32"/>
      <c r="AE308" s="30"/>
      <c r="AG308" s="32"/>
      <c r="AI308" s="65" t="str">
        <f t="shared" si="49"/>
        <v/>
      </c>
      <c r="AK308" s="30" t="str">
        <f t="shared" si="43"/>
        <v/>
      </c>
    </row>
    <row r="309" spans="1:37" ht="12" hidden="1" customHeight="1" outlineLevel="3">
      <c r="A309" s="78" t="s">
        <v>1622</v>
      </c>
      <c r="B309" s="69" t="s">
        <v>21</v>
      </c>
      <c r="C309" s="69" t="str">
        <f t="shared" si="40"/>
        <v/>
      </c>
      <c r="D309" s="2" t="s">
        <v>10</v>
      </c>
      <c r="E309" s="2" t="s">
        <v>1623</v>
      </c>
      <c r="F309" s="2" t="s">
        <v>17</v>
      </c>
      <c r="G309" s="2" t="s">
        <v>1622</v>
      </c>
      <c r="H309" s="2" t="s">
        <v>1624</v>
      </c>
      <c r="I309" s="2" t="s">
        <v>1625</v>
      </c>
      <c r="J309" s="2" t="s">
        <v>23</v>
      </c>
      <c r="K309" s="2" t="s">
        <v>8</v>
      </c>
      <c r="L309" s="2" t="s">
        <v>12</v>
      </c>
      <c r="M309" s="2" t="s">
        <v>12</v>
      </c>
      <c r="N309" s="2" t="s">
        <v>12</v>
      </c>
      <c r="O309" s="2" t="s">
        <v>14</v>
      </c>
      <c r="P309" s="2" t="s">
        <v>8</v>
      </c>
      <c r="Q309" s="2" t="s">
        <v>8</v>
      </c>
      <c r="S309" s="53"/>
      <c r="U309" s="32"/>
      <c r="W309" s="65" t="str">
        <f t="shared" si="48"/>
        <v/>
      </c>
      <c r="Y309" s="30" t="str">
        <f t="shared" si="41"/>
        <v/>
      </c>
      <c r="AA309" s="30" t="str">
        <f t="shared" si="42"/>
        <v/>
      </c>
      <c r="AC309" s="32"/>
      <c r="AE309" s="30"/>
      <c r="AG309" s="32"/>
      <c r="AI309" s="65" t="str">
        <f t="shared" si="49"/>
        <v/>
      </c>
      <c r="AK309" s="30" t="str">
        <f t="shared" si="43"/>
        <v/>
      </c>
    </row>
    <row r="310" spans="1:37" ht="12" hidden="1" customHeight="1" outlineLevel="3">
      <c r="A310" s="78" t="s">
        <v>1626</v>
      </c>
      <c r="B310" s="69" t="s">
        <v>21</v>
      </c>
      <c r="C310" s="69" t="str">
        <f t="shared" si="40"/>
        <v/>
      </c>
      <c r="D310" s="2" t="s">
        <v>10</v>
      </c>
      <c r="E310" s="2" t="s">
        <v>1627</v>
      </c>
      <c r="F310" s="2" t="s">
        <v>17</v>
      </c>
      <c r="G310" s="2" t="s">
        <v>1626</v>
      </c>
      <c r="H310" s="2" t="s">
        <v>8</v>
      </c>
      <c r="I310" s="2" t="s">
        <v>1628</v>
      </c>
      <c r="J310" s="2" t="s">
        <v>114</v>
      </c>
      <c r="K310" s="2" t="s">
        <v>8</v>
      </c>
      <c r="L310" s="2" t="s">
        <v>12</v>
      </c>
      <c r="M310" s="2" t="s">
        <v>12</v>
      </c>
      <c r="N310" s="2" t="s">
        <v>12</v>
      </c>
      <c r="O310" s="2" t="s">
        <v>14</v>
      </c>
      <c r="P310" s="2" t="s">
        <v>8</v>
      </c>
      <c r="Q310" s="2" t="s">
        <v>8</v>
      </c>
      <c r="S310" s="53"/>
      <c r="U310" s="32"/>
      <c r="W310" s="65" t="str">
        <f t="shared" si="48"/>
        <v/>
      </c>
      <c r="Y310" s="30" t="str">
        <f t="shared" si="41"/>
        <v/>
      </c>
      <c r="AA310" s="30" t="str">
        <f t="shared" si="42"/>
        <v/>
      </c>
      <c r="AC310" s="32"/>
      <c r="AE310" s="30"/>
      <c r="AG310" s="32"/>
      <c r="AI310" s="65" t="str">
        <f t="shared" si="49"/>
        <v/>
      </c>
      <c r="AK310" s="30" t="str">
        <f t="shared" si="43"/>
        <v/>
      </c>
    </row>
    <row r="311" spans="1:37" ht="12" hidden="1" customHeight="1" outlineLevel="4">
      <c r="A311" s="79" t="s">
        <v>1629</v>
      </c>
      <c r="B311" s="69"/>
      <c r="C311" s="69" t="str">
        <f t="shared" si="40"/>
        <v/>
      </c>
      <c r="D311" s="2" t="s">
        <v>10</v>
      </c>
      <c r="E311" s="2" t="s">
        <v>1630</v>
      </c>
      <c r="F311" s="2" t="s">
        <v>17</v>
      </c>
      <c r="G311" s="2" t="s">
        <v>1629</v>
      </c>
      <c r="H311" s="2" t="s">
        <v>8</v>
      </c>
      <c r="I311" s="2" t="s">
        <v>8</v>
      </c>
      <c r="J311" s="2" t="s">
        <v>8</v>
      </c>
      <c r="K311" s="2" t="s">
        <v>8</v>
      </c>
      <c r="L311" s="2" t="s">
        <v>12</v>
      </c>
      <c r="M311" s="2" t="s">
        <v>12</v>
      </c>
      <c r="N311" s="2" t="s">
        <v>12</v>
      </c>
      <c r="O311" s="2" t="s">
        <v>14</v>
      </c>
      <c r="P311" s="2" t="s">
        <v>8</v>
      </c>
      <c r="Q311" s="2" t="s">
        <v>8</v>
      </c>
      <c r="S311" s="53"/>
      <c r="U311" s="32"/>
      <c r="W311" s="65" t="str">
        <f t="shared" si="48"/>
        <v/>
      </c>
      <c r="Y311" s="30" t="str">
        <f t="shared" si="41"/>
        <v/>
      </c>
      <c r="AA311" s="30" t="str">
        <f t="shared" si="42"/>
        <v/>
      </c>
      <c r="AC311" s="32"/>
      <c r="AE311" s="30"/>
      <c r="AG311" s="32"/>
      <c r="AI311" s="65" t="str">
        <f t="shared" si="49"/>
        <v/>
      </c>
      <c r="AK311" s="30" t="str">
        <f t="shared" si="43"/>
        <v/>
      </c>
    </row>
    <row r="312" spans="1:37" ht="12" hidden="1" customHeight="1" outlineLevel="4">
      <c r="A312" s="79" t="s">
        <v>1631</v>
      </c>
      <c r="B312" s="69"/>
      <c r="C312" s="69" t="str">
        <f t="shared" si="40"/>
        <v/>
      </c>
      <c r="D312" s="2" t="s">
        <v>10</v>
      </c>
      <c r="E312" s="2" t="s">
        <v>1632</v>
      </c>
      <c r="F312" s="2" t="s">
        <v>17</v>
      </c>
      <c r="G312" s="2" t="s">
        <v>1631</v>
      </c>
      <c r="H312" s="2" t="s">
        <v>1633</v>
      </c>
      <c r="I312" s="2" t="s">
        <v>8</v>
      </c>
      <c r="J312" s="2" t="s">
        <v>8</v>
      </c>
      <c r="K312" s="2" t="s">
        <v>8</v>
      </c>
      <c r="L312" s="2" t="s">
        <v>12</v>
      </c>
      <c r="M312" s="2" t="s">
        <v>12</v>
      </c>
      <c r="N312" s="2" t="s">
        <v>12</v>
      </c>
      <c r="O312" s="2" t="s">
        <v>14</v>
      </c>
      <c r="P312" s="2" t="s">
        <v>8</v>
      </c>
      <c r="Q312" s="2" t="s">
        <v>8</v>
      </c>
      <c r="S312" s="53"/>
      <c r="U312" s="32"/>
      <c r="W312" s="65" t="str">
        <f t="shared" si="48"/>
        <v/>
      </c>
      <c r="Y312" s="30" t="str">
        <f t="shared" si="41"/>
        <v/>
      </c>
      <c r="AA312" s="30" t="str">
        <f t="shared" si="42"/>
        <v/>
      </c>
      <c r="AC312" s="32"/>
      <c r="AE312" s="30"/>
      <c r="AG312" s="32"/>
      <c r="AI312" s="65" t="str">
        <f t="shared" si="49"/>
        <v/>
      </c>
      <c r="AK312" s="30" t="str">
        <f t="shared" si="43"/>
        <v/>
      </c>
    </row>
    <row r="313" spans="1:37" ht="12" hidden="1" customHeight="1" outlineLevel="4">
      <c r="A313" s="79" t="s">
        <v>1634</v>
      </c>
      <c r="B313" s="69"/>
      <c r="C313" s="69" t="str">
        <f t="shared" si="40"/>
        <v/>
      </c>
      <c r="D313" s="2" t="s">
        <v>10</v>
      </c>
      <c r="E313" s="2" t="s">
        <v>1635</v>
      </c>
      <c r="F313" s="2" t="s">
        <v>17</v>
      </c>
      <c r="G313" s="2" t="s">
        <v>1634</v>
      </c>
      <c r="H313" s="2" t="s">
        <v>8</v>
      </c>
      <c r="I313" s="2" t="s">
        <v>8</v>
      </c>
      <c r="J313" s="2" t="s">
        <v>8</v>
      </c>
      <c r="K313" s="2" t="s">
        <v>8</v>
      </c>
      <c r="L313" s="2" t="s">
        <v>12</v>
      </c>
      <c r="M313" s="2" t="s">
        <v>12</v>
      </c>
      <c r="N313" s="2" t="s">
        <v>12</v>
      </c>
      <c r="O313" s="2" t="s">
        <v>14</v>
      </c>
      <c r="P313" s="2" t="s">
        <v>8</v>
      </c>
      <c r="Q313" s="2" t="s">
        <v>8</v>
      </c>
      <c r="S313" s="53"/>
      <c r="U313" s="32"/>
      <c r="W313" s="65" t="str">
        <f t="shared" si="48"/>
        <v/>
      </c>
      <c r="Y313" s="30" t="str">
        <f t="shared" si="41"/>
        <v/>
      </c>
      <c r="AA313" s="30" t="str">
        <f t="shared" si="42"/>
        <v/>
      </c>
      <c r="AC313" s="32"/>
      <c r="AE313" s="30"/>
      <c r="AG313" s="32"/>
      <c r="AI313" s="65" t="str">
        <f t="shared" si="49"/>
        <v/>
      </c>
      <c r="AK313" s="30" t="str">
        <f t="shared" si="43"/>
        <v/>
      </c>
    </row>
    <row r="314" spans="1:37" ht="12" hidden="1" customHeight="1" outlineLevel="3">
      <c r="A314" s="78" t="s">
        <v>1636</v>
      </c>
      <c r="B314" s="69" t="s">
        <v>21</v>
      </c>
      <c r="C314" s="69" t="str">
        <f t="shared" si="40"/>
        <v/>
      </c>
      <c r="D314" s="2" t="s">
        <v>10</v>
      </c>
      <c r="E314" s="2" t="s">
        <v>1637</v>
      </c>
      <c r="F314" s="2" t="s">
        <v>17</v>
      </c>
      <c r="G314" s="2" t="s">
        <v>1636</v>
      </c>
      <c r="H314" s="2" t="s">
        <v>73</v>
      </c>
      <c r="I314" s="2" t="s">
        <v>1638</v>
      </c>
      <c r="J314" s="2" t="s">
        <v>23</v>
      </c>
      <c r="K314" s="2" t="s">
        <v>8</v>
      </c>
      <c r="L314" s="2" t="s">
        <v>12</v>
      </c>
      <c r="M314" s="2" t="s">
        <v>12</v>
      </c>
      <c r="N314" s="2" t="s">
        <v>12</v>
      </c>
      <c r="O314" s="2" t="s">
        <v>14</v>
      </c>
      <c r="P314" s="2" t="s">
        <v>8</v>
      </c>
      <c r="Q314" s="2" t="s">
        <v>8</v>
      </c>
      <c r="S314" s="53"/>
      <c r="U314" s="32"/>
      <c r="W314" s="65" t="str">
        <f t="shared" si="48"/>
        <v/>
      </c>
      <c r="Y314" s="30" t="str">
        <f t="shared" si="41"/>
        <v/>
      </c>
      <c r="AA314" s="30" t="str">
        <f t="shared" si="42"/>
        <v/>
      </c>
      <c r="AC314" s="32"/>
      <c r="AE314" s="30"/>
      <c r="AG314" s="32"/>
      <c r="AI314" s="65" t="str">
        <f t="shared" si="49"/>
        <v/>
      </c>
      <c r="AK314" s="30" t="str">
        <f t="shared" si="43"/>
        <v/>
      </c>
    </row>
    <row r="315" spans="1:37" ht="12" hidden="1" customHeight="1" outlineLevel="3">
      <c r="A315" s="78" t="s">
        <v>1639</v>
      </c>
      <c r="B315" s="69" t="s">
        <v>21</v>
      </c>
      <c r="C315" s="69" t="str">
        <f t="shared" si="40"/>
        <v/>
      </c>
      <c r="D315" s="2" t="s">
        <v>10</v>
      </c>
      <c r="E315" s="2" t="s">
        <v>1640</v>
      </c>
      <c r="F315" s="2" t="s">
        <v>17</v>
      </c>
      <c r="G315" s="2" t="s">
        <v>1639</v>
      </c>
      <c r="H315" s="2" t="s">
        <v>8</v>
      </c>
      <c r="I315" s="2" t="s">
        <v>1641</v>
      </c>
      <c r="J315" s="2" t="s">
        <v>59</v>
      </c>
      <c r="K315" s="2" t="s">
        <v>8</v>
      </c>
      <c r="L315" s="2" t="s">
        <v>12</v>
      </c>
      <c r="M315" s="2" t="s">
        <v>12</v>
      </c>
      <c r="N315" s="2" t="s">
        <v>12</v>
      </c>
      <c r="O315" s="2" t="s">
        <v>14</v>
      </c>
      <c r="P315" s="2" t="s">
        <v>8</v>
      </c>
      <c r="Q315" s="2" t="s">
        <v>8</v>
      </c>
      <c r="S315" s="30"/>
      <c r="U315" s="32"/>
      <c r="W315" s="65" t="str">
        <f t="shared" si="48"/>
        <v/>
      </c>
      <c r="Y315" s="30" t="str">
        <f t="shared" si="41"/>
        <v/>
      </c>
      <c r="AA315" s="30" t="str">
        <f t="shared" si="42"/>
        <v/>
      </c>
      <c r="AC315" s="32"/>
      <c r="AE315" s="30"/>
      <c r="AG315" s="32"/>
      <c r="AI315" s="65" t="str">
        <f t="shared" si="49"/>
        <v/>
      </c>
      <c r="AK315" s="30" t="str">
        <f t="shared" si="43"/>
        <v/>
      </c>
    </row>
    <row r="316" spans="1:37" ht="12" hidden="1" customHeight="1" outlineLevel="4">
      <c r="A316" s="79" t="s">
        <v>1642</v>
      </c>
      <c r="B316" s="69"/>
      <c r="C316" s="69" t="str">
        <f t="shared" si="40"/>
        <v/>
      </c>
      <c r="D316" s="2" t="s">
        <v>10</v>
      </c>
      <c r="E316" s="2" t="s">
        <v>1643</v>
      </c>
      <c r="F316" s="2" t="s">
        <v>17</v>
      </c>
      <c r="G316" s="2" t="s">
        <v>1642</v>
      </c>
      <c r="H316" s="2" t="s">
        <v>8</v>
      </c>
      <c r="I316" s="2" t="s">
        <v>8</v>
      </c>
      <c r="J316" s="2" t="s">
        <v>8</v>
      </c>
      <c r="K316" s="2" t="s">
        <v>8</v>
      </c>
      <c r="L316" s="2" t="s">
        <v>12</v>
      </c>
      <c r="M316" s="2" t="s">
        <v>12</v>
      </c>
      <c r="N316" s="2" t="s">
        <v>12</v>
      </c>
      <c r="O316" s="2" t="s">
        <v>14</v>
      </c>
      <c r="P316" s="2" t="s">
        <v>8</v>
      </c>
      <c r="Q316" s="2" t="s">
        <v>8</v>
      </c>
      <c r="S316" s="53"/>
      <c r="U316" s="32"/>
      <c r="W316" s="65" t="str">
        <f t="shared" si="48"/>
        <v/>
      </c>
      <c r="Y316" s="30" t="str">
        <f t="shared" si="41"/>
        <v/>
      </c>
      <c r="AA316" s="30" t="str">
        <f t="shared" si="42"/>
        <v/>
      </c>
      <c r="AC316" s="32"/>
      <c r="AE316" s="30"/>
      <c r="AG316" s="32"/>
      <c r="AI316" s="65" t="str">
        <f t="shared" si="49"/>
        <v/>
      </c>
      <c r="AK316" s="30" t="str">
        <f t="shared" si="43"/>
        <v/>
      </c>
    </row>
    <row r="317" spans="1:37" ht="12" hidden="1" customHeight="1" outlineLevel="4">
      <c r="A317" s="79" t="s">
        <v>1644</v>
      </c>
      <c r="B317" s="69"/>
      <c r="C317" s="69" t="str">
        <f t="shared" si="40"/>
        <v/>
      </c>
      <c r="D317" s="2" t="s">
        <v>10</v>
      </c>
      <c r="E317" s="2" t="s">
        <v>1645</v>
      </c>
      <c r="F317" s="2" t="s">
        <v>17</v>
      </c>
      <c r="G317" s="2" t="s">
        <v>1644</v>
      </c>
      <c r="H317" s="2" t="s">
        <v>1646</v>
      </c>
      <c r="I317" s="2" t="s">
        <v>8</v>
      </c>
      <c r="J317" s="2" t="s">
        <v>8</v>
      </c>
      <c r="K317" s="2" t="s">
        <v>8</v>
      </c>
      <c r="L317" s="2" t="s">
        <v>12</v>
      </c>
      <c r="M317" s="2" t="s">
        <v>12</v>
      </c>
      <c r="N317" s="2" t="s">
        <v>12</v>
      </c>
      <c r="O317" s="2" t="s">
        <v>14</v>
      </c>
      <c r="P317" s="2" t="s">
        <v>8</v>
      </c>
      <c r="Q317" s="2" t="s">
        <v>8</v>
      </c>
      <c r="S317" s="53"/>
      <c r="U317" s="32"/>
      <c r="W317" s="65" t="str">
        <f t="shared" si="48"/>
        <v/>
      </c>
      <c r="Y317" s="30" t="str">
        <f t="shared" si="41"/>
        <v/>
      </c>
      <c r="AA317" s="30" t="str">
        <f t="shared" si="42"/>
        <v/>
      </c>
      <c r="AC317" s="32"/>
      <c r="AE317" s="30"/>
      <c r="AG317" s="32"/>
      <c r="AI317" s="65" t="str">
        <f t="shared" si="49"/>
        <v/>
      </c>
      <c r="AK317" s="30" t="str">
        <f t="shared" si="43"/>
        <v/>
      </c>
    </row>
    <row r="318" spans="1:37" ht="12" hidden="1" customHeight="1" outlineLevel="4">
      <c r="A318" s="79" t="s">
        <v>1647</v>
      </c>
      <c r="B318" s="69"/>
      <c r="C318" s="69" t="str">
        <f t="shared" si="40"/>
        <v/>
      </c>
      <c r="D318" s="2" t="s">
        <v>10</v>
      </c>
      <c r="E318" s="2" t="s">
        <v>1648</v>
      </c>
      <c r="F318" s="2" t="s">
        <v>17</v>
      </c>
      <c r="G318" s="2" t="s">
        <v>1647</v>
      </c>
      <c r="H318" s="2" t="s">
        <v>1649</v>
      </c>
      <c r="I318" s="2" t="s">
        <v>8</v>
      </c>
      <c r="J318" s="2" t="s">
        <v>8</v>
      </c>
      <c r="K318" s="2" t="s">
        <v>8</v>
      </c>
      <c r="L318" s="2" t="s">
        <v>12</v>
      </c>
      <c r="M318" s="2" t="s">
        <v>12</v>
      </c>
      <c r="N318" s="2" t="s">
        <v>12</v>
      </c>
      <c r="O318" s="2" t="s">
        <v>14</v>
      </c>
      <c r="P318" s="2" t="s">
        <v>8</v>
      </c>
      <c r="Q318" s="2" t="s">
        <v>8</v>
      </c>
      <c r="S318" s="53"/>
      <c r="U318" s="32"/>
      <c r="W318" s="65" t="str">
        <f t="shared" si="48"/>
        <v/>
      </c>
      <c r="Y318" s="30" t="str">
        <f t="shared" si="41"/>
        <v/>
      </c>
      <c r="AA318" s="30" t="str">
        <f t="shared" si="42"/>
        <v/>
      </c>
      <c r="AC318" s="32"/>
      <c r="AE318" s="30"/>
      <c r="AG318" s="32"/>
      <c r="AI318" s="65" t="str">
        <f t="shared" si="49"/>
        <v/>
      </c>
      <c r="AK318" s="30" t="str">
        <f t="shared" si="43"/>
        <v/>
      </c>
    </row>
    <row r="319" spans="1:37" ht="12" hidden="1" customHeight="1" outlineLevel="4">
      <c r="A319" s="79" t="s">
        <v>1650</v>
      </c>
      <c r="B319" s="69"/>
      <c r="C319" s="69" t="str">
        <f t="shared" si="40"/>
        <v/>
      </c>
      <c r="D319" s="2" t="s">
        <v>10</v>
      </c>
      <c r="E319" s="2" t="s">
        <v>1651</v>
      </c>
      <c r="F319" s="2" t="s">
        <v>17</v>
      </c>
      <c r="G319" s="2" t="s">
        <v>1650</v>
      </c>
      <c r="H319" s="2" t="s">
        <v>8</v>
      </c>
      <c r="I319" s="2" t="s">
        <v>8</v>
      </c>
      <c r="J319" s="2" t="s">
        <v>8</v>
      </c>
      <c r="K319" s="2" t="s">
        <v>8</v>
      </c>
      <c r="L319" s="2" t="s">
        <v>12</v>
      </c>
      <c r="M319" s="2" t="s">
        <v>12</v>
      </c>
      <c r="N319" s="2" t="s">
        <v>12</v>
      </c>
      <c r="O319" s="2" t="s">
        <v>14</v>
      </c>
      <c r="P319" s="2" t="s">
        <v>8</v>
      </c>
      <c r="Q319" s="2" t="s">
        <v>8</v>
      </c>
      <c r="S319" s="53"/>
      <c r="U319" s="32"/>
      <c r="W319" s="65" t="str">
        <f t="shared" si="48"/>
        <v/>
      </c>
      <c r="Y319" s="30" t="str">
        <f t="shared" si="41"/>
        <v/>
      </c>
      <c r="AA319" s="30" t="str">
        <f t="shared" si="42"/>
        <v/>
      </c>
      <c r="AC319" s="32"/>
      <c r="AE319" s="30"/>
      <c r="AG319" s="32"/>
      <c r="AI319" s="65" t="str">
        <f t="shared" si="49"/>
        <v/>
      </c>
      <c r="AK319" s="30" t="str">
        <f t="shared" si="43"/>
        <v/>
      </c>
    </row>
    <row r="320" spans="1:37" ht="12" hidden="1" customHeight="1" outlineLevel="3">
      <c r="A320" s="78" t="s">
        <v>1652</v>
      </c>
      <c r="B320" s="69" t="s">
        <v>21</v>
      </c>
      <c r="C320" s="69" t="str">
        <f t="shared" si="40"/>
        <v/>
      </c>
      <c r="D320" s="2" t="s">
        <v>10</v>
      </c>
      <c r="E320" s="2" t="s">
        <v>1653</v>
      </c>
      <c r="F320" s="2" t="s">
        <v>17</v>
      </c>
      <c r="G320" s="2" t="s">
        <v>1652</v>
      </c>
      <c r="H320" s="2" t="s">
        <v>73</v>
      </c>
      <c r="I320" s="2" t="s">
        <v>1654</v>
      </c>
      <c r="J320" s="2" t="s">
        <v>23</v>
      </c>
      <c r="K320" s="2" t="s">
        <v>8</v>
      </c>
      <c r="L320" s="2" t="s">
        <v>12</v>
      </c>
      <c r="M320" s="2" t="s">
        <v>12</v>
      </c>
      <c r="N320" s="2" t="s">
        <v>12</v>
      </c>
      <c r="O320" s="2" t="s">
        <v>14</v>
      </c>
      <c r="P320" s="2" t="s">
        <v>8</v>
      </c>
      <c r="Q320" s="2" t="s">
        <v>8</v>
      </c>
      <c r="S320" s="53"/>
      <c r="U320" s="32"/>
      <c r="W320" s="65" t="str">
        <f t="shared" si="48"/>
        <v/>
      </c>
      <c r="Y320" s="30" t="str">
        <f t="shared" si="41"/>
        <v/>
      </c>
      <c r="AA320" s="30" t="str">
        <f t="shared" si="42"/>
        <v/>
      </c>
      <c r="AC320" s="32"/>
      <c r="AE320" s="30"/>
      <c r="AG320" s="32"/>
      <c r="AI320" s="65" t="str">
        <f t="shared" si="49"/>
        <v/>
      </c>
      <c r="AK320" s="30" t="str">
        <f t="shared" si="43"/>
        <v/>
      </c>
    </row>
    <row r="321" spans="1:37" ht="12" hidden="1" customHeight="1" outlineLevel="3">
      <c r="A321" s="78" t="s">
        <v>1655</v>
      </c>
      <c r="B321" s="69" t="s">
        <v>21</v>
      </c>
      <c r="C321" s="69" t="str">
        <f t="shared" si="40"/>
        <v/>
      </c>
      <c r="D321" s="2" t="s">
        <v>10</v>
      </c>
      <c r="E321" s="2" t="s">
        <v>1656</v>
      </c>
      <c r="F321" s="2" t="s">
        <v>17</v>
      </c>
      <c r="G321" s="2" t="s">
        <v>1655</v>
      </c>
      <c r="H321" s="2" t="s">
        <v>8</v>
      </c>
      <c r="I321" s="2" t="s">
        <v>8</v>
      </c>
      <c r="J321" s="2" t="s">
        <v>114</v>
      </c>
      <c r="K321" s="2" t="s">
        <v>8</v>
      </c>
      <c r="L321" s="2" t="s">
        <v>12</v>
      </c>
      <c r="M321" s="2" t="s">
        <v>12</v>
      </c>
      <c r="N321" s="2" t="s">
        <v>12</v>
      </c>
      <c r="O321" s="2" t="s">
        <v>14</v>
      </c>
      <c r="P321" s="2" t="s">
        <v>8</v>
      </c>
      <c r="Q321" s="2" t="s">
        <v>8</v>
      </c>
      <c r="S321" s="30"/>
      <c r="U321" s="32"/>
      <c r="W321" s="65" t="str">
        <f t="shared" si="48"/>
        <v/>
      </c>
      <c r="Y321" s="30" t="str">
        <f t="shared" si="41"/>
        <v/>
      </c>
      <c r="AA321" s="30" t="str">
        <f t="shared" si="42"/>
        <v/>
      </c>
      <c r="AC321" s="32"/>
      <c r="AE321" s="30"/>
      <c r="AG321" s="32"/>
      <c r="AI321" s="65" t="str">
        <f t="shared" si="49"/>
        <v/>
      </c>
      <c r="AK321" s="30" t="str">
        <f t="shared" si="43"/>
        <v/>
      </c>
    </row>
    <row r="322" spans="1:37" ht="12" hidden="1" customHeight="1" outlineLevel="4">
      <c r="A322" s="79" t="s">
        <v>1657</v>
      </c>
      <c r="B322" s="69"/>
      <c r="C322" s="69" t="str">
        <f t="shared" si="40"/>
        <v/>
      </c>
      <c r="D322" s="2" t="s">
        <v>10</v>
      </c>
      <c r="E322" s="2" t="s">
        <v>1658</v>
      </c>
      <c r="F322" s="2" t="s">
        <v>17</v>
      </c>
      <c r="G322" s="2" t="s">
        <v>1657</v>
      </c>
      <c r="H322" s="2" t="s">
        <v>8</v>
      </c>
      <c r="I322" s="2" t="s">
        <v>8</v>
      </c>
      <c r="J322" s="2" t="s">
        <v>8</v>
      </c>
      <c r="K322" s="2" t="s">
        <v>8</v>
      </c>
      <c r="L322" s="2" t="s">
        <v>12</v>
      </c>
      <c r="M322" s="2" t="s">
        <v>12</v>
      </c>
      <c r="N322" s="2" t="s">
        <v>12</v>
      </c>
      <c r="O322" s="2" t="s">
        <v>14</v>
      </c>
      <c r="P322" s="2" t="s">
        <v>8</v>
      </c>
      <c r="Q322" s="2" t="s">
        <v>8</v>
      </c>
      <c r="S322" s="53"/>
      <c r="U322" s="32"/>
      <c r="W322" s="65" t="str">
        <f t="shared" si="48"/>
        <v/>
      </c>
      <c r="Y322" s="30" t="str">
        <f t="shared" si="41"/>
        <v/>
      </c>
      <c r="AA322" s="30" t="str">
        <f t="shared" si="42"/>
        <v/>
      </c>
      <c r="AC322" s="32"/>
      <c r="AE322" s="30"/>
      <c r="AG322" s="32"/>
      <c r="AI322" s="65" t="str">
        <f t="shared" si="49"/>
        <v/>
      </c>
      <c r="AK322" s="30" t="str">
        <f t="shared" si="43"/>
        <v/>
      </c>
    </row>
    <row r="323" spans="1:37" ht="12" hidden="1" customHeight="1" outlineLevel="4">
      <c r="A323" s="79" t="s">
        <v>1659</v>
      </c>
      <c r="B323" s="69"/>
      <c r="C323" s="69" t="str">
        <f t="shared" si="40"/>
        <v/>
      </c>
      <c r="D323" s="2" t="s">
        <v>10</v>
      </c>
      <c r="E323" s="2" t="s">
        <v>1660</v>
      </c>
      <c r="F323" s="2" t="s">
        <v>17</v>
      </c>
      <c r="G323" s="2" t="s">
        <v>1659</v>
      </c>
      <c r="H323" s="2" t="s">
        <v>450</v>
      </c>
      <c r="I323" s="2" t="s">
        <v>8</v>
      </c>
      <c r="J323" s="2" t="s">
        <v>114</v>
      </c>
      <c r="K323" s="2" t="s">
        <v>8</v>
      </c>
      <c r="L323" s="2" t="s">
        <v>12</v>
      </c>
      <c r="M323" s="2" t="s">
        <v>12</v>
      </c>
      <c r="N323" s="2" t="s">
        <v>8</v>
      </c>
      <c r="O323" s="2" t="s">
        <v>14</v>
      </c>
      <c r="P323" s="2" t="s">
        <v>8</v>
      </c>
      <c r="Q323" s="2" t="s">
        <v>8</v>
      </c>
      <c r="S323" s="53"/>
      <c r="U323" s="32"/>
      <c r="W323" s="65" t="str">
        <f t="shared" si="48"/>
        <v/>
      </c>
      <c r="Y323" s="30" t="str">
        <f t="shared" si="41"/>
        <v/>
      </c>
      <c r="AA323" s="30" t="str">
        <f t="shared" si="42"/>
        <v/>
      </c>
      <c r="AC323" s="32"/>
      <c r="AE323" s="30"/>
      <c r="AG323" s="32"/>
      <c r="AI323" s="65" t="str">
        <f t="shared" si="49"/>
        <v/>
      </c>
      <c r="AK323" s="30" t="str">
        <f t="shared" si="43"/>
        <v/>
      </c>
    </row>
    <row r="324" spans="1:37" ht="12" hidden="1" customHeight="1" outlineLevel="4">
      <c r="A324" s="79" t="s">
        <v>1661</v>
      </c>
      <c r="B324" s="69"/>
      <c r="C324" s="69" t="str">
        <f t="shared" si="40"/>
        <v/>
      </c>
      <c r="D324" s="2" t="s">
        <v>10</v>
      </c>
      <c r="E324" s="2" t="s">
        <v>1662</v>
      </c>
      <c r="F324" s="2" t="s">
        <v>17</v>
      </c>
      <c r="G324" s="2" t="s">
        <v>1661</v>
      </c>
      <c r="H324" s="2" t="s">
        <v>8</v>
      </c>
      <c r="I324" s="2" t="s">
        <v>8</v>
      </c>
      <c r="J324" s="2" t="s">
        <v>8</v>
      </c>
      <c r="K324" s="2" t="s">
        <v>8</v>
      </c>
      <c r="L324" s="2" t="s">
        <v>12</v>
      </c>
      <c r="M324" s="2" t="s">
        <v>12</v>
      </c>
      <c r="N324" s="2" t="s">
        <v>12</v>
      </c>
      <c r="O324" s="2" t="s">
        <v>14</v>
      </c>
      <c r="P324" s="2" t="s">
        <v>8</v>
      </c>
      <c r="Q324" s="2" t="s">
        <v>8</v>
      </c>
      <c r="S324" s="53"/>
      <c r="U324" s="32"/>
      <c r="W324" s="65" t="str">
        <f t="shared" si="48"/>
        <v/>
      </c>
      <c r="Y324" s="30" t="str">
        <f t="shared" si="41"/>
        <v/>
      </c>
      <c r="AA324" s="30" t="str">
        <f t="shared" si="42"/>
        <v/>
      </c>
      <c r="AC324" s="32"/>
      <c r="AE324" s="30"/>
      <c r="AG324" s="32"/>
      <c r="AI324" s="65" t="str">
        <f t="shared" si="49"/>
        <v/>
      </c>
      <c r="AK324" s="30" t="str">
        <f t="shared" si="43"/>
        <v/>
      </c>
    </row>
    <row r="325" spans="1:37" ht="12" hidden="1" customHeight="1" outlineLevel="3">
      <c r="A325" s="78" t="s">
        <v>1663</v>
      </c>
      <c r="B325" s="69" t="s">
        <v>21</v>
      </c>
      <c r="C325" s="69" t="str">
        <f t="shared" si="40"/>
        <v/>
      </c>
      <c r="D325" s="2" t="s">
        <v>10</v>
      </c>
      <c r="E325" s="2" t="s">
        <v>1664</v>
      </c>
      <c r="F325" s="2" t="s">
        <v>17</v>
      </c>
      <c r="G325" s="2" t="s">
        <v>1663</v>
      </c>
      <c r="H325" s="2" t="s">
        <v>73</v>
      </c>
      <c r="I325" s="2" t="s">
        <v>1665</v>
      </c>
      <c r="J325" s="2" t="s">
        <v>23</v>
      </c>
      <c r="K325" s="2" t="s">
        <v>8</v>
      </c>
      <c r="L325" s="2" t="s">
        <v>12</v>
      </c>
      <c r="M325" s="2" t="s">
        <v>12</v>
      </c>
      <c r="N325" s="2" t="s">
        <v>12</v>
      </c>
      <c r="O325" s="2" t="s">
        <v>14</v>
      </c>
      <c r="P325" s="2" t="s">
        <v>8</v>
      </c>
      <c r="Q325" s="2" t="s">
        <v>8</v>
      </c>
      <c r="S325" s="53"/>
      <c r="U325" s="32"/>
      <c r="W325" s="65" t="str">
        <f t="shared" si="48"/>
        <v/>
      </c>
      <c r="Y325" s="30" t="str">
        <f t="shared" si="41"/>
        <v/>
      </c>
      <c r="AA325" s="30" t="str">
        <f t="shared" si="42"/>
        <v/>
      </c>
      <c r="AC325" s="32"/>
      <c r="AE325" s="30"/>
      <c r="AG325" s="32"/>
      <c r="AI325" s="65" t="str">
        <f t="shared" si="49"/>
        <v/>
      </c>
      <c r="AK325" s="30" t="str">
        <f t="shared" si="43"/>
        <v/>
      </c>
    </row>
    <row r="326" spans="1:37" ht="12" hidden="1" customHeight="1" outlineLevel="3">
      <c r="A326" s="78" t="s">
        <v>1666</v>
      </c>
      <c r="B326" s="69" t="s">
        <v>21</v>
      </c>
      <c r="C326" s="69" t="str">
        <f t="shared" si="40"/>
        <v/>
      </c>
      <c r="D326" s="2" t="s">
        <v>10</v>
      </c>
      <c r="E326" s="2" t="s">
        <v>1667</v>
      </c>
      <c r="F326" s="2" t="s">
        <v>17</v>
      </c>
      <c r="G326" s="2" t="s">
        <v>1666</v>
      </c>
      <c r="H326" s="2" t="s">
        <v>456</v>
      </c>
      <c r="I326" s="2" t="s">
        <v>8</v>
      </c>
      <c r="J326" s="2" t="s">
        <v>114</v>
      </c>
      <c r="K326" s="2" t="s">
        <v>8</v>
      </c>
      <c r="L326" s="2" t="s">
        <v>12</v>
      </c>
      <c r="M326" s="2" t="s">
        <v>12</v>
      </c>
      <c r="N326" s="2" t="s">
        <v>12</v>
      </c>
      <c r="O326" s="2" t="s">
        <v>14</v>
      </c>
      <c r="P326" s="2" t="s">
        <v>8</v>
      </c>
      <c r="Q326" s="2" t="s">
        <v>8</v>
      </c>
      <c r="S326" s="53"/>
      <c r="U326" s="32"/>
      <c r="W326" s="65" t="str">
        <f t="shared" si="48"/>
        <v/>
      </c>
      <c r="Y326" s="30" t="str">
        <f t="shared" si="41"/>
        <v/>
      </c>
      <c r="AA326" s="30" t="str">
        <f t="shared" si="42"/>
        <v/>
      </c>
      <c r="AC326" s="32"/>
      <c r="AE326" s="30"/>
      <c r="AG326" s="32"/>
      <c r="AI326" s="65" t="str">
        <f t="shared" si="49"/>
        <v/>
      </c>
      <c r="AK326" s="30" t="str">
        <f t="shared" si="43"/>
        <v/>
      </c>
    </row>
    <row r="327" spans="1:37" ht="12" hidden="1" customHeight="1" outlineLevel="4">
      <c r="A327" s="79" t="s">
        <v>1668</v>
      </c>
      <c r="B327" s="69"/>
      <c r="C327" s="69" t="str">
        <f t="shared" si="40"/>
        <v/>
      </c>
      <c r="D327" s="2" t="s">
        <v>10</v>
      </c>
      <c r="E327" s="2" t="s">
        <v>1669</v>
      </c>
      <c r="F327" s="2" t="s">
        <v>17</v>
      </c>
      <c r="G327" s="2" t="s">
        <v>1668</v>
      </c>
      <c r="H327" s="2" t="s">
        <v>456</v>
      </c>
      <c r="I327" s="2" t="s">
        <v>8</v>
      </c>
      <c r="J327" s="2" t="s">
        <v>8</v>
      </c>
      <c r="K327" s="2" t="s">
        <v>8</v>
      </c>
      <c r="L327" s="2" t="s">
        <v>12</v>
      </c>
      <c r="M327" s="2" t="s">
        <v>12</v>
      </c>
      <c r="N327" s="2" t="s">
        <v>12</v>
      </c>
      <c r="O327" s="2" t="s">
        <v>14</v>
      </c>
      <c r="P327" s="2" t="s">
        <v>8</v>
      </c>
      <c r="Q327" s="2" t="s">
        <v>8</v>
      </c>
      <c r="S327" s="53"/>
      <c r="U327" s="32"/>
      <c r="W327" s="65" t="str">
        <f t="shared" si="48"/>
        <v/>
      </c>
      <c r="Y327" s="30" t="str">
        <f t="shared" si="41"/>
        <v/>
      </c>
      <c r="AA327" s="30" t="str">
        <f t="shared" si="42"/>
        <v/>
      </c>
      <c r="AC327" s="32"/>
      <c r="AE327" s="30"/>
      <c r="AG327" s="32"/>
      <c r="AI327" s="65" t="str">
        <f t="shared" si="49"/>
        <v/>
      </c>
      <c r="AK327" s="30" t="str">
        <f t="shared" si="43"/>
        <v/>
      </c>
    </row>
    <row r="328" spans="1:37" ht="12" hidden="1" customHeight="1" outlineLevel="4">
      <c r="A328" s="79" t="s">
        <v>1670</v>
      </c>
      <c r="B328" s="69"/>
      <c r="C328" s="69" t="str">
        <f t="shared" si="40"/>
        <v/>
      </c>
      <c r="D328" s="2" t="s">
        <v>10</v>
      </c>
      <c r="E328" s="2" t="s">
        <v>1671</v>
      </c>
      <c r="F328" s="2" t="s">
        <v>17</v>
      </c>
      <c r="G328" s="2" t="s">
        <v>1670</v>
      </c>
      <c r="H328" s="2" t="s">
        <v>456</v>
      </c>
      <c r="I328" s="2" t="s">
        <v>8</v>
      </c>
      <c r="J328" s="2" t="s">
        <v>8</v>
      </c>
      <c r="K328" s="2" t="s">
        <v>8</v>
      </c>
      <c r="L328" s="2" t="s">
        <v>12</v>
      </c>
      <c r="M328" s="2" t="s">
        <v>12</v>
      </c>
      <c r="N328" s="2" t="s">
        <v>12</v>
      </c>
      <c r="O328" s="2" t="s">
        <v>14</v>
      </c>
      <c r="P328" s="2" t="s">
        <v>8</v>
      </c>
      <c r="Q328" s="2" t="s">
        <v>8</v>
      </c>
      <c r="S328" s="53"/>
      <c r="U328" s="32"/>
      <c r="W328" s="65" t="str">
        <f t="shared" si="48"/>
        <v/>
      </c>
      <c r="Y328" s="30" t="str">
        <f t="shared" si="41"/>
        <v/>
      </c>
      <c r="AA328" s="30" t="str">
        <f t="shared" si="42"/>
        <v/>
      </c>
      <c r="AC328" s="32"/>
      <c r="AE328" s="30"/>
      <c r="AG328" s="32"/>
      <c r="AI328" s="65" t="str">
        <f t="shared" si="49"/>
        <v/>
      </c>
      <c r="AK328" s="30" t="str">
        <f t="shared" si="43"/>
        <v/>
      </c>
    </row>
    <row r="329" spans="1:37" ht="12" hidden="1" customHeight="1" outlineLevel="3">
      <c r="A329" s="78" t="s">
        <v>1672</v>
      </c>
      <c r="B329" s="69" t="s">
        <v>21</v>
      </c>
      <c r="C329" s="69" t="str">
        <f t="shared" si="40"/>
        <v/>
      </c>
      <c r="D329" s="2" t="s">
        <v>10</v>
      </c>
      <c r="E329" s="2" t="s">
        <v>1673</v>
      </c>
      <c r="F329" s="2" t="s">
        <v>17</v>
      </c>
      <c r="G329" s="2" t="s">
        <v>1672</v>
      </c>
      <c r="H329" s="2" t="s">
        <v>8</v>
      </c>
      <c r="I329" s="2" t="s">
        <v>1674</v>
      </c>
      <c r="J329" s="2" t="s">
        <v>114</v>
      </c>
      <c r="K329" s="2" t="s">
        <v>8</v>
      </c>
      <c r="L329" s="2" t="s">
        <v>12</v>
      </c>
      <c r="M329" s="2" t="s">
        <v>12</v>
      </c>
      <c r="N329" s="2" t="s">
        <v>12</v>
      </c>
      <c r="O329" s="2" t="s">
        <v>14</v>
      </c>
      <c r="P329" s="2" t="s">
        <v>8</v>
      </c>
      <c r="Q329" s="2" t="s">
        <v>8</v>
      </c>
      <c r="S329" s="53"/>
      <c r="U329" s="32"/>
      <c r="W329" s="65" t="str">
        <f t="shared" si="48"/>
        <v/>
      </c>
      <c r="Y329" s="30" t="str">
        <f t="shared" si="41"/>
        <v/>
      </c>
      <c r="AA329" s="30" t="str">
        <f t="shared" ref="AA329:AA386" si="50">IF(OR(ISNUMBER(S329),ISNUMBER(Y329)),N(S329)+N(Y329),"")</f>
        <v/>
      </c>
      <c r="AC329" s="32"/>
      <c r="AE329" s="30"/>
      <c r="AG329" s="32"/>
      <c r="AI329" s="65" t="str">
        <f t="shared" si="49"/>
        <v/>
      </c>
      <c r="AK329" s="30" t="str">
        <f t="shared" ref="AK329:AK386" si="51">IF(OR(ISNUMBER(AE329),ISNUMBER(AI329)),N(AE329)+N(AI329),"")</f>
        <v/>
      </c>
    </row>
    <row r="330" spans="1:37" ht="12" hidden="1" customHeight="1" outlineLevel="4">
      <c r="A330" s="79" t="s">
        <v>1675</v>
      </c>
      <c r="B330" s="69"/>
      <c r="C330" s="69" t="str">
        <f t="shared" ref="C330:C386" si="52">IF(OR(ISNUMBER(S330),ISNUMBER(U330),ISNUMBER(W330),ISNUMBER(Y330),ISNUMBER(AC330),ISNUMBER(AE330),ISNUMBER(AG330),ISNUMBER(AI330),ISNUMBER(AA330),ISNUMBER(AK330)),"x","")</f>
        <v/>
      </c>
      <c r="D330" s="2" t="s">
        <v>10</v>
      </c>
      <c r="E330" s="2" t="s">
        <v>1676</v>
      </c>
      <c r="F330" s="2" t="s">
        <v>17</v>
      </c>
      <c r="G330" s="2" t="s">
        <v>1675</v>
      </c>
      <c r="H330" s="2" t="s">
        <v>8</v>
      </c>
      <c r="I330" s="2" t="s">
        <v>8</v>
      </c>
      <c r="J330" s="2" t="s">
        <v>8</v>
      </c>
      <c r="K330" s="2" t="s">
        <v>8</v>
      </c>
      <c r="L330" s="2" t="s">
        <v>12</v>
      </c>
      <c r="M330" s="2" t="s">
        <v>12</v>
      </c>
      <c r="N330" s="2" t="s">
        <v>12</v>
      </c>
      <c r="O330" s="2" t="s">
        <v>14</v>
      </c>
      <c r="P330" s="2" t="s">
        <v>8</v>
      </c>
      <c r="Q330" s="2" t="s">
        <v>8</v>
      </c>
      <c r="S330" s="53"/>
      <c r="U330" s="32"/>
      <c r="W330" s="65" t="str">
        <f t="shared" si="48"/>
        <v/>
      </c>
      <c r="Y330" s="30" t="str">
        <f t="shared" ref="Y330:Y386" si="53">IF(OR(ISNUMBER(W330),ISNUMBER(AI330)),N(W330)+N(AI330),"")</f>
        <v/>
      </c>
      <c r="AA330" s="30" t="str">
        <f t="shared" si="50"/>
        <v/>
      </c>
      <c r="AC330" s="32"/>
      <c r="AE330" s="30"/>
      <c r="AG330" s="32"/>
      <c r="AI330" s="65" t="str">
        <f t="shared" si="49"/>
        <v/>
      </c>
      <c r="AK330" s="30" t="str">
        <f t="shared" si="51"/>
        <v/>
      </c>
    </row>
    <row r="331" spans="1:37" ht="12" hidden="1" customHeight="1" outlineLevel="4">
      <c r="A331" s="79" t="s">
        <v>1677</v>
      </c>
      <c r="B331" s="69"/>
      <c r="C331" s="69" t="str">
        <f t="shared" si="52"/>
        <v/>
      </c>
      <c r="D331" s="2" t="s">
        <v>10</v>
      </c>
      <c r="E331" s="2" t="s">
        <v>1678</v>
      </c>
      <c r="F331" s="2" t="s">
        <v>17</v>
      </c>
      <c r="G331" s="2" t="s">
        <v>1677</v>
      </c>
      <c r="H331" s="2" t="s">
        <v>8</v>
      </c>
      <c r="I331" s="2" t="s">
        <v>8</v>
      </c>
      <c r="J331" s="2" t="s">
        <v>8</v>
      </c>
      <c r="K331" s="2" t="s">
        <v>8</v>
      </c>
      <c r="L331" s="2" t="s">
        <v>12</v>
      </c>
      <c r="M331" s="2" t="s">
        <v>12</v>
      </c>
      <c r="N331" s="2" t="s">
        <v>12</v>
      </c>
      <c r="O331" s="2" t="s">
        <v>14</v>
      </c>
      <c r="P331" s="2" t="s">
        <v>8</v>
      </c>
      <c r="Q331" s="2" t="s">
        <v>8</v>
      </c>
      <c r="S331" s="53"/>
      <c r="U331" s="32"/>
      <c r="W331" s="65" t="str">
        <f t="shared" si="48"/>
        <v/>
      </c>
      <c r="Y331" s="30" t="str">
        <f t="shared" si="53"/>
        <v/>
      </c>
      <c r="AA331" s="30" t="str">
        <f t="shared" si="50"/>
        <v/>
      </c>
      <c r="AC331" s="32"/>
      <c r="AE331" s="30"/>
      <c r="AG331" s="32"/>
      <c r="AI331" s="65" t="str">
        <f t="shared" si="49"/>
        <v/>
      </c>
      <c r="AK331" s="30" t="str">
        <f t="shared" si="51"/>
        <v/>
      </c>
    </row>
    <row r="332" spans="1:37" ht="12" hidden="1" customHeight="1" outlineLevel="5">
      <c r="A332" s="80" t="s">
        <v>1679</v>
      </c>
      <c r="B332" s="69"/>
      <c r="C332" s="69" t="str">
        <f t="shared" si="52"/>
        <v/>
      </c>
      <c r="D332" s="2" t="s">
        <v>10</v>
      </c>
      <c r="E332" s="2" t="s">
        <v>1680</v>
      </c>
      <c r="F332" s="2" t="s">
        <v>17</v>
      </c>
      <c r="G332" s="2" t="s">
        <v>1679</v>
      </c>
      <c r="H332" s="2" t="s">
        <v>8</v>
      </c>
      <c r="I332" s="2" t="s">
        <v>8</v>
      </c>
      <c r="J332" s="2" t="s">
        <v>8</v>
      </c>
      <c r="K332" s="2" t="s">
        <v>8</v>
      </c>
      <c r="L332" s="2" t="s">
        <v>12</v>
      </c>
      <c r="M332" s="2" t="s">
        <v>12</v>
      </c>
      <c r="N332" s="2" t="s">
        <v>12</v>
      </c>
      <c r="O332" s="2" t="s">
        <v>14</v>
      </c>
      <c r="P332" s="2" t="s">
        <v>8</v>
      </c>
      <c r="Q332" s="2" t="s">
        <v>8</v>
      </c>
      <c r="S332" s="53"/>
      <c r="U332" s="32"/>
      <c r="W332" s="65" t="str">
        <f t="shared" si="48"/>
        <v/>
      </c>
      <c r="Y332" s="30" t="str">
        <f t="shared" si="53"/>
        <v/>
      </c>
      <c r="AA332" s="30" t="str">
        <f t="shared" si="50"/>
        <v/>
      </c>
      <c r="AC332" s="32"/>
      <c r="AE332" s="30"/>
      <c r="AG332" s="32"/>
      <c r="AI332" s="65" t="str">
        <f t="shared" si="49"/>
        <v/>
      </c>
      <c r="AK332" s="30" t="str">
        <f t="shared" si="51"/>
        <v/>
      </c>
    </row>
    <row r="333" spans="1:37" ht="12" hidden="1" customHeight="1" outlineLevel="5">
      <c r="A333" s="80" t="s">
        <v>1681</v>
      </c>
      <c r="B333" s="69"/>
      <c r="C333" s="69" t="str">
        <f t="shared" si="52"/>
        <v/>
      </c>
      <c r="D333" s="2" t="s">
        <v>10</v>
      </c>
      <c r="E333" s="2" t="s">
        <v>1682</v>
      </c>
      <c r="F333" s="2" t="s">
        <v>17</v>
      </c>
      <c r="G333" s="2" t="s">
        <v>1681</v>
      </c>
      <c r="H333" s="2" t="s">
        <v>8</v>
      </c>
      <c r="I333" s="2" t="s">
        <v>8</v>
      </c>
      <c r="J333" s="2" t="s">
        <v>8</v>
      </c>
      <c r="K333" s="2" t="s">
        <v>8</v>
      </c>
      <c r="L333" s="2" t="s">
        <v>12</v>
      </c>
      <c r="M333" s="2" t="s">
        <v>12</v>
      </c>
      <c r="N333" s="2" t="s">
        <v>12</v>
      </c>
      <c r="O333" s="2" t="s">
        <v>14</v>
      </c>
      <c r="P333" s="2" t="s">
        <v>8</v>
      </c>
      <c r="Q333" s="2" t="s">
        <v>8</v>
      </c>
      <c r="S333" s="53"/>
      <c r="U333" s="32"/>
      <c r="W333" s="65" t="str">
        <f t="shared" si="48"/>
        <v/>
      </c>
      <c r="Y333" s="30" t="str">
        <f t="shared" si="53"/>
        <v/>
      </c>
      <c r="AA333" s="30" t="str">
        <f t="shared" si="50"/>
        <v/>
      </c>
      <c r="AC333" s="32"/>
      <c r="AE333" s="30"/>
      <c r="AG333" s="32"/>
      <c r="AI333" s="65" t="str">
        <f t="shared" si="49"/>
        <v/>
      </c>
      <c r="AK333" s="30" t="str">
        <f t="shared" si="51"/>
        <v/>
      </c>
    </row>
    <row r="334" spans="1:37" ht="12" hidden="1" customHeight="1" outlineLevel="3">
      <c r="A334" s="78" t="s">
        <v>1683</v>
      </c>
      <c r="B334" s="69" t="s">
        <v>21</v>
      </c>
      <c r="C334" s="69" t="str">
        <f t="shared" si="52"/>
        <v/>
      </c>
      <c r="D334" s="2" t="s">
        <v>10</v>
      </c>
      <c r="E334" s="2" t="s">
        <v>1684</v>
      </c>
      <c r="F334" s="2" t="s">
        <v>17</v>
      </c>
      <c r="G334" s="2" t="s">
        <v>1683</v>
      </c>
      <c r="H334" s="2" t="s">
        <v>8</v>
      </c>
      <c r="I334" s="2" t="s">
        <v>1685</v>
      </c>
      <c r="J334" s="2" t="s">
        <v>23</v>
      </c>
      <c r="K334" s="2" t="s">
        <v>8</v>
      </c>
      <c r="L334" s="2" t="s">
        <v>12</v>
      </c>
      <c r="M334" s="2" t="s">
        <v>12</v>
      </c>
      <c r="N334" s="2" t="s">
        <v>12</v>
      </c>
      <c r="O334" s="2" t="s">
        <v>14</v>
      </c>
      <c r="P334" s="2" t="s">
        <v>8</v>
      </c>
      <c r="Q334" s="2" t="s">
        <v>8</v>
      </c>
      <c r="S334" s="53"/>
      <c r="U334" s="32"/>
      <c r="W334" s="65" t="str">
        <f t="shared" si="48"/>
        <v/>
      </c>
      <c r="Y334" s="30" t="str">
        <f t="shared" si="53"/>
        <v/>
      </c>
      <c r="AA334" s="30" t="str">
        <f t="shared" si="50"/>
        <v/>
      </c>
      <c r="AC334" s="32"/>
      <c r="AE334" s="30"/>
      <c r="AG334" s="32"/>
      <c r="AI334" s="65" t="str">
        <f t="shared" si="49"/>
        <v/>
      </c>
      <c r="AK334" s="30" t="str">
        <f t="shared" si="51"/>
        <v/>
      </c>
    </row>
    <row r="335" spans="1:37" ht="12" hidden="1" customHeight="1" outlineLevel="3">
      <c r="A335" s="78" t="s">
        <v>1686</v>
      </c>
      <c r="B335" s="69" t="s">
        <v>21</v>
      </c>
      <c r="C335" s="69" t="str">
        <f t="shared" si="52"/>
        <v/>
      </c>
      <c r="D335" s="2" t="s">
        <v>10</v>
      </c>
      <c r="E335" s="2" t="s">
        <v>1687</v>
      </c>
      <c r="F335" s="2" t="s">
        <v>17</v>
      </c>
      <c r="G335" s="2" t="s">
        <v>1686</v>
      </c>
      <c r="H335" s="2" t="s">
        <v>1688</v>
      </c>
      <c r="I335" s="2" t="s">
        <v>1689</v>
      </c>
      <c r="J335" s="2" t="s">
        <v>19</v>
      </c>
      <c r="K335" s="2" t="s">
        <v>8</v>
      </c>
      <c r="L335" s="2" t="s">
        <v>12</v>
      </c>
      <c r="M335" s="2" t="s">
        <v>12</v>
      </c>
      <c r="N335" s="2" t="s">
        <v>12</v>
      </c>
      <c r="O335" s="2" t="s">
        <v>14</v>
      </c>
      <c r="P335" s="2" t="s">
        <v>8</v>
      </c>
      <c r="Q335" s="2" t="s">
        <v>8</v>
      </c>
      <c r="S335" s="53"/>
      <c r="U335" s="32"/>
      <c r="W335" s="65" t="str">
        <f>IF(OR(ISNUMBER(W345),ISNUMBER(W346),ISNUMBER(W347)),N(W345)+N(W346)+N(W347),IF(ISNUMBER(U335),U335,""))</f>
        <v/>
      </c>
      <c r="Y335" s="30" t="str">
        <f t="shared" si="53"/>
        <v/>
      </c>
      <c r="AA335" s="30" t="str">
        <f t="shared" si="50"/>
        <v/>
      </c>
      <c r="AC335" s="32"/>
      <c r="AE335" s="30"/>
      <c r="AG335" s="32"/>
      <c r="AI335" s="65" t="str">
        <f>IF(OR(ISNUMBER(AI345),ISNUMBER(AI346),ISNUMBER(AI347)),N(AI345)+N(AI346)+N(AI347),IF(ISNUMBER(AG335),AG335,""))</f>
        <v/>
      </c>
      <c r="AK335" s="30" t="str">
        <f t="shared" si="51"/>
        <v/>
      </c>
    </row>
    <row r="336" spans="1:37" ht="12" hidden="1" customHeight="1" outlineLevel="4">
      <c r="A336" s="79" t="s">
        <v>1690</v>
      </c>
      <c r="B336" s="69"/>
      <c r="C336" s="69" t="str">
        <f t="shared" si="52"/>
        <v/>
      </c>
      <c r="D336" s="2" t="s">
        <v>10</v>
      </c>
      <c r="E336" s="2" t="s">
        <v>1691</v>
      </c>
      <c r="F336" s="2" t="s">
        <v>17</v>
      </c>
      <c r="G336" s="2" t="s">
        <v>1690</v>
      </c>
      <c r="H336" s="2" t="s">
        <v>8</v>
      </c>
      <c r="I336" s="2" t="s">
        <v>8</v>
      </c>
      <c r="J336" s="2" t="s">
        <v>8</v>
      </c>
      <c r="K336" s="2" t="s">
        <v>8</v>
      </c>
      <c r="L336" s="2" t="s">
        <v>12</v>
      </c>
      <c r="M336" s="2" t="s">
        <v>12</v>
      </c>
      <c r="N336" s="2" t="s">
        <v>8</v>
      </c>
      <c r="O336" s="2" t="s">
        <v>14</v>
      </c>
      <c r="P336" s="2" t="s">
        <v>8</v>
      </c>
      <c r="Q336" s="2" t="s">
        <v>8</v>
      </c>
      <c r="S336" s="53"/>
      <c r="U336" s="32"/>
      <c r="W336" s="65" t="str">
        <f t="shared" ref="W336:W363" si="54">IF(ISNUMBER(U336),U336,"")</f>
        <v/>
      </c>
      <c r="Y336" s="30" t="str">
        <f t="shared" si="53"/>
        <v/>
      </c>
      <c r="AA336" s="30" t="str">
        <f t="shared" si="50"/>
        <v/>
      </c>
      <c r="AC336" s="32"/>
      <c r="AE336" s="30"/>
      <c r="AG336" s="32"/>
      <c r="AI336" s="65" t="str">
        <f t="shared" ref="AI336:AI363" si="55">IF(ISNUMBER(AG336),AG336,"")</f>
        <v/>
      </c>
      <c r="AK336" s="30" t="str">
        <f t="shared" si="51"/>
        <v/>
      </c>
    </row>
    <row r="337" spans="1:37" ht="12" hidden="1" customHeight="1" outlineLevel="4">
      <c r="A337" s="79" t="s">
        <v>1692</v>
      </c>
      <c r="B337" s="69"/>
      <c r="C337" s="69" t="str">
        <f t="shared" si="52"/>
        <v/>
      </c>
      <c r="D337" s="2" t="s">
        <v>10</v>
      </c>
      <c r="E337" s="2" t="s">
        <v>1693</v>
      </c>
      <c r="F337" s="2" t="s">
        <v>17</v>
      </c>
      <c r="G337" s="2" t="s">
        <v>1692</v>
      </c>
      <c r="H337" s="2" t="s">
        <v>1694</v>
      </c>
      <c r="I337" s="2" t="s">
        <v>8</v>
      </c>
      <c r="J337" s="2" t="s">
        <v>8</v>
      </c>
      <c r="K337" s="2" t="s">
        <v>8</v>
      </c>
      <c r="L337" s="2" t="s">
        <v>12</v>
      </c>
      <c r="M337" s="2" t="s">
        <v>12</v>
      </c>
      <c r="N337" s="2" t="s">
        <v>8</v>
      </c>
      <c r="O337" s="2" t="s">
        <v>14</v>
      </c>
      <c r="P337" s="2" t="s">
        <v>8</v>
      </c>
      <c r="Q337" s="2" t="s">
        <v>8</v>
      </c>
      <c r="S337" s="53"/>
      <c r="U337" s="32"/>
      <c r="W337" s="65" t="str">
        <f t="shared" si="54"/>
        <v/>
      </c>
      <c r="Y337" s="30" t="str">
        <f t="shared" si="53"/>
        <v/>
      </c>
      <c r="AA337" s="30" t="str">
        <f t="shared" si="50"/>
        <v/>
      </c>
      <c r="AC337" s="32"/>
      <c r="AE337" s="30"/>
      <c r="AG337" s="32"/>
      <c r="AI337" s="65" t="str">
        <f t="shared" si="55"/>
        <v/>
      </c>
      <c r="AK337" s="30" t="str">
        <f t="shared" si="51"/>
        <v/>
      </c>
    </row>
    <row r="338" spans="1:37" ht="12" hidden="1" customHeight="1" outlineLevel="4">
      <c r="A338" s="79" t="s">
        <v>1695</v>
      </c>
      <c r="B338" s="69"/>
      <c r="C338" s="69" t="str">
        <f t="shared" si="52"/>
        <v/>
      </c>
      <c r="D338" s="2" t="s">
        <v>10</v>
      </c>
      <c r="E338" s="2" t="s">
        <v>1696</v>
      </c>
      <c r="F338" s="2" t="s">
        <v>17</v>
      </c>
      <c r="G338" s="2" t="s">
        <v>1695</v>
      </c>
      <c r="H338" s="2" t="s">
        <v>1697</v>
      </c>
      <c r="I338" s="2" t="s">
        <v>8</v>
      </c>
      <c r="J338" s="2" t="s">
        <v>8</v>
      </c>
      <c r="K338" s="2" t="s">
        <v>8</v>
      </c>
      <c r="L338" s="2" t="s">
        <v>12</v>
      </c>
      <c r="M338" s="2" t="s">
        <v>12</v>
      </c>
      <c r="N338" s="2" t="s">
        <v>8</v>
      </c>
      <c r="O338" s="2" t="s">
        <v>14</v>
      </c>
      <c r="P338" s="2" t="s">
        <v>8</v>
      </c>
      <c r="Q338" s="2" t="s">
        <v>8</v>
      </c>
      <c r="S338" s="53"/>
      <c r="U338" s="32"/>
      <c r="W338" s="65" t="str">
        <f t="shared" si="54"/>
        <v/>
      </c>
      <c r="Y338" s="30" t="str">
        <f t="shared" si="53"/>
        <v/>
      </c>
      <c r="AA338" s="30" t="str">
        <f t="shared" si="50"/>
        <v/>
      </c>
      <c r="AC338" s="32"/>
      <c r="AE338" s="30"/>
      <c r="AG338" s="32"/>
      <c r="AI338" s="65" t="str">
        <f t="shared" si="55"/>
        <v/>
      </c>
      <c r="AK338" s="30" t="str">
        <f t="shared" si="51"/>
        <v/>
      </c>
    </row>
    <row r="339" spans="1:37" ht="12" hidden="1" customHeight="1" outlineLevel="4">
      <c r="A339" s="79" t="s">
        <v>1698</v>
      </c>
      <c r="B339" s="69"/>
      <c r="C339" s="69" t="str">
        <f t="shared" si="52"/>
        <v/>
      </c>
      <c r="D339" s="2" t="s">
        <v>10</v>
      </c>
      <c r="E339" s="2" t="s">
        <v>1699</v>
      </c>
      <c r="F339" s="2" t="s">
        <v>17</v>
      </c>
      <c r="G339" s="2" t="s">
        <v>1698</v>
      </c>
      <c r="H339" s="2" t="s">
        <v>8</v>
      </c>
      <c r="I339" s="2" t="s">
        <v>8</v>
      </c>
      <c r="J339" s="2" t="s">
        <v>8</v>
      </c>
      <c r="K339" s="2" t="s">
        <v>8</v>
      </c>
      <c r="L339" s="2" t="s">
        <v>12</v>
      </c>
      <c r="M339" s="2" t="s">
        <v>12</v>
      </c>
      <c r="N339" s="2" t="s">
        <v>8</v>
      </c>
      <c r="O339" s="2" t="s">
        <v>14</v>
      </c>
      <c r="P339" s="2" t="s">
        <v>8</v>
      </c>
      <c r="Q339" s="2" t="s">
        <v>8</v>
      </c>
      <c r="S339" s="53"/>
      <c r="U339" s="32"/>
      <c r="W339" s="65" t="str">
        <f t="shared" si="54"/>
        <v/>
      </c>
      <c r="Y339" s="30" t="str">
        <f t="shared" si="53"/>
        <v/>
      </c>
      <c r="AA339" s="30" t="str">
        <f t="shared" si="50"/>
        <v/>
      </c>
      <c r="AC339" s="32"/>
      <c r="AE339" s="30"/>
      <c r="AG339" s="32"/>
      <c r="AI339" s="65" t="str">
        <f t="shared" si="55"/>
        <v/>
      </c>
      <c r="AK339" s="30" t="str">
        <f t="shared" si="51"/>
        <v/>
      </c>
    </row>
    <row r="340" spans="1:37" ht="12" hidden="1" customHeight="1" outlineLevel="5">
      <c r="A340" s="80" t="s">
        <v>1700</v>
      </c>
      <c r="B340" s="69"/>
      <c r="C340" s="69" t="str">
        <f t="shared" si="52"/>
        <v/>
      </c>
      <c r="D340" s="2" t="s">
        <v>10</v>
      </c>
      <c r="E340" s="2" t="s">
        <v>1701</v>
      </c>
      <c r="F340" s="2" t="s">
        <v>17</v>
      </c>
      <c r="G340" s="2" t="s">
        <v>1700</v>
      </c>
      <c r="H340" s="2" t="s">
        <v>1528</v>
      </c>
      <c r="I340" s="2" t="s">
        <v>8</v>
      </c>
      <c r="J340" s="2" t="s">
        <v>8</v>
      </c>
      <c r="K340" s="2" t="s">
        <v>8</v>
      </c>
      <c r="L340" s="2" t="s">
        <v>12</v>
      </c>
      <c r="M340" s="2" t="s">
        <v>12</v>
      </c>
      <c r="N340" s="2" t="s">
        <v>8</v>
      </c>
      <c r="O340" s="2" t="s">
        <v>14</v>
      </c>
      <c r="P340" s="2" t="s">
        <v>8</v>
      </c>
      <c r="Q340" s="2" t="s">
        <v>8</v>
      </c>
      <c r="S340" s="53"/>
      <c r="U340" s="32"/>
      <c r="W340" s="65" t="str">
        <f t="shared" si="54"/>
        <v/>
      </c>
      <c r="Y340" s="30" t="str">
        <f t="shared" si="53"/>
        <v/>
      </c>
      <c r="AA340" s="30" t="str">
        <f t="shared" si="50"/>
        <v/>
      </c>
      <c r="AC340" s="32"/>
      <c r="AE340" s="30"/>
      <c r="AG340" s="32"/>
      <c r="AI340" s="65" t="str">
        <f t="shared" si="55"/>
        <v/>
      </c>
      <c r="AK340" s="30" t="str">
        <f t="shared" si="51"/>
        <v/>
      </c>
    </row>
    <row r="341" spans="1:37" ht="12" hidden="1" customHeight="1" outlineLevel="5">
      <c r="A341" s="80" t="s">
        <v>1702</v>
      </c>
      <c r="B341" s="69"/>
      <c r="C341" s="69" t="str">
        <f t="shared" si="52"/>
        <v/>
      </c>
      <c r="D341" s="2" t="s">
        <v>10</v>
      </c>
      <c r="E341" s="2" t="s">
        <v>1703</v>
      </c>
      <c r="F341" s="2" t="s">
        <v>17</v>
      </c>
      <c r="G341" s="2" t="s">
        <v>1702</v>
      </c>
      <c r="H341" s="2" t="s">
        <v>8</v>
      </c>
      <c r="I341" s="2" t="s">
        <v>8</v>
      </c>
      <c r="J341" s="2" t="s">
        <v>8</v>
      </c>
      <c r="K341" s="2" t="s">
        <v>8</v>
      </c>
      <c r="L341" s="2" t="s">
        <v>12</v>
      </c>
      <c r="M341" s="2" t="s">
        <v>12</v>
      </c>
      <c r="N341" s="2" t="s">
        <v>8</v>
      </c>
      <c r="O341" s="2" t="s">
        <v>14</v>
      </c>
      <c r="P341" s="2" t="s">
        <v>8</v>
      </c>
      <c r="Q341" s="2" t="s">
        <v>8</v>
      </c>
      <c r="S341" s="53"/>
      <c r="U341" s="32"/>
      <c r="W341" s="65" t="str">
        <f t="shared" si="54"/>
        <v/>
      </c>
      <c r="Y341" s="30" t="str">
        <f t="shared" si="53"/>
        <v/>
      </c>
      <c r="AA341" s="30" t="str">
        <f t="shared" si="50"/>
        <v/>
      </c>
      <c r="AC341" s="32"/>
      <c r="AE341" s="30"/>
      <c r="AG341" s="32"/>
      <c r="AI341" s="65" t="str">
        <f t="shared" si="55"/>
        <v/>
      </c>
      <c r="AK341" s="30" t="str">
        <f t="shared" si="51"/>
        <v/>
      </c>
    </row>
    <row r="342" spans="1:37" ht="12" hidden="1" customHeight="1" outlineLevel="5">
      <c r="A342" s="80" t="s">
        <v>1704</v>
      </c>
      <c r="B342" s="69"/>
      <c r="C342" s="69" t="str">
        <f t="shared" si="52"/>
        <v/>
      </c>
      <c r="D342" s="2" t="s">
        <v>10</v>
      </c>
      <c r="E342" s="2" t="s">
        <v>1705</v>
      </c>
      <c r="F342" s="2" t="s">
        <v>17</v>
      </c>
      <c r="G342" s="2" t="s">
        <v>1704</v>
      </c>
      <c r="H342" s="2" t="s">
        <v>8</v>
      </c>
      <c r="I342" s="2" t="s">
        <v>8</v>
      </c>
      <c r="J342" s="2" t="s">
        <v>59</v>
      </c>
      <c r="K342" s="2" t="s">
        <v>8</v>
      </c>
      <c r="L342" s="2" t="s">
        <v>12</v>
      </c>
      <c r="M342" s="2" t="s">
        <v>12</v>
      </c>
      <c r="N342" s="2" t="s">
        <v>8</v>
      </c>
      <c r="O342" s="2" t="s">
        <v>14</v>
      </c>
      <c r="P342" s="2" t="s">
        <v>8</v>
      </c>
      <c r="Q342" s="2" t="s">
        <v>8</v>
      </c>
      <c r="S342" s="53"/>
      <c r="U342" s="32"/>
      <c r="W342" s="65" t="str">
        <f t="shared" si="54"/>
        <v/>
      </c>
      <c r="Y342" s="30" t="str">
        <f t="shared" si="53"/>
        <v/>
      </c>
      <c r="AA342" s="30" t="str">
        <f t="shared" si="50"/>
        <v/>
      </c>
      <c r="AC342" s="32"/>
      <c r="AE342" s="30"/>
      <c r="AG342" s="32"/>
      <c r="AI342" s="65" t="str">
        <f t="shared" si="55"/>
        <v/>
      </c>
      <c r="AK342" s="30" t="str">
        <f t="shared" si="51"/>
        <v/>
      </c>
    </row>
    <row r="343" spans="1:37" ht="12" hidden="1" customHeight="1" outlineLevel="5">
      <c r="A343" s="80" t="s">
        <v>1706</v>
      </c>
      <c r="B343" s="69"/>
      <c r="C343" s="69" t="str">
        <f t="shared" si="52"/>
        <v/>
      </c>
      <c r="D343" s="2" t="s">
        <v>10</v>
      </c>
      <c r="E343" s="2" t="s">
        <v>1707</v>
      </c>
      <c r="F343" s="2" t="s">
        <v>17</v>
      </c>
      <c r="G343" s="2" t="s">
        <v>1706</v>
      </c>
      <c r="H343" s="2" t="s">
        <v>8</v>
      </c>
      <c r="I343" s="2" t="s">
        <v>8</v>
      </c>
      <c r="J343" s="2" t="s">
        <v>59</v>
      </c>
      <c r="K343" s="2" t="s">
        <v>8</v>
      </c>
      <c r="L343" s="2" t="s">
        <v>8</v>
      </c>
      <c r="M343" s="2" t="s">
        <v>12</v>
      </c>
      <c r="N343" s="2" t="s">
        <v>8</v>
      </c>
      <c r="O343" s="2" t="s">
        <v>14</v>
      </c>
      <c r="P343" s="2" t="s">
        <v>8</v>
      </c>
      <c r="Q343" s="2" t="s">
        <v>8</v>
      </c>
      <c r="S343" s="53"/>
      <c r="U343" s="32"/>
      <c r="W343" s="65" t="str">
        <f t="shared" si="54"/>
        <v/>
      </c>
      <c r="Y343" s="30" t="str">
        <f t="shared" si="53"/>
        <v/>
      </c>
      <c r="AA343" s="30" t="str">
        <f t="shared" si="50"/>
        <v/>
      </c>
      <c r="AC343" s="32"/>
      <c r="AE343" s="30"/>
      <c r="AG343" s="32"/>
      <c r="AI343" s="65" t="str">
        <f t="shared" si="55"/>
        <v/>
      </c>
      <c r="AK343" s="30" t="str">
        <f t="shared" si="51"/>
        <v/>
      </c>
    </row>
    <row r="344" spans="1:37" ht="12" hidden="1" customHeight="1" outlineLevel="5">
      <c r="A344" s="80" t="s">
        <v>1708</v>
      </c>
      <c r="B344" s="69"/>
      <c r="C344" s="69" t="str">
        <f t="shared" si="52"/>
        <v/>
      </c>
      <c r="D344" s="2" t="s">
        <v>10</v>
      </c>
      <c r="E344" s="2" t="s">
        <v>1709</v>
      </c>
      <c r="F344" s="2" t="s">
        <v>17</v>
      </c>
      <c r="G344" s="2" t="s">
        <v>1708</v>
      </c>
      <c r="H344" s="2" t="s">
        <v>8</v>
      </c>
      <c r="I344" s="2" t="s">
        <v>8</v>
      </c>
      <c r="J344" s="2" t="s">
        <v>59</v>
      </c>
      <c r="K344" s="2" t="s">
        <v>8</v>
      </c>
      <c r="L344" s="2" t="s">
        <v>8</v>
      </c>
      <c r="M344" s="2" t="s">
        <v>12</v>
      </c>
      <c r="N344" s="2" t="s">
        <v>8</v>
      </c>
      <c r="O344" s="2" t="s">
        <v>14</v>
      </c>
      <c r="P344" s="2" t="s">
        <v>8</v>
      </c>
      <c r="Q344" s="2" t="s">
        <v>8</v>
      </c>
      <c r="S344" s="53"/>
      <c r="U344" s="32"/>
      <c r="W344" s="65" t="str">
        <f t="shared" si="54"/>
        <v/>
      </c>
      <c r="Y344" s="30" t="str">
        <f t="shared" si="53"/>
        <v/>
      </c>
      <c r="AA344" s="30" t="str">
        <f t="shared" si="50"/>
        <v/>
      </c>
      <c r="AC344" s="32"/>
      <c r="AE344" s="30"/>
      <c r="AG344" s="32"/>
      <c r="AI344" s="65" t="str">
        <f t="shared" si="55"/>
        <v/>
      </c>
      <c r="AK344" s="30" t="str">
        <f t="shared" si="51"/>
        <v/>
      </c>
    </row>
    <row r="345" spans="1:37" ht="12" hidden="1" customHeight="1" outlineLevel="4">
      <c r="A345" s="79" t="s">
        <v>1710</v>
      </c>
      <c r="B345" s="69" t="s">
        <v>21</v>
      </c>
      <c r="C345" s="69" t="str">
        <f t="shared" si="52"/>
        <v/>
      </c>
      <c r="D345" s="2" t="s">
        <v>10</v>
      </c>
      <c r="E345" s="2" t="s">
        <v>1711</v>
      </c>
      <c r="F345" s="2" t="s">
        <v>17</v>
      </c>
      <c r="G345" s="2" t="s">
        <v>1710</v>
      </c>
      <c r="H345" s="2" t="s">
        <v>8</v>
      </c>
      <c r="I345" s="2" t="s">
        <v>1712</v>
      </c>
      <c r="J345" s="2" t="s">
        <v>59</v>
      </c>
      <c r="K345" s="2" t="s">
        <v>8</v>
      </c>
      <c r="L345" s="2" t="s">
        <v>12</v>
      </c>
      <c r="M345" s="2" t="s">
        <v>12</v>
      </c>
      <c r="N345" s="2" t="s">
        <v>12</v>
      </c>
      <c r="O345" s="2" t="s">
        <v>14</v>
      </c>
      <c r="P345" s="2" t="s">
        <v>8</v>
      </c>
      <c r="Q345" s="2" t="s">
        <v>8</v>
      </c>
      <c r="S345" s="53"/>
      <c r="U345" s="32"/>
      <c r="W345" s="65" t="str">
        <f t="shared" si="54"/>
        <v/>
      </c>
      <c r="Y345" s="30" t="str">
        <f t="shared" si="53"/>
        <v/>
      </c>
      <c r="AA345" s="30" t="str">
        <f t="shared" si="50"/>
        <v/>
      </c>
      <c r="AC345" s="32"/>
      <c r="AE345" s="30"/>
      <c r="AG345" s="32"/>
      <c r="AI345" s="65" t="str">
        <f t="shared" si="55"/>
        <v/>
      </c>
      <c r="AK345" s="30" t="str">
        <f t="shared" si="51"/>
        <v/>
      </c>
    </row>
    <row r="346" spans="1:37" ht="12" hidden="1" customHeight="1" outlineLevel="4">
      <c r="A346" s="79" t="s">
        <v>1713</v>
      </c>
      <c r="B346" s="69" t="s">
        <v>21</v>
      </c>
      <c r="C346" s="69" t="str">
        <f t="shared" si="52"/>
        <v/>
      </c>
      <c r="D346" s="2" t="s">
        <v>10</v>
      </c>
      <c r="E346" s="2" t="s">
        <v>1714</v>
      </c>
      <c r="F346" s="2" t="s">
        <v>17</v>
      </c>
      <c r="G346" s="2" t="s">
        <v>1713</v>
      </c>
      <c r="H346" s="2" t="s">
        <v>8</v>
      </c>
      <c r="I346" s="2" t="s">
        <v>1715</v>
      </c>
      <c r="J346" s="2" t="s">
        <v>59</v>
      </c>
      <c r="K346" s="2" t="s">
        <v>8</v>
      </c>
      <c r="L346" s="2" t="s">
        <v>8</v>
      </c>
      <c r="M346" s="2" t="s">
        <v>12</v>
      </c>
      <c r="N346" s="2" t="s">
        <v>8</v>
      </c>
      <c r="O346" s="2" t="s">
        <v>14</v>
      </c>
      <c r="P346" s="2" t="s">
        <v>8</v>
      </c>
      <c r="Q346" s="2" t="s">
        <v>8</v>
      </c>
      <c r="R346" s="1"/>
      <c r="S346" s="53"/>
      <c r="T346" s="1"/>
      <c r="U346" s="32"/>
      <c r="V346" s="1"/>
      <c r="W346" s="65" t="str">
        <f t="shared" si="54"/>
        <v/>
      </c>
      <c r="X346" s="1"/>
      <c r="Y346" s="30" t="str">
        <f t="shared" si="53"/>
        <v/>
      </c>
      <c r="Z346" s="1"/>
      <c r="AA346" s="30" t="str">
        <f t="shared" si="50"/>
        <v/>
      </c>
      <c r="AB346" s="1"/>
      <c r="AC346" s="32"/>
      <c r="AD346" s="1"/>
      <c r="AE346" s="30"/>
      <c r="AF346" s="1"/>
      <c r="AG346" s="32"/>
      <c r="AH346" s="1"/>
      <c r="AI346" s="65" t="str">
        <f t="shared" si="55"/>
        <v/>
      </c>
      <c r="AJ346" s="1"/>
      <c r="AK346" s="30" t="str">
        <f t="shared" si="51"/>
        <v/>
      </c>
    </row>
    <row r="347" spans="1:37" ht="12" hidden="1" customHeight="1" outlineLevel="4">
      <c r="A347" s="79" t="s">
        <v>1716</v>
      </c>
      <c r="B347" s="69" t="s">
        <v>21</v>
      </c>
      <c r="C347" s="69" t="str">
        <f t="shared" si="52"/>
        <v/>
      </c>
      <c r="D347" s="1" t="s">
        <v>10</v>
      </c>
      <c r="E347" s="1" t="s">
        <v>1717</v>
      </c>
      <c r="F347" s="1" t="s">
        <v>17</v>
      </c>
      <c r="G347" s="1" t="s">
        <v>1716</v>
      </c>
      <c r="H347" s="1" t="s">
        <v>8</v>
      </c>
      <c r="I347" s="1" t="s">
        <v>1718</v>
      </c>
      <c r="J347" s="1" t="s">
        <v>59</v>
      </c>
      <c r="K347" s="1" t="s">
        <v>8</v>
      </c>
      <c r="L347" s="64" t="s">
        <v>8</v>
      </c>
      <c r="M347" s="64" t="s">
        <v>12</v>
      </c>
      <c r="N347" s="64" t="s">
        <v>8</v>
      </c>
      <c r="O347" s="1" t="s">
        <v>14</v>
      </c>
      <c r="P347" s="1" t="s">
        <v>8</v>
      </c>
      <c r="Q347" s="1" t="s">
        <v>8</v>
      </c>
      <c r="S347" s="53"/>
      <c r="U347" s="32"/>
      <c r="W347" s="65" t="str">
        <f t="shared" si="54"/>
        <v/>
      </c>
      <c r="Y347" s="30" t="str">
        <f t="shared" si="53"/>
        <v/>
      </c>
      <c r="AA347" s="30" t="str">
        <f t="shared" si="50"/>
        <v/>
      </c>
      <c r="AC347" s="32"/>
      <c r="AE347" s="30"/>
      <c r="AG347" s="32"/>
      <c r="AI347" s="65" t="str">
        <f t="shared" si="55"/>
        <v/>
      </c>
      <c r="AK347" s="30" t="str">
        <f t="shared" si="51"/>
        <v/>
      </c>
    </row>
    <row r="348" spans="1:37" ht="12" hidden="1" customHeight="1" outlineLevel="3">
      <c r="A348" s="78" t="s">
        <v>1719</v>
      </c>
      <c r="B348" s="69" t="s">
        <v>21</v>
      </c>
      <c r="C348" s="69" t="str">
        <f t="shared" si="52"/>
        <v/>
      </c>
      <c r="D348" s="2" t="s">
        <v>10</v>
      </c>
      <c r="E348" s="2" t="s">
        <v>1720</v>
      </c>
      <c r="F348" s="2" t="s">
        <v>17</v>
      </c>
      <c r="G348" s="2" t="s">
        <v>1719</v>
      </c>
      <c r="H348" s="2" t="s">
        <v>1721</v>
      </c>
      <c r="I348" s="2" t="s">
        <v>8</v>
      </c>
      <c r="J348" s="2" t="s">
        <v>59</v>
      </c>
      <c r="K348" s="2" t="s">
        <v>8</v>
      </c>
      <c r="L348" s="2" t="s">
        <v>12</v>
      </c>
      <c r="M348" s="2" t="s">
        <v>12</v>
      </c>
      <c r="N348" s="2" t="s">
        <v>12</v>
      </c>
      <c r="O348" s="2" t="s">
        <v>14</v>
      </c>
      <c r="P348" s="2" t="s">
        <v>8</v>
      </c>
      <c r="Q348" s="2" t="s">
        <v>8</v>
      </c>
      <c r="S348" s="30"/>
      <c r="U348" s="32"/>
      <c r="W348" s="65" t="str">
        <f t="shared" si="54"/>
        <v/>
      </c>
      <c r="Y348" s="30" t="str">
        <f t="shared" si="53"/>
        <v/>
      </c>
      <c r="AA348" s="30" t="str">
        <f t="shared" si="50"/>
        <v/>
      </c>
      <c r="AC348" s="32"/>
      <c r="AE348" s="30"/>
      <c r="AG348" s="32"/>
      <c r="AI348" s="65" t="str">
        <f t="shared" si="55"/>
        <v/>
      </c>
      <c r="AK348" s="30" t="str">
        <f t="shared" si="51"/>
        <v/>
      </c>
    </row>
    <row r="349" spans="1:37" ht="12" hidden="1" customHeight="1" outlineLevel="4">
      <c r="A349" s="79" t="s">
        <v>1722</v>
      </c>
      <c r="B349" s="69"/>
      <c r="C349" s="69" t="str">
        <f t="shared" si="52"/>
        <v/>
      </c>
      <c r="D349" s="2" t="s">
        <v>10</v>
      </c>
      <c r="E349" s="2" t="s">
        <v>1723</v>
      </c>
      <c r="F349" s="2" t="s">
        <v>17</v>
      </c>
      <c r="G349" s="2" t="s">
        <v>1722</v>
      </c>
      <c r="H349" s="2" t="s">
        <v>8</v>
      </c>
      <c r="I349" s="2" t="s">
        <v>8</v>
      </c>
      <c r="J349" s="2" t="s">
        <v>8</v>
      </c>
      <c r="K349" s="2" t="s">
        <v>8</v>
      </c>
      <c r="L349" s="2" t="s">
        <v>12</v>
      </c>
      <c r="M349" s="2" t="s">
        <v>12</v>
      </c>
      <c r="N349" s="2" t="s">
        <v>12</v>
      </c>
      <c r="O349" s="2" t="s">
        <v>14</v>
      </c>
      <c r="P349" s="2" t="s">
        <v>8</v>
      </c>
      <c r="Q349" s="2" t="s">
        <v>8</v>
      </c>
      <c r="S349" s="53"/>
      <c r="U349" s="32"/>
      <c r="W349" s="65" t="str">
        <f t="shared" si="54"/>
        <v/>
      </c>
      <c r="Y349" s="30" t="str">
        <f t="shared" si="53"/>
        <v/>
      </c>
      <c r="AA349" s="30" t="str">
        <f t="shared" si="50"/>
        <v/>
      </c>
      <c r="AC349" s="32"/>
      <c r="AE349" s="30"/>
      <c r="AG349" s="32"/>
      <c r="AI349" s="65" t="str">
        <f t="shared" si="55"/>
        <v/>
      </c>
      <c r="AK349" s="30" t="str">
        <f t="shared" si="51"/>
        <v/>
      </c>
    </row>
    <row r="350" spans="1:37" ht="12" hidden="1" customHeight="1" outlineLevel="4">
      <c r="A350" s="79" t="s">
        <v>1724</v>
      </c>
      <c r="B350" s="69"/>
      <c r="C350" s="69" t="str">
        <f t="shared" si="52"/>
        <v/>
      </c>
      <c r="D350" s="2" t="s">
        <v>10</v>
      </c>
      <c r="E350" s="2" t="s">
        <v>1725</v>
      </c>
      <c r="F350" s="2" t="s">
        <v>17</v>
      </c>
      <c r="G350" s="2" t="s">
        <v>1724</v>
      </c>
      <c r="H350" s="2" t="s">
        <v>8</v>
      </c>
      <c r="I350" s="2" t="s">
        <v>8</v>
      </c>
      <c r="J350" s="2" t="s">
        <v>8</v>
      </c>
      <c r="K350" s="2" t="s">
        <v>8</v>
      </c>
      <c r="L350" s="2" t="s">
        <v>12</v>
      </c>
      <c r="M350" s="2" t="s">
        <v>12</v>
      </c>
      <c r="N350" s="2" t="s">
        <v>12</v>
      </c>
      <c r="O350" s="2" t="s">
        <v>14</v>
      </c>
      <c r="P350" s="2" t="s">
        <v>8</v>
      </c>
      <c r="Q350" s="2" t="s">
        <v>8</v>
      </c>
      <c r="S350" s="53"/>
      <c r="U350" s="32"/>
      <c r="W350" s="65" t="str">
        <f t="shared" si="54"/>
        <v/>
      </c>
      <c r="Y350" s="30" t="str">
        <f t="shared" si="53"/>
        <v/>
      </c>
      <c r="AA350" s="30" t="str">
        <f t="shared" si="50"/>
        <v/>
      </c>
      <c r="AC350" s="32"/>
      <c r="AE350" s="30"/>
      <c r="AG350" s="32"/>
      <c r="AI350" s="65" t="str">
        <f t="shared" si="55"/>
        <v/>
      </c>
      <c r="AK350" s="30" t="str">
        <f t="shared" si="51"/>
        <v/>
      </c>
    </row>
    <row r="351" spans="1:37" ht="12" hidden="1" customHeight="1" outlineLevel="5">
      <c r="A351" s="80" t="s">
        <v>1726</v>
      </c>
      <c r="B351" s="69"/>
      <c r="C351" s="69" t="str">
        <f t="shared" si="52"/>
        <v/>
      </c>
      <c r="D351" s="2" t="s">
        <v>10</v>
      </c>
      <c r="E351" s="2" t="s">
        <v>1727</v>
      </c>
      <c r="F351" s="2" t="s">
        <v>17</v>
      </c>
      <c r="G351" s="2" t="s">
        <v>1726</v>
      </c>
      <c r="H351" s="2" t="s">
        <v>8</v>
      </c>
      <c r="I351" s="2" t="s">
        <v>8</v>
      </c>
      <c r="J351" s="2" t="s">
        <v>8</v>
      </c>
      <c r="K351" s="2" t="s">
        <v>8</v>
      </c>
      <c r="L351" s="2" t="s">
        <v>12</v>
      </c>
      <c r="M351" s="2" t="s">
        <v>12</v>
      </c>
      <c r="N351" s="2" t="s">
        <v>12</v>
      </c>
      <c r="O351" s="2" t="s">
        <v>14</v>
      </c>
      <c r="P351" s="2" t="s">
        <v>8</v>
      </c>
      <c r="Q351" s="2" t="s">
        <v>8</v>
      </c>
      <c r="S351" s="53"/>
      <c r="U351" s="32"/>
      <c r="W351" s="65" t="str">
        <f t="shared" si="54"/>
        <v/>
      </c>
      <c r="Y351" s="30" t="str">
        <f t="shared" si="53"/>
        <v/>
      </c>
      <c r="AA351" s="30" t="str">
        <f t="shared" si="50"/>
        <v/>
      </c>
      <c r="AC351" s="32"/>
      <c r="AE351" s="30"/>
      <c r="AG351" s="32"/>
      <c r="AI351" s="65" t="str">
        <f t="shared" si="55"/>
        <v/>
      </c>
      <c r="AK351" s="30" t="str">
        <f t="shared" si="51"/>
        <v/>
      </c>
    </row>
    <row r="352" spans="1:37" ht="12" hidden="1" customHeight="1" outlineLevel="5">
      <c r="A352" s="80" t="s">
        <v>1728</v>
      </c>
      <c r="B352" s="69"/>
      <c r="C352" s="69" t="str">
        <f t="shared" si="52"/>
        <v/>
      </c>
      <c r="D352" s="2" t="s">
        <v>10</v>
      </c>
      <c r="E352" s="2" t="s">
        <v>1729</v>
      </c>
      <c r="F352" s="2" t="s">
        <v>17</v>
      </c>
      <c r="G352" s="2" t="s">
        <v>1728</v>
      </c>
      <c r="H352" s="2" t="s">
        <v>1528</v>
      </c>
      <c r="I352" s="2" t="s">
        <v>8</v>
      </c>
      <c r="J352" s="2" t="s">
        <v>8</v>
      </c>
      <c r="K352" s="2" t="s">
        <v>8</v>
      </c>
      <c r="L352" s="2" t="s">
        <v>12</v>
      </c>
      <c r="M352" s="2" t="s">
        <v>12</v>
      </c>
      <c r="N352" s="2" t="s">
        <v>12</v>
      </c>
      <c r="O352" s="2" t="s">
        <v>14</v>
      </c>
      <c r="P352" s="2" t="s">
        <v>8</v>
      </c>
      <c r="Q352" s="2" t="s">
        <v>8</v>
      </c>
      <c r="S352" s="53"/>
      <c r="U352" s="32"/>
      <c r="W352" s="65" t="str">
        <f t="shared" si="54"/>
        <v/>
      </c>
      <c r="Y352" s="30" t="str">
        <f t="shared" si="53"/>
        <v/>
      </c>
      <c r="AA352" s="30" t="str">
        <f t="shared" si="50"/>
        <v/>
      </c>
      <c r="AC352" s="32"/>
      <c r="AE352" s="30"/>
      <c r="AG352" s="32"/>
      <c r="AI352" s="65" t="str">
        <f t="shared" si="55"/>
        <v/>
      </c>
      <c r="AK352" s="30" t="str">
        <f t="shared" si="51"/>
        <v/>
      </c>
    </row>
    <row r="353" spans="1:38" ht="12" hidden="1" customHeight="1" outlineLevel="6">
      <c r="A353" s="81" t="s">
        <v>1730</v>
      </c>
      <c r="B353" s="69"/>
      <c r="C353" s="69" t="str">
        <f t="shared" si="52"/>
        <v/>
      </c>
      <c r="D353" s="2" t="s">
        <v>10</v>
      </c>
      <c r="E353" s="2" t="s">
        <v>1731</v>
      </c>
      <c r="F353" s="2" t="s">
        <v>17</v>
      </c>
      <c r="G353" s="2" t="s">
        <v>1730</v>
      </c>
      <c r="H353" s="2" t="s">
        <v>1528</v>
      </c>
      <c r="I353" s="2" t="s">
        <v>8</v>
      </c>
      <c r="J353" s="2" t="s">
        <v>8</v>
      </c>
      <c r="K353" s="2" t="s">
        <v>8</v>
      </c>
      <c r="L353" s="2" t="s">
        <v>12</v>
      </c>
      <c r="M353" s="2" t="s">
        <v>12</v>
      </c>
      <c r="N353" s="2" t="s">
        <v>8</v>
      </c>
      <c r="O353" s="2" t="s">
        <v>14</v>
      </c>
      <c r="P353" s="2" t="s">
        <v>8</v>
      </c>
      <c r="Q353" s="2" t="s">
        <v>8</v>
      </c>
      <c r="S353" s="53"/>
      <c r="U353" s="32"/>
      <c r="W353" s="65" t="str">
        <f t="shared" si="54"/>
        <v/>
      </c>
      <c r="Y353" s="30" t="str">
        <f t="shared" si="53"/>
        <v/>
      </c>
      <c r="AA353" s="30" t="str">
        <f t="shared" si="50"/>
        <v/>
      </c>
      <c r="AC353" s="32"/>
      <c r="AE353" s="30"/>
      <c r="AG353" s="32"/>
      <c r="AI353" s="65" t="str">
        <f t="shared" si="55"/>
        <v/>
      </c>
      <c r="AK353" s="30" t="str">
        <f t="shared" si="51"/>
        <v/>
      </c>
    </row>
    <row r="354" spans="1:38" ht="12" hidden="1" customHeight="1" outlineLevel="6">
      <c r="A354" s="81" t="s">
        <v>1732</v>
      </c>
      <c r="B354" s="69"/>
      <c r="C354" s="69" t="str">
        <f t="shared" si="52"/>
        <v/>
      </c>
      <c r="D354" s="2" t="s">
        <v>10</v>
      </c>
      <c r="E354" s="2" t="s">
        <v>1733</v>
      </c>
      <c r="F354" s="2" t="s">
        <v>17</v>
      </c>
      <c r="G354" s="2" t="s">
        <v>1732</v>
      </c>
      <c r="H354" s="2" t="s">
        <v>1528</v>
      </c>
      <c r="I354" s="2" t="s">
        <v>8</v>
      </c>
      <c r="J354" s="2" t="s">
        <v>8</v>
      </c>
      <c r="K354" s="2" t="s">
        <v>8</v>
      </c>
      <c r="L354" s="2" t="s">
        <v>12</v>
      </c>
      <c r="M354" s="2" t="s">
        <v>12</v>
      </c>
      <c r="N354" s="2" t="s">
        <v>12</v>
      </c>
      <c r="O354" s="2" t="s">
        <v>14</v>
      </c>
      <c r="P354" s="2" t="s">
        <v>8</v>
      </c>
      <c r="Q354" s="2" t="s">
        <v>8</v>
      </c>
      <c r="S354" s="53"/>
      <c r="U354" s="32"/>
      <c r="W354" s="65" t="str">
        <f t="shared" si="54"/>
        <v/>
      </c>
      <c r="Y354" s="30" t="str">
        <f t="shared" si="53"/>
        <v/>
      </c>
      <c r="AA354" s="30" t="str">
        <f t="shared" si="50"/>
        <v/>
      </c>
      <c r="AC354" s="32"/>
      <c r="AE354" s="30"/>
      <c r="AG354" s="32"/>
      <c r="AI354" s="65" t="str">
        <f t="shared" si="55"/>
        <v/>
      </c>
      <c r="AK354" s="30" t="str">
        <f t="shared" si="51"/>
        <v/>
      </c>
    </row>
    <row r="355" spans="1:38" ht="12" hidden="1" customHeight="1" outlineLevel="3">
      <c r="A355" s="78" t="s">
        <v>1734</v>
      </c>
      <c r="B355" s="69" t="s">
        <v>21</v>
      </c>
      <c r="C355" s="69" t="str">
        <f t="shared" si="52"/>
        <v/>
      </c>
      <c r="D355" s="2" t="s">
        <v>10</v>
      </c>
      <c r="E355" s="2" t="s">
        <v>1735</v>
      </c>
      <c r="F355" s="2" t="s">
        <v>17</v>
      </c>
      <c r="G355" s="2" t="s">
        <v>1734</v>
      </c>
      <c r="H355" s="2" t="s">
        <v>73</v>
      </c>
      <c r="I355" s="2" t="s">
        <v>1736</v>
      </c>
      <c r="J355" s="2" t="s">
        <v>23</v>
      </c>
      <c r="K355" s="2" t="s">
        <v>8</v>
      </c>
      <c r="L355" s="2" t="s">
        <v>12</v>
      </c>
      <c r="M355" s="2" t="s">
        <v>12</v>
      </c>
      <c r="N355" s="2" t="s">
        <v>12</v>
      </c>
      <c r="O355" s="2" t="s">
        <v>14</v>
      </c>
      <c r="P355" s="2" t="s">
        <v>8</v>
      </c>
      <c r="Q355" s="2" t="s">
        <v>8</v>
      </c>
      <c r="S355" s="53"/>
      <c r="U355" s="32"/>
      <c r="W355" s="65" t="str">
        <f t="shared" si="54"/>
        <v/>
      </c>
      <c r="Y355" s="30" t="str">
        <f t="shared" si="53"/>
        <v/>
      </c>
      <c r="AA355" s="30" t="str">
        <f t="shared" si="50"/>
        <v/>
      </c>
      <c r="AC355" s="32"/>
      <c r="AE355" s="30"/>
      <c r="AG355" s="32"/>
      <c r="AI355" s="65" t="str">
        <f t="shared" si="55"/>
        <v/>
      </c>
      <c r="AK355" s="30" t="str">
        <f t="shared" si="51"/>
        <v/>
      </c>
    </row>
    <row r="356" spans="1:38" ht="12" hidden="1" customHeight="1" outlineLevel="3">
      <c r="A356" s="78" t="s">
        <v>1737</v>
      </c>
      <c r="B356" s="69" t="s">
        <v>21</v>
      </c>
      <c r="C356" s="69" t="str">
        <f t="shared" si="52"/>
        <v/>
      </c>
      <c r="D356" s="2" t="s">
        <v>10</v>
      </c>
      <c r="E356" s="2" t="s">
        <v>1738</v>
      </c>
      <c r="F356" s="2" t="s">
        <v>17</v>
      </c>
      <c r="G356" s="2" t="s">
        <v>1737</v>
      </c>
      <c r="H356" s="2" t="s">
        <v>8</v>
      </c>
      <c r="I356" s="2" t="s">
        <v>8</v>
      </c>
      <c r="J356" s="2" t="s">
        <v>59</v>
      </c>
      <c r="K356" s="2" t="s">
        <v>8</v>
      </c>
      <c r="L356" s="2" t="s">
        <v>12</v>
      </c>
      <c r="M356" s="2" t="s">
        <v>12</v>
      </c>
      <c r="N356" s="2" t="s">
        <v>12</v>
      </c>
      <c r="O356" s="2" t="s">
        <v>14</v>
      </c>
      <c r="P356" s="2" t="s">
        <v>8</v>
      </c>
      <c r="Q356" s="2" t="s">
        <v>8</v>
      </c>
      <c r="S356" s="53"/>
      <c r="U356" s="32"/>
      <c r="W356" s="65" t="str">
        <f t="shared" si="54"/>
        <v/>
      </c>
      <c r="Y356" s="30" t="str">
        <f t="shared" si="53"/>
        <v/>
      </c>
      <c r="AA356" s="30" t="str">
        <f t="shared" si="50"/>
        <v/>
      </c>
      <c r="AC356" s="32"/>
      <c r="AE356" s="30"/>
      <c r="AG356" s="32"/>
      <c r="AI356" s="65" t="str">
        <f t="shared" si="55"/>
        <v/>
      </c>
      <c r="AK356" s="30" t="str">
        <f t="shared" si="51"/>
        <v/>
      </c>
    </row>
    <row r="357" spans="1:38" ht="12" hidden="1" customHeight="1" outlineLevel="4">
      <c r="A357" s="79" t="s">
        <v>1739</v>
      </c>
      <c r="B357" s="69"/>
      <c r="C357" s="69" t="str">
        <f t="shared" si="52"/>
        <v/>
      </c>
      <c r="D357" s="2" t="s">
        <v>10</v>
      </c>
      <c r="E357" s="2" t="s">
        <v>1740</v>
      </c>
      <c r="F357" s="2" t="s">
        <v>17</v>
      </c>
      <c r="G357" s="2" t="s">
        <v>1739</v>
      </c>
      <c r="H357" s="2" t="s">
        <v>8</v>
      </c>
      <c r="I357" s="2" t="s">
        <v>8</v>
      </c>
      <c r="J357" s="2" t="s">
        <v>8</v>
      </c>
      <c r="K357" s="2" t="s">
        <v>8</v>
      </c>
      <c r="L357" s="2" t="s">
        <v>12</v>
      </c>
      <c r="M357" s="2" t="s">
        <v>12</v>
      </c>
      <c r="N357" s="2" t="s">
        <v>12</v>
      </c>
      <c r="O357" s="2" t="s">
        <v>14</v>
      </c>
      <c r="P357" s="2" t="s">
        <v>8</v>
      </c>
      <c r="Q357" s="2" t="s">
        <v>8</v>
      </c>
      <c r="S357" s="53"/>
      <c r="U357" s="32"/>
      <c r="W357" s="65" t="str">
        <f t="shared" si="54"/>
        <v/>
      </c>
      <c r="Y357" s="30" t="str">
        <f t="shared" si="53"/>
        <v/>
      </c>
      <c r="AA357" s="30" t="str">
        <f t="shared" si="50"/>
        <v/>
      </c>
      <c r="AC357" s="32"/>
      <c r="AE357" s="30"/>
      <c r="AG357" s="32"/>
      <c r="AI357" s="65" t="str">
        <f t="shared" si="55"/>
        <v/>
      </c>
      <c r="AK357" s="30" t="str">
        <f t="shared" si="51"/>
        <v/>
      </c>
    </row>
    <row r="358" spans="1:38" ht="12" hidden="1" customHeight="1" outlineLevel="4">
      <c r="A358" s="79" t="s">
        <v>1741</v>
      </c>
      <c r="B358" s="69"/>
      <c r="C358" s="69" t="str">
        <f t="shared" si="52"/>
        <v/>
      </c>
      <c r="D358" s="2" t="s">
        <v>10</v>
      </c>
      <c r="E358" s="2" t="s">
        <v>1742</v>
      </c>
      <c r="F358" s="2" t="s">
        <v>17</v>
      </c>
      <c r="G358" s="2" t="s">
        <v>1741</v>
      </c>
      <c r="H358" s="2" t="s">
        <v>8</v>
      </c>
      <c r="I358" s="2" t="s">
        <v>8</v>
      </c>
      <c r="J358" s="2" t="s">
        <v>8</v>
      </c>
      <c r="K358" s="2" t="s">
        <v>8</v>
      </c>
      <c r="L358" s="2" t="s">
        <v>12</v>
      </c>
      <c r="M358" s="2" t="s">
        <v>12</v>
      </c>
      <c r="N358" s="2" t="s">
        <v>12</v>
      </c>
      <c r="O358" s="2" t="s">
        <v>14</v>
      </c>
      <c r="P358" s="2" t="s">
        <v>8</v>
      </c>
      <c r="Q358" s="2" t="s">
        <v>8</v>
      </c>
      <c r="S358" s="53"/>
      <c r="U358" s="32"/>
      <c r="W358" s="65" t="str">
        <f t="shared" si="54"/>
        <v/>
      </c>
      <c r="Y358" s="30" t="str">
        <f t="shared" si="53"/>
        <v/>
      </c>
      <c r="AA358" s="30" t="str">
        <f t="shared" si="50"/>
        <v/>
      </c>
      <c r="AC358" s="32"/>
      <c r="AE358" s="30"/>
      <c r="AG358" s="32"/>
      <c r="AI358" s="65" t="str">
        <f t="shared" si="55"/>
        <v/>
      </c>
      <c r="AK358" s="30" t="str">
        <f t="shared" si="51"/>
        <v/>
      </c>
    </row>
    <row r="359" spans="1:38" ht="12" hidden="1" customHeight="1" outlineLevel="5">
      <c r="A359" s="80" t="s">
        <v>1743</v>
      </c>
      <c r="B359" s="69"/>
      <c r="C359" s="69" t="str">
        <f t="shared" si="52"/>
        <v/>
      </c>
      <c r="D359" s="2" t="s">
        <v>10</v>
      </c>
      <c r="E359" s="2" t="s">
        <v>1744</v>
      </c>
      <c r="F359" s="2" t="s">
        <v>17</v>
      </c>
      <c r="G359" s="2" t="s">
        <v>1743</v>
      </c>
      <c r="H359" s="2" t="s">
        <v>8</v>
      </c>
      <c r="I359" s="2" t="s">
        <v>8</v>
      </c>
      <c r="J359" s="2" t="s">
        <v>8</v>
      </c>
      <c r="K359" s="2" t="s">
        <v>8</v>
      </c>
      <c r="L359" s="2" t="s">
        <v>12</v>
      </c>
      <c r="M359" s="2" t="s">
        <v>12</v>
      </c>
      <c r="N359" s="2" t="s">
        <v>12</v>
      </c>
      <c r="O359" s="2" t="s">
        <v>14</v>
      </c>
      <c r="P359" s="2" t="s">
        <v>8</v>
      </c>
      <c r="Q359" s="2" t="s">
        <v>8</v>
      </c>
      <c r="S359" s="53"/>
      <c r="U359" s="32"/>
      <c r="W359" s="65" t="str">
        <f t="shared" si="54"/>
        <v/>
      </c>
      <c r="Y359" s="30" t="str">
        <f t="shared" si="53"/>
        <v/>
      </c>
      <c r="AA359" s="30" t="str">
        <f t="shared" si="50"/>
        <v/>
      </c>
      <c r="AC359" s="32"/>
      <c r="AE359" s="30"/>
      <c r="AG359" s="32"/>
      <c r="AI359" s="65" t="str">
        <f t="shared" si="55"/>
        <v/>
      </c>
      <c r="AK359" s="30" t="str">
        <f t="shared" si="51"/>
        <v/>
      </c>
    </row>
    <row r="360" spans="1:38" ht="12" hidden="1" customHeight="1" outlineLevel="5">
      <c r="A360" s="80" t="s">
        <v>1745</v>
      </c>
      <c r="B360" s="69"/>
      <c r="C360" s="69" t="str">
        <f t="shared" si="52"/>
        <v/>
      </c>
      <c r="D360" s="2" t="s">
        <v>10</v>
      </c>
      <c r="E360" s="2" t="s">
        <v>1746</v>
      </c>
      <c r="F360" s="2" t="s">
        <v>17</v>
      </c>
      <c r="G360" s="2" t="s">
        <v>1745</v>
      </c>
      <c r="H360" s="2" t="s">
        <v>1528</v>
      </c>
      <c r="I360" s="2" t="s">
        <v>8</v>
      </c>
      <c r="J360" s="2" t="s">
        <v>8</v>
      </c>
      <c r="K360" s="2" t="s">
        <v>8</v>
      </c>
      <c r="L360" s="2" t="s">
        <v>12</v>
      </c>
      <c r="M360" s="2" t="s">
        <v>12</v>
      </c>
      <c r="N360" s="2" t="s">
        <v>12</v>
      </c>
      <c r="O360" s="2" t="s">
        <v>14</v>
      </c>
      <c r="P360" s="2" t="s">
        <v>8</v>
      </c>
      <c r="Q360" s="2" t="s">
        <v>8</v>
      </c>
      <c r="S360" s="53"/>
      <c r="U360" s="32"/>
      <c r="W360" s="65" t="str">
        <f t="shared" si="54"/>
        <v/>
      </c>
      <c r="Y360" s="30" t="str">
        <f t="shared" si="53"/>
        <v/>
      </c>
      <c r="AA360" s="30" t="str">
        <f t="shared" si="50"/>
        <v/>
      </c>
      <c r="AC360" s="32"/>
      <c r="AE360" s="30"/>
      <c r="AG360" s="32"/>
      <c r="AI360" s="65" t="str">
        <f t="shared" si="55"/>
        <v/>
      </c>
      <c r="AK360" s="30" t="str">
        <f t="shared" si="51"/>
        <v/>
      </c>
    </row>
    <row r="361" spans="1:38" ht="12" hidden="1" customHeight="1" outlineLevel="5">
      <c r="A361" s="80" t="s">
        <v>1747</v>
      </c>
      <c r="B361" s="69"/>
      <c r="C361" s="69" t="str">
        <f t="shared" si="52"/>
        <v/>
      </c>
      <c r="D361" s="2" t="s">
        <v>10</v>
      </c>
      <c r="E361" s="2" t="s">
        <v>1748</v>
      </c>
      <c r="F361" s="2" t="s">
        <v>17</v>
      </c>
      <c r="G361" s="2" t="s">
        <v>1747</v>
      </c>
      <c r="H361" s="2" t="s">
        <v>1528</v>
      </c>
      <c r="I361" s="2" t="s">
        <v>8</v>
      </c>
      <c r="J361" s="2" t="s">
        <v>8</v>
      </c>
      <c r="K361" s="2" t="s">
        <v>8</v>
      </c>
      <c r="L361" s="2" t="s">
        <v>12</v>
      </c>
      <c r="M361" s="2" t="s">
        <v>12</v>
      </c>
      <c r="N361" s="2" t="s">
        <v>12</v>
      </c>
      <c r="O361" s="2" t="s">
        <v>14</v>
      </c>
      <c r="P361" s="2" t="s">
        <v>8</v>
      </c>
      <c r="Q361" s="2" t="s">
        <v>8</v>
      </c>
      <c r="S361" s="53"/>
      <c r="U361" s="32"/>
      <c r="W361" s="65" t="str">
        <f t="shared" si="54"/>
        <v/>
      </c>
      <c r="Y361" s="30" t="str">
        <f t="shared" si="53"/>
        <v/>
      </c>
      <c r="AA361" s="30" t="str">
        <f t="shared" si="50"/>
        <v/>
      </c>
      <c r="AC361" s="32"/>
      <c r="AE361" s="30"/>
      <c r="AG361" s="32"/>
      <c r="AI361" s="65" t="str">
        <f t="shared" si="55"/>
        <v/>
      </c>
      <c r="AK361" s="30" t="str">
        <f t="shared" si="51"/>
        <v/>
      </c>
    </row>
    <row r="362" spans="1:38" ht="12" hidden="1" customHeight="1" outlineLevel="5">
      <c r="A362" s="80" t="s">
        <v>1749</v>
      </c>
      <c r="B362" s="69"/>
      <c r="C362" s="69" t="str">
        <f t="shared" si="52"/>
        <v/>
      </c>
      <c r="D362" s="2" t="s">
        <v>10</v>
      </c>
      <c r="E362" s="2" t="s">
        <v>1750</v>
      </c>
      <c r="F362" s="2" t="s">
        <v>17</v>
      </c>
      <c r="G362" s="2" t="s">
        <v>1749</v>
      </c>
      <c r="H362" s="2" t="s">
        <v>1528</v>
      </c>
      <c r="I362" s="2" t="s">
        <v>8</v>
      </c>
      <c r="J362" s="2" t="s">
        <v>8</v>
      </c>
      <c r="K362" s="2" t="s">
        <v>8</v>
      </c>
      <c r="L362" s="2" t="s">
        <v>12</v>
      </c>
      <c r="M362" s="2" t="s">
        <v>12</v>
      </c>
      <c r="N362" s="2" t="s">
        <v>12</v>
      </c>
      <c r="O362" s="2" t="s">
        <v>14</v>
      </c>
      <c r="P362" s="2" t="s">
        <v>8</v>
      </c>
      <c r="Q362" s="2" t="s">
        <v>8</v>
      </c>
      <c r="S362" s="53"/>
      <c r="U362" s="32"/>
      <c r="W362" s="65" t="str">
        <f t="shared" si="54"/>
        <v/>
      </c>
      <c r="Y362" s="30" t="str">
        <f t="shared" si="53"/>
        <v/>
      </c>
      <c r="AA362" s="30" t="str">
        <f t="shared" si="50"/>
        <v/>
      </c>
      <c r="AC362" s="32"/>
      <c r="AE362" s="30"/>
      <c r="AG362" s="32"/>
      <c r="AI362" s="65" t="str">
        <f t="shared" si="55"/>
        <v/>
      </c>
      <c r="AK362" s="30" t="str">
        <f t="shared" si="51"/>
        <v/>
      </c>
    </row>
    <row r="363" spans="1:38" ht="12" hidden="1" customHeight="1" outlineLevel="3">
      <c r="A363" s="78" t="s">
        <v>1751</v>
      </c>
      <c r="B363" s="69" t="s">
        <v>21</v>
      </c>
      <c r="C363" s="69" t="str">
        <f t="shared" si="52"/>
        <v/>
      </c>
      <c r="D363" s="2" t="s">
        <v>10</v>
      </c>
      <c r="E363" s="2" t="s">
        <v>1752</v>
      </c>
      <c r="F363" s="2" t="s">
        <v>17</v>
      </c>
      <c r="G363" s="2" t="s">
        <v>1751</v>
      </c>
      <c r="H363" s="2" t="s">
        <v>73</v>
      </c>
      <c r="I363" s="2" t="s">
        <v>1753</v>
      </c>
      <c r="J363" s="2" t="s">
        <v>23</v>
      </c>
      <c r="K363" s="2" t="s">
        <v>8</v>
      </c>
      <c r="L363" s="2" t="s">
        <v>12</v>
      </c>
      <c r="M363" s="2" t="s">
        <v>12</v>
      </c>
      <c r="N363" s="2" t="s">
        <v>12</v>
      </c>
      <c r="O363" s="2" t="s">
        <v>14</v>
      </c>
      <c r="P363" s="2" t="s">
        <v>8</v>
      </c>
      <c r="Q363" s="2" t="s">
        <v>8</v>
      </c>
      <c r="S363" s="53"/>
      <c r="U363" s="32"/>
      <c r="W363" s="65" t="str">
        <f t="shared" si="54"/>
        <v/>
      </c>
      <c r="Y363" s="30" t="str">
        <f t="shared" si="53"/>
        <v/>
      </c>
      <c r="AA363" s="30" t="str">
        <f t="shared" si="50"/>
        <v/>
      </c>
      <c r="AC363" s="32"/>
      <c r="AE363" s="30"/>
      <c r="AG363" s="32"/>
      <c r="AI363" s="65" t="str">
        <f t="shared" si="55"/>
        <v/>
      </c>
      <c r="AK363" s="30" t="str">
        <f t="shared" si="51"/>
        <v/>
      </c>
    </row>
    <row r="364" spans="1:38" ht="12" hidden="1" customHeight="1" outlineLevel="3">
      <c r="A364" s="78" t="s">
        <v>1754</v>
      </c>
      <c r="B364" s="69" t="s">
        <v>21</v>
      </c>
      <c r="C364" s="69" t="str">
        <f t="shared" si="52"/>
        <v/>
      </c>
      <c r="D364" s="2" t="s">
        <v>10</v>
      </c>
      <c r="E364" s="2" t="s">
        <v>1755</v>
      </c>
      <c r="F364" s="2" t="s">
        <v>17</v>
      </c>
      <c r="G364" s="2" t="s">
        <v>1754</v>
      </c>
      <c r="H364" s="2" t="s">
        <v>8</v>
      </c>
      <c r="I364" s="2" t="s">
        <v>1756</v>
      </c>
      <c r="J364" s="2" t="s">
        <v>19</v>
      </c>
      <c r="K364" s="2" t="s">
        <v>8</v>
      </c>
      <c r="L364" s="2" t="s">
        <v>12</v>
      </c>
      <c r="M364" s="2" t="s">
        <v>12</v>
      </c>
      <c r="N364" s="2" t="s">
        <v>12</v>
      </c>
      <c r="O364" s="2" t="s">
        <v>14</v>
      </c>
      <c r="P364" s="2" t="s">
        <v>8</v>
      </c>
      <c r="Q364" s="2" t="s">
        <v>8</v>
      </c>
      <c r="S364" s="30"/>
      <c r="U364" s="32"/>
      <c r="W364" s="65" t="str">
        <f>IF(OR(ISNUMBER(W366),ISNUMBER(W370),ISNUMBER(W371),ISNUMBER(W372),ISNUMBER(W376),ISNUMBER(W377),ISNUMBER(W378),ISNUMBER(W379),ISNUMBER(W380)),N(W366)+N(W370)+N(W371)+N(W372)+N(W376)+N(W377)+N(W378)+N(W379)+N(W380),IF(ISNUMBER(U364),U364,""))</f>
        <v/>
      </c>
      <c r="Y364" s="30" t="str">
        <f t="shared" si="53"/>
        <v/>
      </c>
      <c r="AA364" s="30" t="str">
        <f t="shared" si="50"/>
        <v/>
      </c>
      <c r="AC364" s="32"/>
      <c r="AE364" s="30"/>
      <c r="AG364" s="32"/>
      <c r="AI364" s="65" t="str">
        <f>IF(OR(ISNUMBER(AI366),ISNUMBER(AI370),ISNUMBER(AI371),ISNUMBER(AI372),ISNUMBER(AI376),ISNUMBER(AI377),ISNUMBER(AI378),ISNUMBER(AI379),ISNUMBER(AI380)),N(AI366)+N(AI370)+N(AI371)+N(AI372)+N(AI376)+N(AI377)+N(AI378)+N(AI379)+N(AI380),IF(ISNUMBER(AG364),AG364,""))</f>
        <v/>
      </c>
      <c r="AK364" s="30" t="str">
        <f t="shared" si="51"/>
        <v/>
      </c>
    </row>
    <row r="365" spans="1:38" ht="12" hidden="1" customHeight="1" outlineLevel="4">
      <c r="A365" s="79" t="s">
        <v>1757</v>
      </c>
      <c r="B365" s="69"/>
      <c r="C365" s="69" t="str">
        <f t="shared" si="52"/>
        <v/>
      </c>
      <c r="D365" s="2" t="s">
        <v>10</v>
      </c>
      <c r="E365" s="2" t="s">
        <v>1758</v>
      </c>
      <c r="F365" s="2" t="s">
        <v>17</v>
      </c>
      <c r="G365" s="2" t="s">
        <v>1757</v>
      </c>
      <c r="H365" s="2" t="s">
        <v>8</v>
      </c>
      <c r="I365" s="2" t="s">
        <v>8</v>
      </c>
      <c r="J365" s="2" t="s">
        <v>8</v>
      </c>
      <c r="K365" s="2" t="s">
        <v>8</v>
      </c>
      <c r="L365" s="2" t="s">
        <v>12</v>
      </c>
      <c r="M365" s="2" t="s">
        <v>12</v>
      </c>
      <c r="N365" s="2" t="s">
        <v>12</v>
      </c>
      <c r="O365" s="2" t="s">
        <v>14</v>
      </c>
      <c r="P365" s="2" t="s">
        <v>8</v>
      </c>
      <c r="Q365" s="2" t="s">
        <v>8</v>
      </c>
      <c r="S365" s="53"/>
      <c r="U365" s="32"/>
      <c r="W365" s="65" t="str">
        <f>IF(ISNUMBER(U365),U365,"")</f>
        <v/>
      </c>
      <c r="Y365" s="30" t="str">
        <f t="shared" si="53"/>
        <v/>
      </c>
      <c r="AA365" s="30" t="str">
        <f t="shared" si="50"/>
        <v/>
      </c>
      <c r="AC365" s="32"/>
      <c r="AE365" s="30"/>
      <c r="AG365" s="32"/>
      <c r="AI365" s="65" t="str">
        <f>IF(ISNUMBER(AG365),AG365,"")</f>
        <v/>
      </c>
      <c r="AK365" s="30" t="str">
        <f t="shared" si="51"/>
        <v/>
      </c>
    </row>
    <row r="366" spans="1:38" ht="12" hidden="1" customHeight="1" outlineLevel="4">
      <c r="A366" s="79" t="s">
        <v>1759</v>
      </c>
      <c r="B366" s="69" t="s">
        <v>21</v>
      </c>
      <c r="C366" s="69" t="str">
        <f t="shared" si="52"/>
        <v/>
      </c>
      <c r="D366" s="2" t="s">
        <v>10</v>
      </c>
      <c r="E366" s="2" t="s">
        <v>1760</v>
      </c>
      <c r="F366" s="2" t="s">
        <v>17</v>
      </c>
      <c r="G366" s="2" t="s">
        <v>1759</v>
      </c>
      <c r="H366" s="2" t="s">
        <v>1761</v>
      </c>
      <c r="I366" s="2" t="s">
        <v>1762</v>
      </c>
      <c r="J366" s="2" t="s">
        <v>23</v>
      </c>
      <c r="K366" s="2" t="s">
        <v>8</v>
      </c>
      <c r="L366" s="2" t="s">
        <v>12</v>
      </c>
      <c r="M366" s="2" t="s">
        <v>12</v>
      </c>
      <c r="N366" s="2" t="s">
        <v>12</v>
      </c>
      <c r="O366" s="2" t="s">
        <v>14</v>
      </c>
      <c r="P366" s="2" t="s">
        <v>8</v>
      </c>
      <c r="Q366" s="2" t="s">
        <v>8</v>
      </c>
      <c r="S366" s="53"/>
      <c r="U366" s="32"/>
      <c r="W366" s="65" t="str">
        <f>IF(OR(ISNUMBER(W367),ISNUMBER(W368),ISNUMBER(W369)),N(W367)+N(W368)+N(W369),IF(ISNUMBER(U366),U366,""))</f>
        <v/>
      </c>
      <c r="Y366" s="30" t="str">
        <f t="shared" si="53"/>
        <v/>
      </c>
      <c r="AA366" s="30" t="str">
        <f t="shared" si="50"/>
        <v/>
      </c>
      <c r="AC366" s="32"/>
      <c r="AE366" s="30"/>
      <c r="AG366" s="32"/>
      <c r="AI366" s="65" t="str">
        <f>IF(OR(ISNUMBER(AI367),ISNUMBER(AI368),ISNUMBER(AI369)),N(AI367)+N(AI368)+N(AI369),IF(ISNUMBER(AG366),AG366,""))</f>
        <v/>
      </c>
      <c r="AK366" s="30" t="str">
        <f t="shared" si="51"/>
        <v/>
      </c>
    </row>
    <row r="367" spans="1:38" ht="12" hidden="1" customHeight="1" outlineLevel="5">
      <c r="A367" s="80" t="s">
        <v>1763</v>
      </c>
      <c r="B367" s="69" t="s">
        <v>21</v>
      </c>
      <c r="C367" s="69" t="str">
        <f t="shared" si="52"/>
        <v/>
      </c>
      <c r="D367" s="2" t="s">
        <v>10</v>
      </c>
      <c r="E367" s="2" t="s">
        <v>1764</v>
      </c>
      <c r="F367" s="2" t="s">
        <v>17</v>
      </c>
      <c r="G367" s="2" t="s">
        <v>1763</v>
      </c>
      <c r="H367" s="2" t="s">
        <v>8</v>
      </c>
      <c r="I367" s="2" t="s">
        <v>1762</v>
      </c>
      <c r="J367" s="2" t="s">
        <v>8</v>
      </c>
      <c r="K367" s="2" t="s">
        <v>8</v>
      </c>
      <c r="L367" s="2" t="s">
        <v>12</v>
      </c>
      <c r="M367" s="2" t="s">
        <v>12</v>
      </c>
      <c r="N367" s="2" t="s">
        <v>12</v>
      </c>
      <c r="O367" s="2" t="s">
        <v>14</v>
      </c>
      <c r="P367" s="2" t="s">
        <v>8</v>
      </c>
      <c r="Q367" s="2" t="s">
        <v>8</v>
      </c>
      <c r="S367" s="53"/>
      <c r="U367" s="32"/>
      <c r="W367" s="65" t="str">
        <f t="shared" ref="W367:W382" si="56">IF(ISNUMBER(U367),U367,"")</f>
        <v/>
      </c>
      <c r="Y367" s="30" t="str">
        <f t="shared" si="53"/>
        <v/>
      </c>
      <c r="AA367" s="30" t="str">
        <f t="shared" si="50"/>
        <v/>
      </c>
      <c r="AC367" s="32"/>
      <c r="AE367" s="30"/>
      <c r="AG367" s="32"/>
      <c r="AI367" s="65" t="str">
        <f t="shared" ref="AI367:AI382" si="57">IF(ISNUMBER(AG367),AG367,"")</f>
        <v/>
      </c>
      <c r="AK367" s="30" t="str">
        <f t="shared" si="51"/>
        <v/>
      </c>
      <c r="AL367" s="1"/>
    </row>
    <row r="368" spans="1:38" ht="12" hidden="1" customHeight="1" outlineLevel="5">
      <c r="A368" s="80" t="s">
        <v>1765</v>
      </c>
      <c r="B368" s="69" t="s">
        <v>21</v>
      </c>
      <c r="C368" s="69" t="str">
        <f t="shared" si="52"/>
        <v/>
      </c>
      <c r="D368" s="2" t="s">
        <v>10</v>
      </c>
      <c r="E368" s="2" t="s">
        <v>1766</v>
      </c>
      <c r="F368" s="2" t="s">
        <v>17</v>
      </c>
      <c r="G368" s="2" t="s">
        <v>1765</v>
      </c>
      <c r="H368" s="2" t="s">
        <v>8</v>
      </c>
      <c r="I368" s="2" t="s">
        <v>1762</v>
      </c>
      <c r="J368" s="2" t="s">
        <v>8</v>
      </c>
      <c r="K368" s="2" t="s">
        <v>8</v>
      </c>
      <c r="L368" s="2" t="s">
        <v>12</v>
      </c>
      <c r="M368" s="2" t="s">
        <v>12</v>
      </c>
      <c r="N368" s="2" t="s">
        <v>12</v>
      </c>
      <c r="O368" s="2" t="s">
        <v>14</v>
      </c>
      <c r="P368" s="2" t="s">
        <v>8</v>
      </c>
      <c r="Q368" s="2" t="s">
        <v>8</v>
      </c>
      <c r="S368" s="53"/>
      <c r="U368" s="32"/>
      <c r="W368" s="65" t="str">
        <f t="shared" si="56"/>
        <v/>
      </c>
      <c r="Y368" s="30" t="str">
        <f t="shared" si="53"/>
        <v/>
      </c>
      <c r="AA368" s="30" t="str">
        <f t="shared" si="50"/>
        <v/>
      </c>
      <c r="AC368" s="32"/>
      <c r="AE368" s="30"/>
      <c r="AG368" s="32"/>
      <c r="AI368" s="65" t="str">
        <f t="shared" si="57"/>
        <v/>
      </c>
      <c r="AK368" s="30" t="str">
        <f t="shared" si="51"/>
        <v/>
      </c>
      <c r="AL368" s="1"/>
    </row>
    <row r="369" spans="1:38" ht="12" hidden="1" customHeight="1" outlineLevel="5">
      <c r="A369" s="80" t="s">
        <v>1767</v>
      </c>
      <c r="B369" s="69" t="s">
        <v>21</v>
      </c>
      <c r="C369" s="69" t="str">
        <f t="shared" si="52"/>
        <v/>
      </c>
      <c r="D369" s="2" t="s">
        <v>10</v>
      </c>
      <c r="E369" s="2" t="s">
        <v>1768</v>
      </c>
      <c r="F369" s="2" t="s">
        <v>17</v>
      </c>
      <c r="G369" s="2" t="s">
        <v>1767</v>
      </c>
      <c r="H369" s="2" t="s">
        <v>8</v>
      </c>
      <c r="I369" s="2" t="s">
        <v>1762</v>
      </c>
      <c r="J369" s="2" t="s">
        <v>8</v>
      </c>
      <c r="K369" s="2" t="s">
        <v>8</v>
      </c>
      <c r="L369" s="2" t="s">
        <v>12</v>
      </c>
      <c r="M369" s="2" t="s">
        <v>12</v>
      </c>
      <c r="N369" s="2" t="s">
        <v>12</v>
      </c>
      <c r="O369" s="2" t="s">
        <v>14</v>
      </c>
      <c r="P369" s="2" t="s">
        <v>8</v>
      </c>
      <c r="Q369" s="2" t="s">
        <v>8</v>
      </c>
      <c r="S369" s="53"/>
      <c r="U369" s="32"/>
      <c r="W369" s="65" t="str">
        <f t="shared" si="56"/>
        <v/>
      </c>
      <c r="Y369" s="30" t="str">
        <f t="shared" si="53"/>
        <v/>
      </c>
      <c r="AA369" s="30" t="str">
        <f t="shared" si="50"/>
        <v/>
      </c>
      <c r="AC369" s="32"/>
      <c r="AE369" s="30"/>
      <c r="AG369" s="32"/>
      <c r="AI369" s="65" t="str">
        <f t="shared" si="57"/>
        <v/>
      </c>
      <c r="AK369" s="30" t="str">
        <f t="shared" si="51"/>
        <v/>
      </c>
      <c r="AL369" s="1"/>
    </row>
    <row r="370" spans="1:38" ht="12" hidden="1" customHeight="1" outlineLevel="4">
      <c r="A370" s="79" t="s">
        <v>1769</v>
      </c>
      <c r="B370" s="69" t="s">
        <v>21</v>
      </c>
      <c r="C370" s="69" t="str">
        <f t="shared" si="52"/>
        <v/>
      </c>
      <c r="D370" s="2" t="s">
        <v>10</v>
      </c>
      <c r="E370" s="2" t="s">
        <v>1770</v>
      </c>
      <c r="F370" s="2" t="s">
        <v>17</v>
      </c>
      <c r="G370" s="2" t="s">
        <v>1769</v>
      </c>
      <c r="H370" s="2" t="s">
        <v>1761</v>
      </c>
      <c r="I370" s="2" t="s">
        <v>8</v>
      </c>
      <c r="J370" s="2" t="s">
        <v>23</v>
      </c>
      <c r="K370" s="2" t="s">
        <v>8</v>
      </c>
      <c r="L370" s="2" t="s">
        <v>12</v>
      </c>
      <c r="M370" s="2" t="s">
        <v>12</v>
      </c>
      <c r="N370" s="2" t="s">
        <v>12</v>
      </c>
      <c r="O370" s="2" t="s">
        <v>14</v>
      </c>
      <c r="P370" s="2" t="s">
        <v>8</v>
      </c>
      <c r="Q370" s="2" t="s">
        <v>8</v>
      </c>
      <c r="S370" s="53"/>
      <c r="U370" s="32"/>
      <c r="W370" s="65" t="str">
        <f t="shared" si="56"/>
        <v/>
      </c>
      <c r="Y370" s="30" t="str">
        <f t="shared" si="53"/>
        <v/>
      </c>
      <c r="AA370" s="30" t="str">
        <f t="shared" si="50"/>
        <v/>
      </c>
      <c r="AC370" s="32"/>
      <c r="AE370" s="30"/>
      <c r="AG370" s="32"/>
      <c r="AI370" s="65" t="str">
        <f t="shared" si="57"/>
        <v/>
      </c>
      <c r="AK370" s="30" t="str">
        <f t="shared" si="51"/>
        <v/>
      </c>
      <c r="AL370" s="1"/>
    </row>
    <row r="371" spans="1:38" ht="12" hidden="1" customHeight="1" outlineLevel="4">
      <c r="A371" s="79" t="s">
        <v>1771</v>
      </c>
      <c r="B371" s="69" t="s">
        <v>21</v>
      </c>
      <c r="C371" s="69" t="str">
        <f t="shared" si="52"/>
        <v/>
      </c>
      <c r="D371" s="2" t="s">
        <v>10</v>
      </c>
      <c r="E371" s="2" t="s">
        <v>1772</v>
      </c>
      <c r="F371" s="2" t="s">
        <v>17</v>
      </c>
      <c r="G371" s="2" t="s">
        <v>1771</v>
      </c>
      <c r="H371" s="2" t="s">
        <v>450</v>
      </c>
      <c r="I371" s="2" t="s">
        <v>1773</v>
      </c>
      <c r="J371" s="2" t="s">
        <v>114</v>
      </c>
      <c r="K371" s="2" t="s">
        <v>8</v>
      </c>
      <c r="L371" s="2" t="s">
        <v>12</v>
      </c>
      <c r="M371" s="2" t="s">
        <v>12</v>
      </c>
      <c r="N371" s="2" t="s">
        <v>8</v>
      </c>
      <c r="O371" s="2" t="s">
        <v>14</v>
      </c>
      <c r="P371" s="2" t="s">
        <v>8</v>
      </c>
      <c r="Q371" s="2" t="s">
        <v>8</v>
      </c>
      <c r="S371" s="53"/>
      <c r="U371" s="32"/>
      <c r="W371" s="65" t="str">
        <f t="shared" si="56"/>
        <v/>
      </c>
      <c r="Y371" s="30" t="str">
        <f t="shared" si="53"/>
        <v/>
      </c>
      <c r="AA371" s="30" t="str">
        <f t="shared" si="50"/>
        <v/>
      </c>
      <c r="AC371" s="32"/>
      <c r="AE371" s="30"/>
      <c r="AG371" s="32"/>
      <c r="AI371" s="65" t="str">
        <f t="shared" si="57"/>
        <v/>
      </c>
      <c r="AK371" s="30" t="str">
        <f t="shared" si="51"/>
        <v/>
      </c>
      <c r="AL371" s="1"/>
    </row>
    <row r="372" spans="1:38" ht="12" hidden="1" customHeight="1" outlineLevel="4">
      <c r="A372" s="79" t="s">
        <v>1774</v>
      </c>
      <c r="B372" s="69" t="s">
        <v>21</v>
      </c>
      <c r="C372" s="69" t="str">
        <f t="shared" si="52"/>
        <v/>
      </c>
      <c r="D372" s="2" t="s">
        <v>10</v>
      </c>
      <c r="E372" s="2" t="s">
        <v>1775</v>
      </c>
      <c r="F372" s="2" t="s">
        <v>17</v>
      </c>
      <c r="G372" s="2" t="s">
        <v>1774</v>
      </c>
      <c r="H372" s="2" t="s">
        <v>1776</v>
      </c>
      <c r="I372" s="2" t="s">
        <v>8</v>
      </c>
      <c r="J372" s="2" t="s">
        <v>23</v>
      </c>
      <c r="K372" s="2" t="s">
        <v>8</v>
      </c>
      <c r="L372" s="2" t="s">
        <v>12</v>
      </c>
      <c r="M372" s="2" t="s">
        <v>8</v>
      </c>
      <c r="N372" s="2" t="s">
        <v>8</v>
      </c>
      <c r="O372" s="2" t="s">
        <v>14</v>
      </c>
      <c r="P372" s="2" t="s">
        <v>8</v>
      </c>
      <c r="Q372" s="2" t="s">
        <v>8</v>
      </c>
      <c r="S372" s="53"/>
      <c r="U372" s="32"/>
      <c r="W372" s="65" t="str">
        <f t="shared" si="56"/>
        <v/>
      </c>
      <c r="Y372" s="30" t="str">
        <f t="shared" si="53"/>
        <v/>
      </c>
      <c r="AA372" s="30" t="str">
        <f t="shared" si="50"/>
        <v/>
      </c>
      <c r="AC372" s="32"/>
      <c r="AE372" s="30"/>
      <c r="AG372" s="32"/>
      <c r="AI372" s="65" t="str">
        <f t="shared" si="57"/>
        <v/>
      </c>
      <c r="AK372" s="30" t="str">
        <f t="shared" si="51"/>
        <v/>
      </c>
      <c r="AL372" s="1"/>
    </row>
    <row r="373" spans="1:38" ht="12" hidden="1" customHeight="1" outlineLevel="4">
      <c r="A373" s="79" t="s">
        <v>1777</v>
      </c>
      <c r="B373" s="69"/>
      <c r="C373" s="69" t="str">
        <f t="shared" si="52"/>
        <v/>
      </c>
      <c r="D373" s="2" t="s">
        <v>10</v>
      </c>
      <c r="E373" s="2" t="s">
        <v>1778</v>
      </c>
      <c r="F373" s="2" t="s">
        <v>17</v>
      </c>
      <c r="G373" s="2" t="s">
        <v>1777</v>
      </c>
      <c r="H373" s="2" t="s">
        <v>8</v>
      </c>
      <c r="I373" s="2" t="s">
        <v>8</v>
      </c>
      <c r="J373" s="2" t="s">
        <v>8</v>
      </c>
      <c r="K373" s="2" t="s">
        <v>8</v>
      </c>
      <c r="L373" s="2" t="s">
        <v>12</v>
      </c>
      <c r="M373" s="2" t="s">
        <v>12</v>
      </c>
      <c r="N373" s="2" t="s">
        <v>12</v>
      </c>
      <c r="O373" s="2" t="s">
        <v>14</v>
      </c>
      <c r="P373" s="2" t="s">
        <v>8</v>
      </c>
      <c r="Q373" s="2" t="s">
        <v>8</v>
      </c>
      <c r="S373" s="53"/>
      <c r="U373" s="32"/>
      <c r="W373" s="65" t="str">
        <f t="shared" si="56"/>
        <v/>
      </c>
      <c r="Y373" s="30" t="str">
        <f t="shared" si="53"/>
        <v/>
      </c>
      <c r="AA373" s="30" t="str">
        <f t="shared" si="50"/>
        <v/>
      </c>
      <c r="AC373" s="32"/>
      <c r="AE373" s="30"/>
      <c r="AG373" s="32"/>
      <c r="AI373" s="65" t="str">
        <f t="shared" si="57"/>
        <v/>
      </c>
      <c r="AK373" s="30" t="str">
        <f t="shared" si="51"/>
        <v/>
      </c>
    </row>
    <row r="374" spans="1:38" ht="12" hidden="1" customHeight="1" outlineLevel="5">
      <c r="A374" s="80" t="s">
        <v>1779</v>
      </c>
      <c r="B374" s="69"/>
      <c r="C374" s="69" t="str">
        <f t="shared" si="52"/>
        <v/>
      </c>
      <c r="D374" s="2" t="s">
        <v>10</v>
      </c>
      <c r="E374" s="2" t="s">
        <v>1780</v>
      </c>
      <c r="F374" s="2" t="s">
        <v>17</v>
      </c>
      <c r="G374" s="2" t="s">
        <v>1779</v>
      </c>
      <c r="H374" s="2" t="s">
        <v>1781</v>
      </c>
      <c r="I374" s="2" t="s">
        <v>8</v>
      </c>
      <c r="J374" s="2" t="s">
        <v>8</v>
      </c>
      <c r="K374" s="2" t="s">
        <v>8</v>
      </c>
      <c r="L374" s="2" t="s">
        <v>12</v>
      </c>
      <c r="M374" s="2" t="s">
        <v>12</v>
      </c>
      <c r="N374" s="2" t="s">
        <v>12</v>
      </c>
      <c r="O374" s="2" t="s">
        <v>14</v>
      </c>
      <c r="P374" s="2" t="s">
        <v>8</v>
      </c>
      <c r="Q374" s="2" t="s">
        <v>8</v>
      </c>
      <c r="S374" s="53"/>
      <c r="U374" s="32"/>
      <c r="W374" s="65" t="str">
        <f t="shared" si="56"/>
        <v/>
      </c>
      <c r="Y374" s="30" t="str">
        <f t="shared" si="53"/>
        <v/>
      </c>
      <c r="AA374" s="30" t="str">
        <f t="shared" si="50"/>
        <v/>
      </c>
      <c r="AC374" s="32"/>
      <c r="AE374" s="30"/>
      <c r="AG374" s="32"/>
      <c r="AI374" s="65" t="str">
        <f t="shared" si="57"/>
        <v/>
      </c>
      <c r="AK374" s="30" t="str">
        <f t="shared" si="51"/>
        <v/>
      </c>
    </row>
    <row r="375" spans="1:38" ht="12" hidden="1" customHeight="1" outlineLevel="5">
      <c r="A375" s="80" t="s">
        <v>1782</v>
      </c>
      <c r="B375" s="69"/>
      <c r="C375" s="69" t="str">
        <f t="shared" si="52"/>
        <v/>
      </c>
      <c r="D375" s="2" t="s">
        <v>10</v>
      </c>
      <c r="E375" s="2" t="s">
        <v>1783</v>
      </c>
      <c r="F375" s="2" t="s">
        <v>17</v>
      </c>
      <c r="G375" s="2" t="s">
        <v>1782</v>
      </c>
      <c r="H375" s="2" t="s">
        <v>1528</v>
      </c>
      <c r="I375" s="2" t="s">
        <v>8</v>
      </c>
      <c r="J375" s="2" t="s">
        <v>8</v>
      </c>
      <c r="K375" s="2" t="s">
        <v>8</v>
      </c>
      <c r="L375" s="2" t="s">
        <v>12</v>
      </c>
      <c r="M375" s="2" t="s">
        <v>12</v>
      </c>
      <c r="N375" s="2" t="s">
        <v>12</v>
      </c>
      <c r="O375" s="2" t="s">
        <v>14</v>
      </c>
      <c r="P375" s="2" t="s">
        <v>8</v>
      </c>
      <c r="Q375" s="2" t="s">
        <v>8</v>
      </c>
      <c r="S375" s="53"/>
      <c r="U375" s="32"/>
      <c r="W375" s="65" t="str">
        <f t="shared" si="56"/>
        <v/>
      </c>
      <c r="Y375" s="30" t="str">
        <f t="shared" si="53"/>
        <v/>
      </c>
      <c r="AA375" s="30" t="str">
        <f t="shared" si="50"/>
        <v/>
      </c>
      <c r="AC375" s="32"/>
      <c r="AE375" s="30"/>
      <c r="AG375" s="32"/>
      <c r="AI375" s="65" t="str">
        <f t="shared" si="57"/>
        <v/>
      </c>
      <c r="AK375" s="30" t="str">
        <f t="shared" si="51"/>
        <v/>
      </c>
    </row>
    <row r="376" spans="1:38" ht="12" hidden="1" customHeight="1" outlineLevel="4">
      <c r="A376" s="79" t="s">
        <v>1784</v>
      </c>
      <c r="B376" s="69" t="s">
        <v>21</v>
      </c>
      <c r="C376" s="69" t="str">
        <f t="shared" si="52"/>
        <v/>
      </c>
      <c r="D376" s="2" t="s">
        <v>10</v>
      </c>
      <c r="E376" s="2" t="s">
        <v>1785</v>
      </c>
      <c r="F376" s="2" t="s">
        <v>17</v>
      </c>
      <c r="G376" s="2" t="s">
        <v>1784</v>
      </c>
      <c r="H376" s="2" t="s">
        <v>1528</v>
      </c>
      <c r="I376" s="2" t="s">
        <v>8</v>
      </c>
      <c r="J376" s="2" t="s">
        <v>23</v>
      </c>
      <c r="K376" s="2" t="s">
        <v>8</v>
      </c>
      <c r="L376" s="2" t="s">
        <v>12</v>
      </c>
      <c r="M376" s="2" t="s">
        <v>12</v>
      </c>
      <c r="N376" s="2" t="s">
        <v>12</v>
      </c>
      <c r="O376" s="2" t="s">
        <v>14</v>
      </c>
      <c r="P376" s="2" t="s">
        <v>8</v>
      </c>
      <c r="Q376" s="2" t="s">
        <v>8</v>
      </c>
      <c r="S376" s="53"/>
      <c r="U376" s="32"/>
      <c r="W376" s="65" t="str">
        <f t="shared" si="56"/>
        <v/>
      </c>
      <c r="Y376" s="30" t="str">
        <f t="shared" si="53"/>
        <v/>
      </c>
      <c r="AA376" s="30" t="str">
        <f t="shared" si="50"/>
        <v/>
      </c>
      <c r="AC376" s="32"/>
      <c r="AE376" s="30"/>
      <c r="AG376" s="32"/>
      <c r="AI376" s="65" t="str">
        <f t="shared" si="57"/>
        <v/>
      </c>
      <c r="AK376" s="30" t="str">
        <f t="shared" si="51"/>
        <v/>
      </c>
    </row>
    <row r="377" spans="1:38" ht="12" hidden="1" customHeight="1" outlineLevel="4">
      <c r="A377" s="79" t="s">
        <v>1786</v>
      </c>
      <c r="B377" s="69" t="s">
        <v>21</v>
      </c>
      <c r="C377" s="69" t="str">
        <f t="shared" si="52"/>
        <v/>
      </c>
      <c r="D377" s="2" t="s">
        <v>10</v>
      </c>
      <c r="E377" s="2" t="s">
        <v>1787</v>
      </c>
      <c r="F377" s="2" t="s">
        <v>17</v>
      </c>
      <c r="G377" s="2" t="s">
        <v>1786</v>
      </c>
      <c r="H377" s="2" t="s">
        <v>1528</v>
      </c>
      <c r="I377" s="2" t="s">
        <v>8</v>
      </c>
      <c r="J377" s="2" t="s">
        <v>23</v>
      </c>
      <c r="K377" s="2" t="s">
        <v>8</v>
      </c>
      <c r="L377" s="2" t="s">
        <v>12</v>
      </c>
      <c r="M377" s="2" t="s">
        <v>12</v>
      </c>
      <c r="N377" s="2" t="s">
        <v>12</v>
      </c>
      <c r="O377" s="2" t="s">
        <v>14</v>
      </c>
      <c r="P377" s="2" t="s">
        <v>8</v>
      </c>
      <c r="Q377" s="2" t="s">
        <v>8</v>
      </c>
      <c r="S377" s="53"/>
      <c r="U377" s="32"/>
      <c r="W377" s="65" t="str">
        <f t="shared" si="56"/>
        <v/>
      </c>
      <c r="Y377" s="30" t="str">
        <f t="shared" si="53"/>
        <v/>
      </c>
      <c r="AA377" s="30" t="str">
        <f t="shared" si="50"/>
        <v/>
      </c>
      <c r="AC377" s="32"/>
      <c r="AE377" s="30"/>
      <c r="AG377" s="32"/>
      <c r="AI377" s="65" t="str">
        <f t="shared" si="57"/>
        <v/>
      </c>
      <c r="AK377" s="30" t="str">
        <f t="shared" si="51"/>
        <v/>
      </c>
    </row>
    <row r="378" spans="1:38" ht="12" hidden="1" customHeight="1" outlineLevel="4">
      <c r="A378" s="79" t="s">
        <v>1788</v>
      </c>
      <c r="B378" s="69" t="s">
        <v>21</v>
      </c>
      <c r="C378" s="69" t="str">
        <f t="shared" si="52"/>
        <v/>
      </c>
      <c r="D378" s="2" t="s">
        <v>10</v>
      </c>
      <c r="E378" s="2" t="s">
        <v>1789</v>
      </c>
      <c r="F378" s="2" t="s">
        <v>17</v>
      </c>
      <c r="G378" s="2" t="s">
        <v>1788</v>
      </c>
      <c r="H378" s="2" t="s">
        <v>8</v>
      </c>
      <c r="I378" s="2" t="s">
        <v>8</v>
      </c>
      <c r="J378" s="2" t="s">
        <v>23</v>
      </c>
      <c r="K378" s="2" t="s">
        <v>8</v>
      </c>
      <c r="L378" s="2" t="s">
        <v>12</v>
      </c>
      <c r="M378" s="2" t="s">
        <v>12</v>
      </c>
      <c r="N378" s="2" t="s">
        <v>12</v>
      </c>
      <c r="O378" s="2" t="s">
        <v>14</v>
      </c>
      <c r="P378" s="2" t="s">
        <v>8</v>
      </c>
      <c r="Q378" s="2" t="s">
        <v>8</v>
      </c>
      <c r="S378" s="53"/>
      <c r="U378" s="32"/>
      <c r="W378" s="65" t="str">
        <f t="shared" si="56"/>
        <v/>
      </c>
      <c r="Y378" s="30" t="str">
        <f t="shared" si="53"/>
        <v/>
      </c>
      <c r="AA378" s="30" t="str">
        <f t="shared" si="50"/>
        <v/>
      </c>
      <c r="AC378" s="32"/>
      <c r="AE378" s="30"/>
      <c r="AG378" s="32"/>
      <c r="AI378" s="65" t="str">
        <f t="shared" si="57"/>
        <v/>
      </c>
      <c r="AK378" s="30" t="str">
        <f t="shared" si="51"/>
        <v/>
      </c>
    </row>
    <row r="379" spans="1:38" ht="12" hidden="1" customHeight="1" outlineLevel="4">
      <c r="A379" s="79" t="s">
        <v>1790</v>
      </c>
      <c r="B379" s="69" t="s">
        <v>21</v>
      </c>
      <c r="C379" s="69" t="str">
        <f t="shared" si="52"/>
        <v/>
      </c>
      <c r="D379" s="2" t="s">
        <v>10</v>
      </c>
      <c r="E379" s="2" t="s">
        <v>1791</v>
      </c>
      <c r="F379" s="2" t="s">
        <v>17</v>
      </c>
      <c r="G379" s="2" t="s">
        <v>1790</v>
      </c>
      <c r="H379" s="2" t="s">
        <v>1528</v>
      </c>
      <c r="I379" s="2" t="s">
        <v>8</v>
      </c>
      <c r="J379" s="2" t="s">
        <v>23</v>
      </c>
      <c r="K379" s="2" t="s">
        <v>8</v>
      </c>
      <c r="L379" s="2" t="s">
        <v>12</v>
      </c>
      <c r="M379" s="2" t="s">
        <v>12</v>
      </c>
      <c r="N379" s="2" t="s">
        <v>12</v>
      </c>
      <c r="O379" s="2" t="s">
        <v>14</v>
      </c>
      <c r="P379" s="2" t="s">
        <v>8</v>
      </c>
      <c r="Q379" s="2" t="s">
        <v>8</v>
      </c>
      <c r="S379" s="53"/>
      <c r="U379" s="32"/>
      <c r="W379" s="65" t="str">
        <f t="shared" si="56"/>
        <v/>
      </c>
      <c r="Y379" s="30" t="str">
        <f t="shared" si="53"/>
        <v/>
      </c>
      <c r="AA379" s="30" t="str">
        <f t="shared" si="50"/>
        <v/>
      </c>
      <c r="AC379" s="32"/>
      <c r="AE379" s="30"/>
      <c r="AG379" s="32"/>
      <c r="AI379" s="65" t="str">
        <f t="shared" si="57"/>
        <v/>
      </c>
      <c r="AK379" s="30" t="str">
        <f t="shared" si="51"/>
        <v/>
      </c>
    </row>
    <row r="380" spans="1:38" ht="12" hidden="1" customHeight="1" outlineLevel="4">
      <c r="A380" s="79" t="s">
        <v>1792</v>
      </c>
      <c r="B380" s="69" t="s">
        <v>21</v>
      </c>
      <c r="C380" s="69" t="str">
        <f t="shared" si="52"/>
        <v/>
      </c>
      <c r="D380" s="2" t="s">
        <v>10</v>
      </c>
      <c r="E380" s="2" t="s">
        <v>1793</v>
      </c>
      <c r="F380" s="2" t="s">
        <v>17</v>
      </c>
      <c r="G380" s="2" t="s">
        <v>1792</v>
      </c>
      <c r="H380" s="2" t="s">
        <v>8</v>
      </c>
      <c r="I380" s="2" t="s">
        <v>8</v>
      </c>
      <c r="J380" s="2" t="s">
        <v>23</v>
      </c>
      <c r="K380" s="2" t="s">
        <v>8</v>
      </c>
      <c r="L380" s="2" t="s">
        <v>12</v>
      </c>
      <c r="M380" s="2" t="s">
        <v>12</v>
      </c>
      <c r="N380" s="2" t="s">
        <v>12</v>
      </c>
      <c r="O380" s="2" t="s">
        <v>14</v>
      </c>
      <c r="P380" s="2" t="s">
        <v>8</v>
      </c>
      <c r="Q380" s="2" t="s">
        <v>8</v>
      </c>
      <c r="S380" s="53"/>
      <c r="U380" s="32"/>
      <c r="W380" s="65" t="str">
        <f t="shared" si="56"/>
        <v/>
      </c>
      <c r="Y380" s="30" t="str">
        <f t="shared" si="53"/>
        <v/>
      </c>
      <c r="AA380" s="30" t="str">
        <f t="shared" si="50"/>
        <v/>
      </c>
      <c r="AC380" s="32"/>
      <c r="AE380" s="30"/>
      <c r="AG380" s="32"/>
      <c r="AI380" s="65" t="str">
        <f t="shared" si="57"/>
        <v/>
      </c>
      <c r="AK380" s="30" t="str">
        <f t="shared" si="51"/>
        <v/>
      </c>
    </row>
    <row r="381" spans="1:38" ht="12" hidden="1" customHeight="1" outlineLevel="3">
      <c r="A381" s="78" t="s">
        <v>1794</v>
      </c>
      <c r="B381" s="69" t="s">
        <v>21</v>
      </c>
      <c r="C381" s="69" t="str">
        <f t="shared" si="52"/>
        <v/>
      </c>
      <c r="D381" s="2" t="s">
        <v>10</v>
      </c>
      <c r="E381" s="2" t="s">
        <v>1795</v>
      </c>
      <c r="F381" s="2" t="s">
        <v>17</v>
      </c>
      <c r="G381" s="2" t="s">
        <v>1794</v>
      </c>
      <c r="H381" s="2" t="s">
        <v>73</v>
      </c>
      <c r="I381" s="2" t="s">
        <v>1796</v>
      </c>
      <c r="J381" s="2" t="s">
        <v>23</v>
      </c>
      <c r="K381" s="2" t="s">
        <v>8</v>
      </c>
      <c r="L381" s="2" t="s">
        <v>12</v>
      </c>
      <c r="M381" s="2" t="s">
        <v>12</v>
      </c>
      <c r="N381" s="2" t="s">
        <v>12</v>
      </c>
      <c r="O381" s="2" t="s">
        <v>14</v>
      </c>
      <c r="P381" s="2" t="s">
        <v>8</v>
      </c>
      <c r="Q381" s="2" t="s">
        <v>8</v>
      </c>
      <c r="S381" s="53"/>
      <c r="U381" s="32"/>
      <c r="W381" s="65" t="str">
        <f t="shared" si="56"/>
        <v/>
      </c>
      <c r="Y381" s="30" t="str">
        <f t="shared" si="53"/>
        <v/>
      </c>
      <c r="AA381" s="30" t="str">
        <f t="shared" si="50"/>
        <v/>
      </c>
      <c r="AC381" s="32"/>
      <c r="AE381" s="30"/>
      <c r="AG381" s="32"/>
      <c r="AI381" s="65" t="str">
        <f t="shared" si="57"/>
        <v/>
      </c>
      <c r="AK381" s="30" t="str">
        <f t="shared" si="51"/>
        <v/>
      </c>
    </row>
    <row r="382" spans="1:38" ht="12" customHeight="1" outlineLevel="2" collapsed="1">
      <c r="A382" s="77" t="s">
        <v>1797</v>
      </c>
      <c r="B382" s="69" t="s">
        <v>21</v>
      </c>
      <c r="C382" s="69" t="str">
        <f t="shared" si="52"/>
        <v/>
      </c>
      <c r="D382" s="2" t="s">
        <v>10</v>
      </c>
      <c r="E382" s="2" t="s">
        <v>1798</v>
      </c>
      <c r="F382" s="2" t="s">
        <v>17</v>
      </c>
      <c r="G382" s="2" t="s">
        <v>1797</v>
      </c>
      <c r="H382" s="2" t="s">
        <v>8</v>
      </c>
      <c r="I382" s="2" t="s">
        <v>1799</v>
      </c>
      <c r="J382" s="2" t="s">
        <v>114</v>
      </c>
      <c r="K382" s="2" t="s">
        <v>8</v>
      </c>
      <c r="L382" s="2" t="s">
        <v>12</v>
      </c>
      <c r="M382" s="2" t="s">
        <v>12</v>
      </c>
      <c r="N382" s="2" t="s">
        <v>12</v>
      </c>
      <c r="O382" s="2" t="s">
        <v>14</v>
      </c>
      <c r="P382" s="2" t="s">
        <v>8</v>
      </c>
      <c r="Q382" s="2" t="s">
        <v>8</v>
      </c>
      <c r="S382" s="30"/>
      <c r="U382" s="32"/>
      <c r="W382" s="65" t="str">
        <f t="shared" si="56"/>
        <v/>
      </c>
      <c r="Y382" s="30" t="str">
        <f t="shared" si="53"/>
        <v/>
      </c>
      <c r="AA382" s="30" t="str">
        <f t="shared" si="50"/>
        <v/>
      </c>
      <c r="AC382" s="32"/>
      <c r="AE382" s="30"/>
      <c r="AG382" s="32"/>
      <c r="AI382" s="65" t="str">
        <f t="shared" si="57"/>
        <v/>
      </c>
      <c r="AK382" s="30" t="str">
        <f t="shared" si="51"/>
        <v/>
      </c>
    </row>
    <row r="383" spans="1:38" ht="12" hidden="1" customHeight="1" outlineLevel="3">
      <c r="A383" s="78" t="s">
        <v>1800</v>
      </c>
      <c r="B383" s="69"/>
      <c r="C383" s="69" t="str">
        <f t="shared" si="52"/>
        <v/>
      </c>
      <c r="D383" s="2" t="s">
        <v>10</v>
      </c>
      <c r="E383" s="2" t="s">
        <v>1801</v>
      </c>
      <c r="F383" s="2" t="s">
        <v>13</v>
      </c>
      <c r="G383" s="2" t="s">
        <v>1800</v>
      </c>
      <c r="H383" s="2" t="s">
        <v>1802</v>
      </c>
      <c r="I383" s="2" t="s">
        <v>8</v>
      </c>
      <c r="J383" s="2" t="s">
        <v>8</v>
      </c>
      <c r="K383" s="2" t="s">
        <v>8</v>
      </c>
      <c r="L383" s="2" t="s">
        <v>12</v>
      </c>
      <c r="M383" s="2" t="s">
        <v>12</v>
      </c>
      <c r="N383" s="2" t="s">
        <v>12</v>
      </c>
      <c r="O383" s="2" t="s">
        <v>14</v>
      </c>
      <c r="P383" s="2" t="s">
        <v>8</v>
      </c>
      <c r="Q383" s="2" t="s">
        <v>8</v>
      </c>
      <c r="S383" s="93"/>
      <c r="U383" s="32"/>
      <c r="W383" s="30"/>
      <c r="Y383" s="30" t="str">
        <f t="shared" si="53"/>
        <v/>
      </c>
      <c r="AA383" s="92"/>
      <c r="AC383" s="32"/>
      <c r="AE383" s="92"/>
      <c r="AG383" s="32"/>
      <c r="AI383" s="30"/>
      <c r="AK383" s="92"/>
    </row>
    <row r="384" spans="1:38" ht="12" customHeight="1" outlineLevel="2">
      <c r="A384" s="77" t="s">
        <v>1803</v>
      </c>
      <c r="B384" s="69" t="s">
        <v>21</v>
      </c>
      <c r="C384" s="69" t="str">
        <f t="shared" si="52"/>
        <v/>
      </c>
      <c r="D384" s="2" t="s">
        <v>10</v>
      </c>
      <c r="E384" s="2" t="s">
        <v>1804</v>
      </c>
      <c r="F384" s="2" t="s">
        <v>17</v>
      </c>
      <c r="G384" s="2" t="s">
        <v>1803</v>
      </c>
      <c r="H384" s="2" t="s">
        <v>73</v>
      </c>
      <c r="I384" s="2" t="s">
        <v>1805</v>
      </c>
      <c r="J384" s="2" t="s">
        <v>23</v>
      </c>
      <c r="K384" s="2" t="s">
        <v>8</v>
      </c>
      <c r="L384" s="2" t="s">
        <v>12</v>
      </c>
      <c r="M384" s="2" t="s">
        <v>12</v>
      </c>
      <c r="N384" s="2" t="s">
        <v>12</v>
      </c>
      <c r="O384" s="2" t="s">
        <v>14</v>
      </c>
      <c r="P384" s="2" t="s">
        <v>8</v>
      </c>
      <c r="Q384" s="2" t="s">
        <v>8</v>
      </c>
      <c r="S384" s="53"/>
      <c r="U384" s="32"/>
      <c r="W384" s="65" t="str">
        <f>IF(ISNUMBER(U384),U384,"")</f>
        <v/>
      </c>
      <c r="Y384" s="30" t="str">
        <f t="shared" si="53"/>
        <v/>
      </c>
      <c r="AA384" s="30" t="str">
        <f t="shared" si="50"/>
        <v/>
      </c>
      <c r="AC384" s="32"/>
      <c r="AE384" s="30"/>
      <c r="AG384" s="32"/>
      <c r="AI384" s="65" t="str">
        <f>IF(ISNUMBER(AG384),AG384,"")</f>
        <v/>
      </c>
      <c r="AK384" s="30" t="str">
        <f t="shared" si="51"/>
        <v/>
      </c>
    </row>
    <row r="385" spans="1:37" ht="12" customHeight="1" outlineLevel="2">
      <c r="A385" s="77" t="s">
        <v>1806</v>
      </c>
      <c r="B385" s="69" t="s">
        <v>21</v>
      </c>
      <c r="C385" s="69" t="str">
        <f t="shared" si="52"/>
        <v/>
      </c>
      <c r="D385" s="2" t="s">
        <v>10</v>
      </c>
      <c r="E385" s="2" t="s">
        <v>1807</v>
      </c>
      <c r="F385" s="2" t="s">
        <v>17</v>
      </c>
      <c r="G385" s="2" t="s">
        <v>1806</v>
      </c>
      <c r="H385" s="2" t="s">
        <v>8</v>
      </c>
      <c r="I385" s="2" t="s">
        <v>8</v>
      </c>
      <c r="J385" s="2" t="s">
        <v>23</v>
      </c>
      <c r="K385" s="2" t="s">
        <v>35</v>
      </c>
      <c r="L385" s="2" t="s">
        <v>12</v>
      </c>
      <c r="M385" s="2" t="s">
        <v>12</v>
      </c>
      <c r="N385" s="2" t="s">
        <v>12</v>
      </c>
      <c r="O385" s="2" t="s">
        <v>14</v>
      </c>
      <c r="P385" s="2" t="s">
        <v>8</v>
      </c>
      <c r="Q385" s="2" t="s">
        <v>8</v>
      </c>
      <c r="S385" s="53"/>
      <c r="U385" s="32"/>
      <c r="W385" s="65" t="str">
        <f>IF(ISNUMBER(U385),U385,"")</f>
        <v/>
      </c>
      <c r="Y385" s="30" t="str">
        <f t="shared" si="53"/>
        <v/>
      </c>
      <c r="AA385" s="30" t="str">
        <f t="shared" si="50"/>
        <v/>
      </c>
      <c r="AC385" s="32"/>
      <c r="AE385" s="30"/>
      <c r="AG385" s="32"/>
      <c r="AI385" s="65" t="str">
        <f>IF(ISNUMBER(AG385),AG385,"")</f>
        <v/>
      </c>
      <c r="AK385" s="30" t="str">
        <f t="shared" si="51"/>
        <v/>
      </c>
    </row>
    <row r="386" spans="1:37" ht="12" customHeight="1" outlineLevel="2">
      <c r="A386" s="77" t="s">
        <v>1808</v>
      </c>
      <c r="B386" s="69" t="s">
        <v>21</v>
      </c>
      <c r="C386" s="69" t="str">
        <f t="shared" si="52"/>
        <v/>
      </c>
      <c r="D386" s="2" t="s">
        <v>10</v>
      </c>
      <c r="E386" s="2" t="s">
        <v>1809</v>
      </c>
      <c r="F386" s="2" t="s">
        <v>17</v>
      </c>
      <c r="G386" s="2" t="s">
        <v>1808</v>
      </c>
      <c r="H386" s="2" t="s">
        <v>73</v>
      </c>
      <c r="I386" s="2" t="s">
        <v>1810</v>
      </c>
      <c r="J386" s="2" t="s">
        <v>23</v>
      </c>
      <c r="K386" s="2" t="s">
        <v>35</v>
      </c>
      <c r="L386" s="2" t="s">
        <v>12</v>
      </c>
      <c r="M386" s="2" t="s">
        <v>12</v>
      </c>
      <c r="N386" s="2" t="s">
        <v>12</v>
      </c>
      <c r="O386" s="2" t="s">
        <v>14</v>
      </c>
      <c r="P386" s="2" t="s">
        <v>8</v>
      </c>
      <c r="Q386" s="2" t="s">
        <v>8</v>
      </c>
      <c r="S386" s="53"/>
      <c r="U386" s="32"/>
      <c r="W386" s="65" t="str">
        <f>IF(ISNUMBER(U386),U386,"")</f>
        <v/>
      </c>
      <c r="Y386" s="30" t="str">
        <f t="shared" si="53"/>
        <v/>
      </c>
      <c r="AA386" s="30" t="str">
        <f t="shared" si="50"/>
        <v/>
      </c>
      <c r="AC386" s="32"/>
      <c r="AE386" s="30"/>
      <c r="AG386" s="32"/>
      <c r="AI386" s="65" t="str">
        <f>IF(ISNUMBER(AG386),AG386,"")</f>
        <v/>
      </c>
      <c r="AK386" s="30" t="str">
        <f t="shared" si="51"/>
        <v/>
      </c>
    </row>
    <row r="387" spans="1:37" ht="12" customHeight="1">
      <c r="B387" s="69"/>
      <c r="C387" s="69"/>
      <c r="S387" s="1"/>
      <c r="T387" s="1"/>
      <c r="U387" s="2" t="s">
        <v>3435</v>
      </c>
      <c r="AG387" s="2" t="s">
        <v>3435</v>
      </c>
    </row>
    <row r="388" spans="1:37" ht="12" customHeight="1" thickBot="1">
      <c r="C388" s="86"/>
      <c r="U388" s="33" t="str">
        <f>IF(SUM(U236:U386)&lt;&gt;0,SUM(U236:U386),"")</f>
        <v/>
      </c>
      <c r="AC388" s="64"/>
      <c r="AG388" s="33" t="str">
        <f>IF(SUM(AG236:AG386)&lt;&gt;0,SUM(AG236:AG386),"")</f>
        <v/>
      </c>
    </row>
    <row r="389" spans="1:37" ht="12" customHeight="1" thickTop="1"/>
    <row r="390" spans="1:37" ht="12" customHeight="1">
      <c r="S390" s="30"/>
      <c r="T390" s="95" t="s">
        <v>3456</v>
      </c>
    </row>
    <row r="391" spans="1:37" ht="12" customHeight="1">
      <c r="S391" s="90"/>
      <c r="T391" s="89" t="s">
        <v>3455</v>
      </c>
    </row>
    <row r="392" spans="1:37" ht="12" customHeight="1">
      <c r="T392" s="89"/>
    </row>
  </sheetData>
  <autoFilter ref="A7:Q386"/>
  <mergeCells count="6">
    <mergeCell ref="A1:A2"/>
    <mergeCell ref="S3:AA3"/>
    <mergeCell ref="S4:AA4"/>
    <mergeCell ref="AE3:AK3"/>
    <mergeCell ref="AE4:AK4"/>
    <mergeCell ref="A3:A4"/>
  </mergeCells>
  <hyperlinks>
    <hyperlink ref="B10" location="pos_31446241_1Y15352375" display="pos_31446241_1Y15352375"/>
    <hyperlink ref="B11" location="pos_31446266_1Y15352375X15352380" display="pos_31446266_1Y15352375X15352380"/>
    <hyperlink ref="B12" location="pos_31446259_1Y15352375X15352380X15352325" display="pos_31446259_1Y15352375X15352380X15352325"/>
    <hyperlink ref="B13" location="pos_31446259_1Y15352375X15352380X15352325" display="pos_31446259_1Y15352375X15352380X15352325"/>
    <hyperlink ref="B14" location="pos_31446220_1Y15352375X15352380X15352325X15352330" display="pos_31446220_1Y15352375X15352380X15352325X15352330"/>
    <hyperlink ref="B15" location="pos_31446220_1Y15352375X15352380X15352325X15352330" display="pos_31446220_1Y15352375X15352380X15352325X15352330"/>
    <hyperlink ref="B16" location="pos_31446220_1Y15352375X15352380X15352325X15352330" display="pos_31446220_1Y15352375X15352380X15352325X15352330"/>
    <hyperlink ref="B17" location="pos_31446220_1Y15352375X15352380X15352325X15352330" display="pos_31446220_1Y15352375X15352380X15352325X15352330"/>
    <hyperlink ref="B19" location="pos_31446259_1Y15352375X15352380X15352325" display="pos_31446259_1Y15352375X15352380X15352325"/>
    <hyperlink ref="B20" location="pos_31446194_1Y15352375X15352380X15352325X15352564" display="pos_31446194_1Y15352375X15352380X15352325X15352564"/>
    <hyperlink ref="B21" location="pos_31446194_1Y15352375X15352380X15352325X15352564" display="pos_31446194_1Y15352375X15352380X15352325X15352564"/>
    <hyperlink ref="B22" location="pos_31446194_1Y15352375X15352380X15352325X15352564" display="pos_31446194_1Y15352375X15352380X15352325X15352564"/>
    <hyperlink ref="B23" location="pos_31446194_1Y15352375X15352380X15352325X15352564" display="pos_31446194_1Y15352375X15352380X15352325X15352564"/>
    <hyperlink ref="B28" location="pos_31446194_1Y15352375X15352380X15352325X15352564" display="pos_31446194_1Y15352375X15352380X15352325X15352564"/>
    <hyperlink ref="B35" location="pos_31446194_1Y15352375X15352380X15352325X15352564" display="pos_31446194_1Y15352375X15352380X15352325X15352564"/>
    <hyperlink ref="B36" location="pos_31446194_1Y15352375X15352380X15352325X15352564" display="pos_31446194_1Y15352375X15352380X15352325X15352564"/>
    <hyperlink ref="B37" location="pos_31446259_1Y15352375X15352380X15352325" display="pos_31446259_1Y15352375X15352380X15352325"/>
    <hyperlink ref="B38" location="pos_31446292_1Y15352375X15352380X15352325X15352690" display="pos_31446292_1Y15352375X15352380X15352325X15352690"/>
    <hyperlink ref="B39" location="pos_31446292_1Y15352375X15352380X15352325X15352690" display="pos_31446292_1Y15352375X15352380X15352325X15352690"/>
    <hyperlink ref="B40" location="pos_31446292_1Y15352375X15352380X15352325X15352690" display="pos_31446292_1Y15352375X15352380X15352325X15352690"/>
    <hyperlink ref="B41" location="pos_31446292_1Y15352375X15352380X15352325X15352690" display="pos_31446292_1Y15352375X15352380X15352325X15352690"/>
    <hyperlink ref="B44" location="pos_31446292_1Y15352375X15352380X15352325X15352690" display="pos_31446292_1Y15352375X15352380X15352325X15352690"/>
    <hyperlink ref="B49" location="pos_31446292_1Y15352375X15352380X15352325X15352690" display="pos_31446292_1Y15352375X15352380X15352325X15352690"/>
    <hyperlink ref="B50" location="pos_31446292_1Y15352375X15352380X15352325X15352690" display="pos_31446292_1Y15352375X15352380X15352325X15352690"/>
    <hyperlink ref="B51" location="pos_31446292_1Y15352375X15352380X15352325X15352690" display="pos_31446292_1Y15352375X15352380X15352325X15352690"/>
    <hyperlink ref="B65" location="pos_31446259_1Y15352375X15352380X15352325" display="pos_31446259_1Y15352375X15352380X15352325"/>
    <hyperlink ref="B67" location="pos_31446259_1Y15352375X15352380X15352325" display="pos_31446259_1Y15352375X15352380X15352325"/>
    <hyperlink ref="B68" location="pos_31446748_1Y15352375X15352380X15352325X15352758" display="pos_31446748_1Y15352375X15352380X15352325X15352758"/>
    <hyperlink ref="B69" location="pos_31446748_1Y15352375X15352380X15352325X15352758" display="pos_31446748_1Y15352375X15352380X15352325X15352758"/>
    <hyperlink ref="B70" location="pos_31446748_1Y15352375X15352380X15352325X15352758" display="pos_31446748_1Y15352375X15352380X15352325X15352758"/>
    <hyperlink ref="B71" location="pos_31446748_1Y15352375X15352380X15352325X15352758" display="pos_31446748_1Y15352375X15352380X15352325X15352758"/>
    <hyperlink ref="B74" location="pos_31446748_1Y15352375X15352380X15352325X15352758" display="pos_31446748_1Y15352375X15352380X15352325X15352758"/>
    <hyperlink ref="B79" location="pos_31446748_1Y15352375X15352380X15352325X15352758" display="pos_31446748_1Y15352375X15352380X15352325X15352758"/>
    <hyperlink ref="B80" location="pos_31446748_1Y15352375X15352380X15352325X15352758" display="pos_31446748_1Y15352375X15352380X15352325X15352758"/>
    <hyperlink ref="B81" location="pos_31446748_1Y15352375X15352380X15352325X15352758" display="pos_31446748_1Y15352375X15352380X15352325X15352758"/>
    <hyperlink ref="B96" location="pos_31446259_1Y15352375X15352380X15352325" display="pos_31446259_1Y15352375X15352380X15352325"/>
    <hyperlink ref="B99" location="pos_31446259_1Y15352375X15352380X15352325" display="pos_31446259_1Y15352375X15352380X15352325"/>
    <hyperlink ref="B100" location="pos_31443055_1Y15352375X15352380X15352325X15355080" display="pos_31443055_1Y15352375X15352380X15352325X15355080"/>
    <hyperlink ref="B101" location="pos_31443055_1Y15352375X15352380X15352325X15355080" display="pos_31443055_1Y15352375X15352380X15352325X15355080"/>
    <hyperlink ref="B102" location="pos_31443055_1Y15352375X15352380X15352325X15355080" display="pos_31443055_1Y15352375X15352380X15352325X15355080"/>
    <hyperlink ref="B103" location="pos_31443055_1Y15352375X15352380X15352325X15355080" display="pos_31443055_1Y15352375X15352380X15352325X15355080"/>
    <hyperlink ref="B104" location="pos_31446259_1Y15352375X15352380X15352325" display="pos_31446259_1Y15352375X15352380X15352325"/>
    <hyperlink ref="B110" location="pos_31443036_1Y15352375X15352380X15352325X15355053" display="pos_31443036_1Y15352375X15352380X15352325X15355053"/>
    <hyperlink ref="B111" location="pos_31443036_1Y15352375X15352380X15352325X15355053" display="pos_31443036_1Y15352375X15352380X15352325X15355053"/>
    <hyperlink ref="B112" location="pos_31443036_1Y15352375X15352380X15352325X15355053" display="pos_31443036_1Y15352375X15352380X15352325X15355053"/>
    <hyperlink ref="B113" location="pos_31443036_1Y15352375X15352380X15352325X15355053" display="pos_31443036_1Y15352375X15352380X15352325X15355053"/>
    <hyperlink ref="B114" location="pos_31446266_1Y15352375X15352380" display="pos_31446266_1Y15352375X15352380"/>
    <hyperlink ref="B115" location="pos_31446266_1Y15352375X15352380" display="pos_31446266_1Y15352375X15352380"/>
    <hyperlink ref="B116" location="pos_31446266_1Y15352375X15352380" display="pos_31446266_1Y15352375X15352380"/>
    <hyperlink ref="B117" location="pos_31446266_1Y15352375X15352380" display="pos_31446266_1Y15352375X15352380"/>
    <hyperlink ref="B118" location="pos_31446266_1Y15352375X15352380" display="pos_31446266_1Y15352375X15352380"/>
    <hyperlink ref="B125" location="pos_31443137_1Y15352375X15352380X15355179" display="pos_31443137_1Y15352375X15352380X15355179"/>
    <hyperlink ref="B126" location="pos_31443137_1Y15352375X15352380X15355179" display="pos_31443137_1Y15352375X15352380X15355179"/>
    <hyperlink ref="B127" location="pos_31443137_1Y15352375X15352380X15355179" display="pos_31443137_1Y15352375X15352380X15355179"/>
    <hyperlink ref="B128" location="pos_31443137_1Y15352375X15352380X15355179" display="pos_31443137_1Y15352375X15352380X15355179"/>
    <hyperlink ref="B129" location="pos_31446266_1Y15352375X15352380" display="pos_31446266_1Y15352375X15352380"/>
    <hyperlink ref="B130" location="pos_31443300_1Y15352375X15352380X15355382" display="pos_31443300_1Y15352375X15352380X15355382"/>
    <hyperlink ref="B131" location="pos_31443300_1Y15352375X15352380X15355382" display="pos_31443300_1Y15352375X15352380X15355382"/>
    <hyperlink ref="B132" location="pos_31443300_1Y15352375X15352380X15355382" display="pos_31443300_1Y15352375X15352380X15355382"/>
    <hyperlink ref="B133" location="pos_31443300_1Y15352375X15352380X15355382" display="pos_31443300_1Y15352375X15352380X15355382"/>
    <hyperlink ref="B134" location="pos_31446266_1Y15352375X15352380" display="pos_31446266_1Y15352375X15352380"/>
    <hyperlink ref="B135" location="pos_31443281_1Y15352375X15352380X15355355" display="pos_31443281_1Y15352375X15352380X15355355"/>
    <hyperlink ref="B137" location="pos_31443242_1Y15352375X15352380X15355355X15355296" display="pos_31443242_1Y15352375X15352380X15355355X15355296"/>
    <hyperlink ref="B138" location="pos_31443242_1Y15352375X15352380X15355355X15355296" display="pos_31443242_1Y15352375X15352380X15355355X15355296"/>
    <hyperlink ref="B139" location="pos_31443242_1Y15352375X15352380X15355355X15355296" display="pos_31443242_1Y15352375X15352380X15355355X15355296"/>
    <hyperlink ref="B140" location="pos_31443242_1Y15352375X15352380X15355355X15355296" display="pos_31443242_1Y15352375X15352380X15355355X15355296"/>
    <hyperlink ref="B141" location="pos_31443281_1Y15352375X15352380X15355355" display="pos_31443281_1Y15352375X15352380X15355355"/>
    <hyperlink ref="B142" location="pos_31443444_1Y15352375X15352380X15355355X15355612" display="pos_31443444_1Y15352375X15352380X15355355X15355612"/>
    <hyperlink ref="B143" location="pos_31443444_1Y15352375X15352380X15355355X15355612" display="pos_31443444_1Y15352375X15352380X15355355X15355612"/>
    <hyperlink ref="B144" location="pos_31443444_1Y15352375X15352380X15355355X15355612" display="pos_31443444_1Y15352375X15352380X15355355X15355612"/>
    <hyperlink ref="B145" location="pos_31443444_1Y15352375X15352380X15355355X15355612" display="pos_31443444_1Y15352375X15352380X15355355X15355612"/>
    <hyperlink ref="B146" location="pos_31443281_1Y15352375X15352380X15355355" display="pos_31443281_1Y15352375X15352380X15355355"/>
    <hyperlink ref="B147" location="pos_31443281_1Y15352375X15352380X15355355" display="pos_31443281_1Y15352375X15352380X15355355"/>
    <hyperlink ref="B148" location="pos_31443398_1Y15352375X15352380X15355355X15355274" display="pos_31443398_1Y15352375X15352380X15355355X15355274"/>
    <hyperlink ref="B149" location="pos_31443398_1Y15352375X15352380X15355355X15355274" display="pos_31443398_1Y15352375X15352380X15355355X15355274"/>
    <hyperlink ref="B150" location="pos_31443398_1Y15352375X15352380X15355355X15355274" display="pos_31443398_1Y15352375X15352380X15355355X15355274"/>
    <hyperlink ref="B151" location="pos_31443398_1Y15352375X15352380X15355355X15355274" display="pos_31443398_1Y15352375X15352380X15355355X15355274"/>
    <hyperlink ref="B152" location="pos_31443281_1Y15352375X15352380X15355355" display="pos_31443281_1Y15352375X15352380X15355355"/>
    <hyperlink ref="B153" location="pos_31443340_1Y15352375X15352380X15355355X15355503" display="pos_31443340_1Y15352375X15352380X15355355X15355503"/>
    <hyperlink ref="B154" location="pos_31443340_1Y15352375X15352380X15355355X15355503" display="pos_31443340_1Y15352375X15352380X15355355X15355503"/>
    <hyperlink ref="B155" location="pos_31443340_1Y15352375X15352380X15355355X15355503" display="pos_31443340_1Y15352375X15352380X15355355X15355503"/>
    <hyperlink ref="B156" location="pos_31443340_1Y15352375X15352380X15355355X15355503" display="pos_31443340_1Y15352375X15352380X15355355X15355503"/>
    <hyperlink ref="B157" location="pos_31443281_1Y15352375X15352380X15355355" display="pos_31443281_1Y15352375X15352380X15355355"/>
    <hyperlink ref="B158" location="pos_31443577_1Y15352375X15352380X15355355X15355472" display="pos_31443577_1Y15352375X15352380X15355355X15355472"/>
    <hyperlink ref="B159" location="pos_31443577_1Y15352375X15352380X15355355X15355472" display="pos_31443577_1Y15352375X15352380X15355355X15355472"/>
    <hyperlink ref="B160" location="pos_31443577_1Y15352375X15352380X15355355X15355472" display="pos_31443577_1Y15352375X15352380X15355355X15355472"/>
    <hyperlink ref="B161" location="pos_31443577_1Y15352375X15352380X15355355X15355472" display="pos_31443577_1Y15352375X15352380X15355355X15355472"/>
    <hyperlink ref="B162" location="pos_31443281_1Y15352375X15352380X15355355" display="pos_31443281_1Y15352375X15352380X15355355"/>
    <hyperlink ref="B163" location="pos_31443542_1Y15352375X15352380X15355355X15355445" display="pos_31443542_1Y15352375X15352380X15355355X15355445"/>
    <hyperlink ref="B164" location="pos_31443542_1Y15352375X15352380X15355355X15355445" display="pos_31443542_1Y15352375X15352380X15355355X15355445"/>
    <hyperlink ref="B165" location="pos_31443542_1Y15352375X15352380X15355355X15355445" display="pos_31443542_1Y15352375X15352380X15355355X15355445"/>
    <hyperlink ref="B166" location="pos_31443542_1Y15352375X15352380X15355355X15355445" display="pos_31443542_1Y15352375X15352380X15355355X15355445"/>
    <hyperlink ref="B167" location="pos_31443281_1Y15352375X15352380X15355355" display="pos_31443281_1Y15352375X15352380X15355355"/>
    <hyperlink ref="B168" location="pos_31443459_1Y15352375X15352380X15355355X15355526" display="pos_31443459_1Y15352375X15352380X15355355X15355526"/>
    <hyperlink ref="B169" location="pos_31443459_1Y15352375X15352380X15355355X15355526" display="pos_31443459_1Y15352375X15352380X15355355X15355526"/>
    <hyperlink ref="B170" location="pos_31443459_1Y15352375X15352380X15355355X15355526" display="pos_31443459_1Y15352375X15352380X15355355X15355526"/>
    <hyperlink ref="B171" location="pos_31443459_1Y15352375X15352380X15355355X15355526" display="pos_31443459_1Y15352375X15352380X15355355X15355526"/>
    <hyperlink ref="B172" location="pos_31443281_1Y15352375X15352380X15355355" display="pos_31443281_1Y15352375X15352380X15355355"/>
    <hyperlink ref="B173" location="pos_31443696_1Y15352375X15352380X15355355X15355755" display="pos_31443696_1Y15352375X15352380X15355355X15355755"/>
    <hyperlink ref="B174" location="pos_31443696_1Y15352375X15352380X15355355X15355755" display="pos_31443696_1Y15352375X15352380X15355355X15355755"/>
    <hyperlink ref="B175" location="pos_31443696_1Y15352375X15352380X15355355X15355755" display="pos_31443696_1Y15352375X15352380X15355355X15355755"/>
    <hyperlink ref="B176" location="pos_31443696_1Y15352375X15352380X15355355X15355755" display="pos_31443696_1Y15352375X15352380X15355355X15355755"/>
    <hyperlink ref="B177" location="pos_31443281_1Y15352375X15352380X15355355" display="pos_31443281_1Y15352375X15352380X15355355"/>
    <hyperlink ref="B179" location="pos_31429803_1Y15352375X15352380X15355355X15365400" display="pos_31429803_1Y15352375X15352380X15355355X15365400"/>
    <hyperlink ref="B180" location="pos_31429803_1Y15352375X15352380X15355355X15365400" display="pos_31429803_1Y15352375X15352380X15355355X15365400"/>
    <hyperlink ref="B181" location="pos_31429803_1Y15352375X15352380X15355355X15365400" display="pos_31429803_1Y15352375X15352380X15355355X15365400"/>
    <hyperlink ref="B182" location="pos_31429803_1Y15352375X15352380X15355355X15365400" display="pos_31429803_1Y15352375X15352380X15355355X15365400"/>
    <hyperlink ref="B183" location="pos_31443281_1Y15352375X15352380X15355355" display="pos_31443281_1Y15352375X15352380X15355355"/>
    <hyperlink ref="B187" location="pos_31443585_1Y15352375X15352380X15355355X15355414" display="pos_31443585_1Y15352375X15352380X15355355X15355414"/>
    <hyperlink ref="B188" location="pos_31443585_1Y15352375X15352380X15355355X15355414" display="pos_31443585_1Y15352375X15352380X15355355X15355414"/>
    <hyperlink ref="B189" location="pos_31443585_1Y15352375X15352380X15355355X15355414" display="pos_31443585_1Y15352375X15352380X15355355X15355414"/>
    <hyperlink ref="B190" location="pos_31443585_1Y15352375X15352380X15355355X15355414" display="pos_31443585_1Y15352375X15352380X15355355X15355414"/>
    <hyperlink ref="B191" location="pos_31443281_1Y15352375X15352380X15355355" display="pos_31443281_1Y15352375X15352380X15355355"/>
    <hyperlink ref="B193" location="pos_31443801_1Y15352375X15352380X15355355X15355598" display="pos_31443801_1Y15352375X15352380X15355355X15355598"/>
    <hyperlink ref="B194" location="pos_31443801_1Y15352375X15352380X15355355X15355598" display="pos_31443801_1Y15352375X15352380X15355355X15355598"/>
    <hyperlink ref="B195" location="pos_31443801_1Y15352375X15352380X15355355X15355598" display="pos_31443801_1Y15352375X15352380X15355355X15355598"/>
    <hyperlink ref="B196" location="pos_31443801_1Y15352375X15352380X15355355X15355598" display="pos_31443801_1Y15352375X15352380X15355355X15355598"/>
    <hyperlink ref="B200" location="pos_31446266_1Y15352375X15352380" display="pos_31446266_1Y15352375X15352380"/>
    <hyperlink ref="B201" location="pos_31446266_1Y15352375X15352380" display="pos_31446266_1Y15352375X15352380"/>
    <hyperlink ref="B202" location="pos_31443964_1Y15352375X15352380X15355733" display="pos_31443964_1Y15352375X15352380X15355733"/>
    <hyperlink ref="B203" location="pos_31443964_1Y15352375X15352380X15355733" display="pos_31443964_1Y15352375X15352380X15355733"/>
    <hyperlink ref="B204" location="pos_31443964_1Y15352375X15352380X15355733" display="pos_31443964_1Y15352375X15352380X15355733"/>
    <hyperlink ref="B205" location="pos_31443964_1Y15352375X15352380X15355733" display="pos_31443964_1Y15352375X15352380X15355733"/>
    <hyperlink ref="B206" location="pos_31443964_1Y15352375X15352380X15355733" display="pos_31443964_1Y15352375X15352380X15355733"/>
    <hyperlink ref="B207" location="pos_31446266_1Y15352375X15352380" display="pos_31446266_1Y15352375X15352380"/>
    <hyperlink ref="B209" location="pos_31446266_1Y15352375X15352380" display="pos_31446266_1Y15352375X15352380"/>
    <hyperlink ref="B216" location="pos_31446266_1Y15352375X15352380" display="pos_31446266_1Y15352375X15352380"/>
    <hyperlink ref="B217" location="pos_31446266_1Y15352375X15352380" display="pos_31446266_1Y15352375X15352380"/>
    <hyperlink ref="B219" location="pos_31444000_1Y15352375X15352380X15355895" display="pos_31444000_1Y15352375X15352380X15355895"/>
    <hyperlink ref="B220" location="pos_31444000_1Y15352375X15352380X15355895" display="pos_31444000_1Y15352375X15352380X15355895"/>
    <hyperlink ref="B221" location="pos_31444000_1Y15352375X15352380X15355895" display="pos_31444000_1Y15352375X15352380X15355895"/>
    <hyperlink ref="B222" location="pos_31444000_1Y15352375X15352380X15355895" display="pos_31444000_1Y15352375X15352380X15355895"/>
    <hyperlink ref="B223" location="pos_31446266_1Y15352375X15352380" display="pos_31446266_1Y15352375X15352380"/>
    <hyperlink ref="B229" location="pos_31444017_1Y15352375X15352380X15355652" display="pos_31444017_1Y15352375X15352380X15355652"/>
    <hyperlink ref="B230" location="pos_31444017_1Y15352375X15352380X15355652" display="pos_31444017_1Y15352375X15352380X15355652"/>
    <hyperlink ref="B231" location="pos_31444017_1Y15352375X15352380X15355652" display="pos_31444017_1Y15352375X15352380X15355652"/>
    <hyperlink ref="B232" location="pos_31444017_1Y15352375X15352380X15355652" display="pos_31444017_1Y15352375X15352380X15355652"/>
    <hyperlink ref="B233" location="pos_31446266_1Y15352375X15352380" display="pos_31446266_1Y15352375X15352380"/>
    <hyperlink ref="B234" location="pos_31446266_1Y15352375X15352380" display="pos_31446266_1Y15352375X15352380"/>
    <hyperlink ref="B236" location="pos_31446241_1Y15352375" display="pos_31446241_1Y15352375"/>
    <hyperlink ref="B240" location="pos_31443989_1Y15352375X15353964" display="pos_31443989_1Y15352375X15353964"/>
    <hyperlink ref="B241" location="pos_31444168_1Y15352375X15353964X15353928" display="pos_31444168_1Y15352375X15353964X15353928"/>
    <hyperlink ref="B242" location="pos_31444168_1Y15352375X15353964X15353928" display="pos_31444168_1Y15352375X15353964X15353928"/>
    <hyperlink ref="B243" location="pos_31444168_1Y15352375X15353964X15353928" display="pos_31444168_1Y15352375X15353964X15353928"/>
    <hyperlink ref="B244" location="pos_31444168_1Y15352375X15353964X15353928" display="pos_31444168_1Y15352375X15353964X15353928"/>
    <hyperlink ref="B245" location="pos_31444168_1Y15352375X15353964X15353928" display="pos_31444168_1Y15352375X15353964X15353928"/>
    <hyperlink ref="B246" location="pos_31444168_1Y15352375X15353964X15353928" display="pos_31444168_1Y15352375X15353964X15353928"/>
    <hyperlink ref="B248" location="pos_31443989_1Y15352375X15353964" display="pos_31443989_1Y15352375X15353964"/>
    <hyperlink ref="B249" location="pos_31444111_1Y15352375X15353964X15353856" display="pos_31444111_1Y15352375X15353964X15353856"/>
    <hyperlink ref="B250" location="pos_31444111_1Y15352375X15353964X15353856" display="pos_31444111_1Y15352375X15353964X15353856"/>
    <hyperlink ref="B251" location="pos_31444111_1Y15352375X15353964X15353856" display="pos_31444111_1Y15352375X15353964X15353856"/>
    <hyperlink ref="B253" location="pos_31446241_1Y15352375" display="pos_31446241_1Y15352375"/>
    <hyperlink ref="B254" location="pos_31444347_1Y15352375X15354085" display="pos_31444347_1Y15352375X15354085"/>
    <hyperlink ref="B255" location="pos_31444347_1Y15352375X15354085" display="pos_31444347_1Y15352375X15354085"/>
    <hyperlink ref="B257" location="pos_31444347_1Y15352375X15354085" display="pos_31444347_1Y15352375X15354085"/>
    <hyperlink ref="B258" location="pos_31444347_1Y15352375X15354085" display="pos_31444347_1Y15352375X15354085"/>
    <hyperlink ref="B259" location="pos_31444347_1Y15352375X15354085" display="pos_31444347_1Y15352375X15354085"/>
    <hyperlink ref="B260" location="pos_31444347_1Y15352375X15354085" display="pos_31444347_1Y15352375X15354085"/>
    <hyperlink ref="B262" location="pos_31444347_1Y15352375X15354085" display="pos_31444347_1Y15352375X15354085"/>
    <hyperlink ref="B263" location="pos_31444347_1Y15352375X15354085" display="pos_31444347_1Y15352375X15354085"/>
    <hyperlink ref="B266" location="pos_31446241_1Y15352375" display="pos_31446241_1Y15352375"/>
    <hyperlink ref="B267" location="pos_31444461_1Y15352375X15354046" display="pos_31444461_1Y15352375X15354046"/>
    <hyperlink ref="B271" location="pos_31444454_1Y15352375X15354046X15353991" display="pos_31444454_1Y15352375X15354046X15353991"/>
    <hyperlink ref="B272" location="pos_31444454_1Y15352375X15354046X15353991" display="pos_31444454_1Y15352375X15354046X15353991"/>
    <hyperlink ref="B273" location="pos_31444454_1Y15352375X15354046X15353991" display="pos_31444454_1Y15352375X15354046X15353991"/>
    <hyperlink ref="B275" location="pos_31444461_1Y15352375X15354046" display="pos_31444461_1Y15352375X15354046"/>
    <hyperlink ref="B276" location="pos_31444461_1Y15352375X15354046" display="pos_31444461_1Y15352375X15354046"/>
    <hyperlink ref="B279" location="pos_31444407_1Y15352375X15354046X15354239" display="pos_31444407_1Y15352375X15354046X15354239"/>
    <hyperlink ref="B280" location="pos_31444407_1Y15352375X15354046X15354239" display="pos_31444407_1Y15352375X15354046X15354239"/>
    <hyperlink ref="B281" location="pos_31444407_1Y15352375X15354046X15354239" display="pos_31444407_1Y15352375X15354046X15354239"/>
    <hyperlink ref="B283" location="pos_31444407_1Y15352375X15354046X15354239" display="pos_31444407_1Y15352375X15354046X15354239"/>
    <hyperlink ref="B284" location="pos_31444407_1Y15352375X15354046X15354239" display="pos_31444407_1Y15352375X15354046X15354239"/>
    <hyperlink ref="B285" location="pos_31444407_1Y15352375X15354046X15354239" display="pos_31444407_1Y15352375X15354046X15354239"/>
    <hyperlink ref="B286" location="pos_31444461_1Y15352375X15354046" display="pos_31444461_1Y15352375X15354046"/>
    <hyperlink ref="B287" location="pos_31444461_1Y15352375X15354046" display="pos_31444461_1Y15352375X15354046"/>
    <hyperlink ref="B290" location="pos_31444521_1Y15352375X15354046X15354117" display="pos_31444521_1Y15352375X15354046X15354117"/>
    <hyperlink ref="B291" location="pos_31444521_1Y15352375X15354046X15354117" display="pos_31444521_1Y15352375X15354046X15354117"/>
    <hyperlink ref="B292" location="pos_31444521_1Y15352375X15354046X15354117" display="pos_31444521_1Y15352375X15354046X15354117"/>
    <hyperlink ref="B293" location="pos_31444521_1Y15352375X15354046X15354117" display="pos_31444521_1Y15352375X15354046X15354117"/>
    <hyperlink ref="B294" location="pos_31444521_1Y15352375X15354046X15354117" display="pos_31444521_1Y15352375X15354046X15354117"/>
    <hyperlink ref="B295" location="pos_31444521_1Y15352375X15354046X15354117" display="pos_31444521_1Y15352375X15354046X15354117"/>
    <hyperlink ref="B296" location="pos_31444521_1Y15352375X15354046X15354117" display="pos_31444521_1Y15352375X15354046X15354117"/>
    <hyperlink ref="B298" location="pos_31444461_1Y15352375X15354046" display="pos_31444461_1Y15352375X15354046"/>
    <hyperlink ref="B299" location="pos_31446241_1Y15352375" display="pos_31446241_1Y15352375"/>
    <hyperlink ref="B301" location="pos_31444676_1Y15352375X15354279" display="pos_31444676_1Y15352375X15354279"/>
    <hyperlink ref="B308" location="pos_31444676_1Y15352375X15354279" display="pos_31444676_1Y15352375X15354279"/>
    <hyperlink ref="B309" location="pos_31444676_1Y15352375X15354279" display="pos_31444676_1Y15352375X15354279"/>
    <hyperlink ref="B310" location="pos_31444676_1Y15352375X15354279" display="pos_31444676_1Y15352375X15354279"/>
    <hyperlink ref="B314" location="pos_31444676_1Y15352375X15354279" display="pos_31444676_1Y15352375X15354279"/>
    <hyperlink ref="B315" location="pos_31444676_1Y15352375X15354279" display="pos_31444676_1Y15352375X15354279"/>
    <hyperlink ref="B320" location="pos_31444676_1Y15352375X15354279" display="pos_31444676_1Y15352375X15354279"/>
    <hyperlink ref="B321" location="pos_31444676_1Y15352375X15354279" display="pos_31444676_1Y15352375X15354279"/>
    <hyperlink ref="B325" location="pos_31444676_1Y15352375X15354279" display="pos_31444676_1Y15352375X15354279"/>
    <hyperlink ref="B326" location="pos_31444676_1Y15352375X15354279" display="pos_31444676_1Y15352375X15354279"/>
    <hyperlink ref="B329" location="pos_31444676_1Y15352375X15354279" display="pos_31444676_1Y15352375X15354279"/>
    <hyperlink ref="B334" location="pos_31444676_1Y15352375X15354279" display="pos_31444676_1Y15352375X15354279"/>
    <hyperlink ref="B335" location="pos_31444676_1Y15352375X15354279" display="pos_31444676_1Y15352375X15354279"/>
    <hyperlink ref="B345" location="pos_31440902_1Y15352375X15354279X15354388" display="pos_31440902_1Y15352375X15354279X15354388"/>
    <hyperlink ref="B346" location="pos_31440902_1Y15352375X15354279X15354388" display="pos_31440902_1Y15352375X15354279X15354388"/>
    <hyperlink ref="B347" location="pos_31440902_1Y15352375X15354279X15354388" display="pos_31440902_1Y15352375X15354279X15354388"/>
    <hyperlink ref="B348" location="pos_31444676_1Y15352375X15354279" display="pos_31444676_1Y15352375X15354279"/>
    <hyperlink ref="B355" location="pos_31444676_1Y15352375X15354279" display="pos_31444676_1Y15352375X15354279"/>
    <hyperlink ref="B356" location="pos_31444676_1Y15352375X15354279" display="pos_31444676_1Y15352375X15354279"/>
    <hyperlink ref="B363" location="pos_31444676_1Y15352375X15354279" display="pos_31444676_1Y15352375X15354279"/>
    <hyperlink ref="B364" location="pos_31444676_1Y15352375X15354279" display="pos_31444676_1Y15352375X15354279"/>
    <hyperlink ref="B366" location="pos_31441496_1Y15352375X15354279X15354707" display="pos_31441496_1Y15352375X15354279X15354707"/>
    <hyperlink ref="B367" location="pos_31441450_1Y15352375X15354279X15354707X15354657" display="pos_31441450_1Y15352375X15354279X15354707X15354657"/>
    <hyperlink ref="B368" location="pos_31441450_1Y15352375X15354279X15354707X15354657" display="pos_31441450_1Y15352375X15354279X15354707X15354657"/>
    <hyperlink ref="B369" location="pos_31441450_1Y15352375X15354279X15354707X15354657" display="pos_31441450_1Y15352375X15354279X15354707X15354657"/>
    <hyperlink ref="B370" location="pos_31441496_1Y15352375X15354279X15354707" display="pos_31441496_1Y15352375X15354279X15354707"/>
    <hyperlink ref="B371" location="pos_31441496_1Y15352375X15354279X15354707" display="pos_31441496_1Y15352375X15354279X15354707"/>
    <hyperlink ref="B372" location="pos_31441496_1Y15352375X15354279X15354707" display="pos_31441496_1Y15352375X15354279X15354707"/>
    <hyperlink ref="B376" location="pos_31441496_1Y15352375X15354279X15354707" display="pos_31441496_1Y15352375X15354279X15354707"/>
    <hyperlink ref="B377" location="pos_31441496_1Y15352375X15354279X15354707" display="pos_31441496_1Y15352375X15354279X15354707"/>
    <hyperlink ref="B378" location="pos_31441496_1Y15352375X15354279X15354707" display="pos_31441496_1Y15352375X15354279X15354707"/>
    <hyperlink ref="B379" location="pos_31441496_1Y15352375X15354279X15354707" display="pos_31441496_1Y15352375X15354279X15354707"/>
    <hyperlink ref="B380" location="pos_31441496_1Y15352375X15354279X15354707" display="pos_31441496_1Y15352375X15354279X15354707"/>
    <hyperlink ref="B381" location="pos_31444676_1Y15352375X15354279" display="pos_31444676_1Y15352375X15354279"/>
    <hyperlink ref="B382" location="pos_31446241_1Y15352375" display="pos_31446241_1Y15352375"/>
    <hyperlink ref="B384" location="pos_31446241_1Y15352375" display="pos_31446241_1Y15352375"/>
    <hyperlink ref="B385" location="pos_31446241_1Y15352375" display="pos_31446241_1Y15352375"/>
    <hyperlink ref="B386" location="pos_31446241_1Y15352375" display="pos_31446241_1Y15352375"/>
    <hyperlink ref="A8" location="pos_31430144_1Y" display="pos_31430144_1Y"/>
    <hyperlink ref="A9" location="pos_31446241_1Y15352375" display="pos_31446241_1Y15352375"/>
    <hyperlink ref="A10" location="pos_31446266_1Y15352375X15352380" display="pos_31446266_1Y15352375X15352380"/>
    <hyperlink ref="A11" location="pos_31446259_1Y15352375X15352380X15352325" display="pos_31446259_1Y15352375X15352380X15352325"/>
    <hyperlink ref="A12" location="pos_31446962_1Y15352375X15352380X15352325X15355130" display="pos_31446962_1Y15352375X15352380X15352325X15355130"/>
    <hyperlink ref="A13" location="pos_31446220_1Y15352375X15352380X15352325X15352330" display="pos_31446220_1Y15352375X15352380X15352325X15352330"/>
    <hyperlink ref="A14" location="pos_31446213_1Y15352375X15352380X15352325X15352330X15352344" display="pos_31446213_1Y15352375X15352380X15352325X15352330X15352344"/>
    <hyperlink ref="A15" location="pos_31446238_1Y15352375X15352380X15352325X15352330X15352545" display="pos_31446238_1Y15352375X15352380X15352325X15352330X15352545"/>
    <hyperlink ref="A16" location="pos_31446231_1Y15352375X15352380X15352325X15352330X15352550" display="pos_31446231_1Y15352375X15352380X15352325X15352330X15352550"/>
    <hyperlink ref="A17" location="pos_31446176_1Y15352375X15352380X15352325X15352330X15352559" display="pos_31446176_1Y15352375X15352380X15352325X15352330X15352559"/>
    <hyperlink ref="A18" location="pos_31446201_1Y15352375X15352380X15352325X15352330X15352339" display="pos_31446201_1Y15352375X15352380X15352325X15352330X15352339"/>
    <hyperlink ref="A19" location="pos_31446194_1Y15352375X15352380X15352325X15352564" display="pos_31446194_1Y15352375X15352380X15352325X15352564"/>
    <hyperlink ref="A20" location="pos_31446155_1Y15352375X15352380X15352325X15352564X15352573" display="pos_31446155_1Y15352375X15352380X15352325X15352564X15352573"/>
    <hyperlink ref="A21" location="pos_31446148_1Y15352375X15352380X15352325X15352564X15352479" display="pos_31446148_1Y15352375X15352380X15352325X15352564X15352479"/>
    <hyperlink ref="A22" location="pos_31446173_1Y15352375X15352380X15352325X15352564X15352676" display="pos_31446173_1Y15352375X15352380X15352325X15352564X15352676"/>
    <hyperlink ref="A23" location="pos_31446166_1Y15352375X15352380X15352325X15352564X15352514" display="pos_31446166_1Y15352375X15352380X15352325X15352564X15352514"/>
    <hyperlink ref="A24" location="pos_31446383_1Y15352375X15352380X15352325X15352564X15352514X15352523" display="pos_31446383_1Y15352375X15352380X15352325X15352564X15352514X15352523"/>
    <hyperlink ref="A25" location="pos_31446392_1Y15352375X15352380X15352325X15352564X15352514X15352528" display="pos_31446392_1Y15352375X15352380X15352325X15352564X15352514X15352528"/>
    <hyperlink ref="A26" location="pos_31446385_1Y15352375X15352380X15352325X15352564X15352514X15352537" display="pos_31446385_1Y15352375X15352380X15352325X15352564X15352514X15352537"/>
    <hyperlink ref="A27" location="pos_31446346_1Y15352375X15352380X15352325X15352564X15352514X15352542" display="pos_31446346_1Y15352375X15352380X15352325X15352564X15352514X15352542"/>
    <hyperlink ref="A28" location="pos_31446339_1Y15352375X15352380X15352325X15352564X15352487" display="pos_31446339_1Y15352375X15352380X15352325X15352564X15352487"/>
    <hyperlink ref="A29" location="pos_31446364_1Y15352375X15352380X15352325X15352564X15352487X15352492" display="pos_31446364_1Y15352375X15352380X15352325X15352564X15352487X15352492"/>
    <hyperlink ref="A30" location="pos_31446357_1Y15352375X15352380X15352325X15352564X15352487X15352501" display="pos_31446357_1Y15352375X15352380X15352325X15352564X15352487X15352501"/>
    <hyperlink ref="A31" location="pos_31446318_1Y15352375X15352380X15352325X15352564X15352487X15352506" display="pos_31446318_1Y15352375X15352380X15352325X15352564X15352487X15352506"/>
    <hyperlink ref="A32" location="pos_31446311_1Y15352375X15352380X15352325X15352564X15352487X15352451" display="pos_31446311_1Y15352375X15352380X15352325X15352564X15352487X15352451"/>
    <hyperlink ref="A33" location="pos_31446320_1Y15352375X15352380X15352325X15352564X15352487X15352456" display="pos_31446320_1Y15352375X15352380X15352325X15352564X15352487X15352456"/>
    <hyperlink ref="A34" location="pos_31446281_1Y15352375X15352380X15352325X15352564X15352487X15352465" display="pos_31446281_1Y15352375X15352380X15352325X15352564X15352487X15352465"/>
    <hyperlink ref="A35" location="pos_31446274_1Y15352375X15352380X15352325X15352564X15352685" display="pos_31446274_1Y15352375X15352380X15352325X15352564X15352685"/>
    <hyperlink ref="A36" location="pos_31446299_1Y15352375X15352380X15352325X15352564X15352470" display="pos_31446299_1Y15352375X15352380X15352325X15352564X15352470"/>
    <hyperlink ref="A37" location="pos_31446292_1Y15352375X15352380X15352325X15352690" display="pos_31446292_1Y15352375X15352380X15352325X15352690"/>
    <hyperlink ref="A38" location="pos_31446509_1Y15352375X15352380X15352325X15352690X15352753" display="pos_31446509_1Y15352375X15352380X15352325X15352690X15352753"/>
    <hyperlink ref="A39" location="pos_31446502_1Y15352375X15352380X15352325X15352690X15352744" display="pos_31446502_1Y15352375X15352380X15352325X15352690X15352744"/>
    <hyperlink ref="A40" location="pos_31446527_1Y15352375X15352380X15352325X15352690X15352739" display="pos_31446527_1Y15352375X15352380X15352325X15352690X15352739"/>
    <hyperlink ref="A41" location="pos_31446472_1Y15352375X15352380X15352325X15352690X15352780" display="pos_31446472_1Y15352375X15352380X15352325X15352690X15352780"/>
    <hyperlink ref="A42" location="pos_31446453_1Y15352375X15352380X15352325X15352690X15352780X15352794" display="pos_31446453_1Y15352375X15352380X15352325X15352690X15352780X15352794"/>
    <hyperlink ref="A43" location="pos_31446414_1Y15352375X15352380X15352325X15352690X15352780X15352789" display="pos_31446414_1Y15352375X15352380X15352325X15352690X15352780X15352789"/>
    <hyperlink ref="A44" location="pos_31446407_1Y15352375X15352380X15352325X15352690X15352811" display="pos_31446407_1Y15352375X15352380X15352325X15352690X15352811"/>
    <hyperlink ref="A45" location="pos_31446416_1Y15352375X15352380X15352325X15352690X15352811X15352775" display="pos_31446416_1Y15352375X15352380X15352325X15352690X15352811X15352775"/>
    <hyperlink ref="A46" location="pos_31446633_1Y15352375X15352380X15352325X15352690X15352811X15352830" display="pos_31446633_1Y15352375X15352380X15352325X15352690X15352811X15352830"/>
    <hyperlink ref="A47" location="pos_31446626_1Y15352375X15352380X15352325X15352690X15352811X15352825" display="pos_31446626_1Y15352375X15352380X15352325X15352690X15352811X15352825"/>
    <hyperlink ref="A48" location="pos_31446651_1Y15352375X15352380X15352325X15352690X15352811X15352816" display="pos_31446651_1Y15352375X15352380X15352325X15352690X15352811X15352816"/>
    <hyperlink ref="A49" location="pos_31446644_1Y15352375X15352380X15352325X15352690X15352802" display="pos_31446644_1Y15352375X15352380X15352325X15352690X15352802"/>
    <hyperlink ref="A50" location="pos_31446605_1Y15352375X15352380X15352325X15352690X15352605" display="pos_31446605_1Y15352375X15352380X15352325X15352690X15352605"/>
    <hyperlink ref="A51" location="pos_31446598_1Y15352375X15352380X15352325X15352690X15352596" display="pos_31446598_1Y15352375X15352380X15352325X15352690X15352596"/>
    <hyperlink ref="A52" location="pos_31446465_1Y15352375X15352380X15352325X15352690X15352699" display="pos_31446465_1Y15352375X15352380X15352325X15352690X15352699"/>
    <hyperlink ref="A53" location="pos_31446623_1Y15352375X15352380X15352325X15352690X15352699X15352640" display="pos_31446623_1Y15352375X15352380X15352325X15352690X15352699X15352640"/>
    <hyperlink ref="A54" location="pos_31446615_1Y15352375X15352380X15352325X15352690X15352699X15352649" display="pos_31446615_1Y15352375X15352380X15352325X15352690X15352699X15352649"/>
    <hyperlink ref="A55" location="pos_31446560_1Y15352375X15352380X15352325X15352690X15352699X15352649X15352654" display="pos_31446560_1Y15352375X15352380X15352325X15352690X15352699X15352649X15352654"/>
    <hyperlink ref="A56" location="pos_31446585_1Y15352375X15352380X15352325X15352690X15352699X15352649X15352663" display="pos_31446585_1Y15352375X15352380X15352325X15352690X15352699X15352649X15352663"/>
    <hyperlink ref="A57" location="pos_31446578_1Y15352375X15352380X15352325X15352690X15352699X15352649X15352668" display="pos_31446578_1Y15352375X15352380X15352325X15352690X15352699X15352649X15352668"/>
    <hyperlink ref="A58" location="pos_31446539_1Y15352375X15352380X15352325X15352690X15352699X15352649X15352613" display="pos_31446539_1Y15352375X15352380X15352325X15352690X15352699X15352649X15352613"/>
    <hyperlink ref="A59" location="pos_31446532_1Y15352375X15352380X15352325X15352690X15352699X15352649X15352618" display="pos_31446532_1Y15352375X15352380X15352325X15352690X15352699X15352649X15352618"/>
    <hyperlink ref="A60" location="pos_31446557_1Y15352375X15352380X15352325X15352690X15352699X15352649X15352627" display="pos_31446557_1Y15352375X15352380X15352325X15352690X15352699X15352649X15352627"/>
    <hyperlink ref="A61" location="pos_31446550_1Y15352375X15352380X15352325X15352690X15352699X15352649X15352632" display="pos_31446550_1Y15352375X15352380X15352325X15352690X15352699X15352649X15352632"/>
    <hyperlink ref="A62" location="pos_31446767_1Y15352375X15352380X15352325X15352690X15352577" display="pos_31446767_1Y15352375X15352380X15352325X15352690X15352577"/>
    <hyperlink ref="A63" location="pos_31446776_1Y15352375X15352380X15352325X15352690X15352582" display="pos_31446776_1Y15352375X15352380X15352325X15352690X15352582"/>
    <hyperlink ref="A64" location="pos_31446769_1Y15352375X15352380X15352325X15352690X15352591" display="pos_31446769_1Y15352375X15352380X15352325X15352690X15352591"/>
    <hyperlink ref="A65" location="pos_31446730_1Y15352375X15352380X15352325X15355242" display="pos_31446730_1Y15352375X15352380X15352325X15355242"/>
    <hyperlink ref="A66" location="pos_31446723_1Y15352375X15352380X15352325X15355251" display="pos_31446723_1Y15352375X15352380X15352325X15355251"/>
    <hyperlink ref="A67" location="pos_31446748_1Y15352375X15352380X15352325X15352758" display="pos_31446748_1Y15352375X15352380X15352325X15352758"/>
    <hyperlink ref="A68" location="pos_31446741_1Y15352375X15352380X15352325X15352758X15354968" display="pos_31446741_1Y15352375X15352380X15352325X15352758X15354968"/>
    <hyperlink ref="A69" location="pos_31446702_1Y15352375X15352380X15352325X15352758X15354913" display="pos_31446702_1Y15352375X15352380X15352325X15352758X15354913"/>
    <hyperlink ref="A70" location="pos_31446695_1Y15352375X15352380X15352325X15352758X15354918" display="pos_31446695_1Y15352375X15352380X15352325X15352758X15354918"/>
    <hyperlink ref="A71" location="pos_31446704_1Y15352375X15352380X15352325X15352758X15354927" display="pos_31446704_1Y15352375X15352380X15352325X15352758X15354927"/>
    <hyperlink ref="A72" location="pos_31446665_1Y15352375X15352380X15352325X15352758X15354927X15354932" display="pos_31446665_1Y15352375X15352380X15352325X15352758X15354927X15354932"/>
    <hyperlink ref="A73" location="pos_31446658_1Y15352375X15352380X15352325X15352758X15354927X15354941" display="pos_31446658_1Y15352375X15352380X15352325X15352758X15354927X15354941"/>
    <hyperlink ref="A74" location="pos_31446683_1Y15352375X15352380X15352325X15352758X15354882" display="pos_31446683_1Y15352375X15352380X15352325X15352758X15354882"/>
    <hyperlink ref="A75" location="pos_31446676_1Y15352375X15352380X15352325X15352758X15354882X15354910" display="pos_31446676_1Y15352375X15352380X15352325X15352758X15354882X15354910"/>
    <hyperlink ref="A76" location="pos_31446893_1Y15352375X15352380X15352325X15352758X15354882X15354891" display="pos_31446893_1Y15352375X15352380X15352325X15352758X15354882X15354891"/>
    <hyperlink ref="A77" location="pos_31446886_1Y15352375X15352380X15352325X15352758X15354882X15354896" display="pos_31446886_1Y15352375X15352380X15352325X15352758X15354882X15354896"/>
    <hyperlink ref="A78" location="pos_31446911_1Y15352375X15352380X15352325X15352758X15354882X15354905" display="pos_31446911_1Y15352375X15352380X15352325X15352758X15354882X15354905"/>
    <hyperlink ref="A79" location="pos_31446856_1Y15352375X15352380X15352325X15352758X15355111" display="pos_31446856_1Y15352375X15352380X15352325X15352758X15355111"/>
    <hyperlink ref="A80" location="pos_31446849_1Y15352375X15352380X15352325X15352758X15355116" display="pos_31446849_1Y15352375X15352380X15352325X15352758X15355116"/>
    <hyperlink ref="A81" location="pos_31446874_1Y15352375X15352380X15352325X15352758X15355125" display="pos_31446874_1Y15352375X15352380X15352325X15352758X15355125"/>
    <hyperlink ref="A82" location="pos_31446867_1Y15352375X15352380X15352325X15352758X15352767" display="pos_31446867_1Y15352375X15352380X15352325X15352758X15352767"/>
    <hyperlink ref="A83" location="pos_31446791_1Y15352375X15352380X15352325X15352758X15352767X15352708" display="pos_31446791_1Y15352375X15352380X15352325X15352758X15352767X15352708"/>
    <hyperlink ref="A84" location="pos_31446815_1Y15352375X15352380X15352325X15352758X15352767X15352717" display="pos_31446815_1Y15352375X15352380X15352325X15352758X15352767X15352717"/>
    <hyperlink ref="A85" location="pos_31447016_1Y15352375X15352380X15352325X15352758X15352767X15352717X15352722" display="pos_31447016_1Y15352375X15352380X15352325X15352758X15352767X15352717X15352722"/>
    <hyperlink ref="A86" location="pos_31447009_1Y15352375X15352380X15352325X15352758X15352767X15352717X15352731" display="pos_31447009_1Y15352375X15352380X15352325X15352758X15352767X15352717X15352731"/>
    <hyperlink ref="A87" location="pos_31447034_1Y15352375X15352380X15352325X15352758X15352767X15352717X15354976" display="pos_31447034_1Y15352375X15352380X15352325X15352758X15352767X15352717X15354976"/>
    <hyperlink ref="A88" location="pos_31447027_1Y15352375X15352380X15352325X15352758X15352767X15352717X15354985" display="pos_31447027_1Y15352375X15352380X15352325X15352758X15352767X15352717X15354985"/>
    <hyperlink ref="A89" location="pos_31446988_1Y15352375X15352380X15352325X15352758X15352767X15352717X15354990" display="pos_31446988_1Y15352375X15352380X15352325X15352758X15352767X15352717X15354990"/>
    <hyperlink ref="A90" location="pos_31446981_1Y15352375X15352380X15352325X15352758X15352767X15352717X15354999" display="pos_31446981_1Y15352375X15352380X15352325X15352758X15352767X15352717X15354999"/>
    <hyperlink ref="A91" location="pos_31447006_1Y15352375X15352380X15352325X15352758X15352767X15352717X15355004" display="pos_31447006_1Y15352375X15352380X15352325X15352758X15352767X15352717X15355004"/>
    <hyperlink ref="A92" location="pos_31446999_1Y15352375X15352380X15352325X15352758X15354949" display="pos_31446999_1Y15352375X15352380X15352325X15352758X15354949"/>
    <hyperlink ref="A93" location="pos_31446944_1Y15352375X15352380X15352325X15352758X15354954" display="pos_31446944_1Y15352375X15352380X15352325X15352758X15354954"/>
    <hyperlink ref="A94" location="pos_31446969_1Y15352375X15352380X15352325X15352758X15354963" display="pos_31446969_1Y15352375X15352380X15352325X15352758X15354963"/>
    <hyperlink ref="A95" location="pos_31446923_1Y15352375X15352380X15352325X15355256" display="pos_31446923_1Y15352375X15352380X15352325X15355256"/>
    <hyperlink ref="A96" location="pos_31446916_1Y15352375X15352380X15352325X15355201" display="pos_31446916_1Y15352375X15352380X15352325X15355201"/>
    <hyperlink ref="A97" location="pos_31446941_1Y15352375X15352380X15352325X15355206" display="pos_31446941_1Y15352375X15352380X15352325X15355206"/>
    <hyperlink ref="A98" location="pos_31446934_1Y15352375X15352380X15352325X15355075" display="pos_31446934_1Y15352375X15352380X15352325X15355075"/>
    <hyperlink ref="A99" location="pos_31443055_1Y15352375X15352380X15352325X15355080" display="pos_31443055_1Y15352375X15352380X15352325X15355080"/>
    <hyperlink ref="A100" location="pos_31443064_1Y15352375X15352380X15352325X15355080X15355089" display="pos_31443064_1Y15352375X15352380X15352325X15355080X15355089"/>
    <hyperlink ref="A101" location="pos_31443057_1Y15352375X15352380X15352325X15355080X15355094" display="pos_31443057_1Y15352375X15352380X15352325X15355080X15355094"/>
    <hyperlink ref="A102" location="pos_31443018_1Y15352375X15352380X15352325X15355080X15355103" display="pos_31443018_1Y15352375X15352380X15352325X15355080X15355103"/>
    <hyperlink ref="A103" location="pos_31443011_1Y15352375X15352380X15352325X15355080X15355044" display="pos_31443011_1Y15352375X15352380X15352325X15355080X15355044"/>
    <hyperlink ref="A104" location="pos_31443036_1Y15352375X15352380X15352325X15355053" display="pos_31443036_1Y15352375X15352380X15352325X15355053"/>
    <hyperlink ref="A105" location="pos_31443029_1Y15352375X15352380X15352325X15355053X15355058" display="pos_31443029_1Y15352375X15352380X15352325X15355053X15355058"/>
    <hyperlink ref="A106" location="pos_31442990_1Y15352375X15352380X15352325X15355053X15355067" display="pos_31442990_1Y15352375X15352380X15352325X15355053X15355067"/>
    <hyperlink ref="A107" location="pos_31442983_1Y15352375X15352380X15352325X15355053X15355008" display="pos_31442983_1Y15352375X15352380X15352325X15355053X15355008"/>
    <hyperlink ref="A108" location="pos_31442992_1Y15352375X15352380X15352325X15355053X15355017" display="pos_31442992_1Y15352375X15352380X15352325X15355053X15355017"/>
    <hyperlink ref="A109" location="pos_31429576_1Y15352375X15352380X15352325X15355053X15365422" display="pos_31429576_1Y15352375X15352380X15352325X15355053X15365422"/>
    <hyperlink ref="A110" location="pos_31442953_1Y15352375X15352380X15352325X15355053X15355022" display="pos_31442953_1Y15352375X15352380X15352325X15355053X15355022"/>
    <hyperlink ref="A111" location="pos_31442946_1Y15352375X15352380X15352325X15355053X15355031" display="pos_31442946_1Y15352375X15352380X15352325X15355053X15355031"/>
    <hyperlink ref="A112" location="pos_31442971_1Y15352375X15352380X15352325X15355053X15355036" display="pos_31442971_1Y15352375X15352380X15352325X15355053X15355036"/>
    <hyperlink ref="A113" location="pos_31442964_1Y15352375X15352380X15352325X15355053X15355237" display="pos_31442964_1Y15352375X15352380X15352325X15355053X15355237"/>
    <hyperlink ref="A114" location="pos_31443181_1Y15352375X15352380X15355215" display="pos_31443181_1Y15352375X15352380X15355215"/>
    <hyperlink ref="A115" location="pos_31443174_1Y15352375X15352380X15355220" display="pos_31443174_1Y15352375X15352380X15355220"/>
    <hyperlink ref="A116" location="pos_31443199_1Y15352375X15352380X15355229" display="pos_31443199_1Y15352375X15352380X15355229"/>
    <hyperlink ref="A117" location="pos_31443144_1Y15352375X15352380X15355170" display="pos_31443144_1Y15352375X15352380X15355170"/>
    <hyperlink ref="A118" location="pos_31443137_1Y15352375X15352380X15355179" display="pos_31443137_1Y15352375X15352380X15355179"/>
    <hyperlink ref="A119" location="pos_31443162_1Y15352375X15352380X15355179X15355184" display="pos_31443162_1Y15352375X15352380X15355179X15355184"/>
    <hyperlink ref="A120" location="pos_31443155_1Y15352375X15352380X15355179X15355193" display="pos_31443155_1Y15352375X15352380X15355179X15355193"/>
    <hyperlink ref="A121" location="pos_31443116_1Y15352375X15352380X15355179X15355198" display="pos_31443116_1Y15352375X15352380X15355179X15355198"/>
    <hyperlink ref="A122" location="pos_31443109_1Y15352375X15352380X15355179X15355143" display="pos_31443109_1Y15352375X15352380X15355179X15355143"/>
    <hyperlink ref="A123" location="pos_31443134_1Y15352375X15352380X15355179X15355148" display="pos_31443134_1Y15352375X15352380X15355179X15355148"/>
    <hyperlink ref="A124" location="pos_31443127_1Y15352375X15352380X15355179X15355157" display="pos_31443127_1Y15352375X15352380X15355179X15355157"/>
    <hyperlink ref="A125" location="pos_31443072_1Y15352375X15352380X15355179X15355377" display="pos_31443072_1Y15352375X15352380X15355179X15355377"/>
    <hyperlink ref="A126" location="pos_31443097_1Y15352375X15352380X15355179X15355368" display="pos_31443097_1Y15352375X15352380X15355179X15355368"/>
    <hyperlink ref="A127" location="pos_31443090_1Y15352375X15352380X15355179X15355363" display="pos_31443090_1Y15352375X15352380X15355179X15355363"/>
    <hyperlink ref="A128" location="pos_31443307_1Y15352375X15352380X15355179X15355162" display="pos_31443307_1Y15352375X15352380X15355179X15355162"/>
    <hyperlink ref="A129" location="pos_31443300_1Y15352375X15352380X15355382" display="pos_31443300_1Y15352375X15352380X15355382"/>
    <hyperlink ref="A130" location="pos_31443325_1Y15352375X15352380X15355382X15355391" display="pos_31443325_1Y15352375X15352380X15355382X15355391"/>
    <hyperlink ref="A131" location="pos_31443318_1Y15352375X15352380X15355382X15355332" display="pos_31443318_1Y15352375X15352380X15355382X15355332"/>
    <hyperlink ref="A132" location="pos_31443279_1Y15352375X15352380X15355382X15355341" display="pos_31443279_1Y15352375X15352380X15355382X15355341"/>
    <hyperlink ref="A133" location="pos_31443288_1Y15352375X15352380X15355382X15355346" display="pos_31443288_1Y15352375X15352380X15355382X15355346"/>
    <hyperlink ref="A134" location="pos_31443281_1Y15352375X15352380X15355355" display="pos_31443281_1Y15352375X15352380X15355355"/>
    <hyperlink ref="A135" location="pos_31443242_1Y15352375X15352380X15355355X15355296" display="pos_31443242_1Y15352375X15352380X15355355X15355296"/>
    <hyperlink ref="A136" location="pos_31443235_1Y15352375X15352380X15355355X15355296X15355305" display="pos_31443235_1Y15352375X15352380X15355355X15355296X15355305"/>
    <hyperlink ref="A137" location="pos_31443260_1Y15352375X15352380X15355355X15355296X15355310" display="pos_31443260_1Y15352375X15352380X15355355X15355296X15355310"/>
    <hyperlink ref="A138" location="pos_31443253_1Y15352375X15352380X15355355X15355296X15355319" display="pos_31443253_1Y15352375X15352380X15355355X15355296X15355319"/>
    <hyperlink ref="A139" location="pos_31443214_1Y15352375X15352380X15355355X15355296X15355324" display="pos_31443214_1Y15352375X15352380X15355355X15355296X15355324"/>
    <hyperlink ref="A140" location="pos_31443207_1Y15352375X15352380X15355355X15355296X15355269" display="pos_31443207_1Y15352375X15352380X15355355X15355296X15355269"/>
    <hyperlink ref="A141" location="pos_31443444_1Y15352375X15352380X15355355X15355612" display="pos_31443444_1Y15352375X15352380X15355355X15355612"/>
    <hyperlink ref="A142" location="pos_31443216_1Y15352375X15352380X15355355X15355612X15355557" display="pos_31443216_1Y15352375X15352380X15355355X15355612X15355557"/>
    <hyperlink ref="A143" location="pos_31443433_1Y15352375X15352380X15355355X15355612X15355562" display="pos_31443433_1Y15352375X15352380X15355355X15355612X15355562"/>
    <hyperlink ref="A144" location="pos_31443426_1Y15352375X15352380X15355355X15355612X15355571" display="pos_31443426_1Y15352375X15352380X15355355X15355612X15355571"/>
    <hyperlink ref="A145" location="pos_31443451_1Y15352375X15352380X15355355X15355612X15355576" display="pos_31443451_1Y15352375X15352380X15355355X15355612X15355576"/>
    <hyperlink ref="A146" location="pos_31443405_1Y15352375X15352380X15355355X15355521" display="pos_31443405_1Y15352375X15352380X15355355X15355521"/>
    <hyperlink ref="A147" location="pos_31443398_1Y15352375X15352380X15355355X15355274" display="pos_31443398_1Y15352375X15352380X15355355X15355274"/>
    <hyperlink ref="A148" location="pos_31443423_1Y15352375X15352380X15355355X15355274X15355283" display="pos_31443423_1Y15352375X15352380X15355355X15355274X15355283"/>
    <hyperlink ref="A149" location="pos_31443368_1Y15352375X15352380X15355355X15355274X15355288" display="pos_31443368_1Y15352375X15352380X15355355X15355274X15355288"/>
    <hyperlink ref="A150" location="pos_31443361_1Y15352375X15352380X15355355X15355274X15355489" display="pos_31443361_1Y15352375X15352380X15355355X15355274X15355489"/>
    <hyperlink ref="A151" location="pos_31443386_1Y15352375X15352380X15355355X15355274X15355494" display="pos_31443386_1Y15352375X15352380X15355355X15355274X15355494"/>
    <hyperlink ref="A152" location="pos_31443340_1Y15352375X15352380X15355355X15355503" display="pos_31443340_1Y15352375X15352380X15355355X15355503"/>
    <hyperlink ref="A153" location="pos_31443333_1Y15352375X15352380X15355355X15355503X15355508" display="pos_31443333_1Y15352375X15352380X15355355X15355503X15355508"/>
    <hyperlink ref="A154" location="pos_31443358_1Y15352375X15352380X15355355X15355503X15355517" display="pos_31443358_1Y15352375X15352380X15355355X15355503X15355517"/>
    <hyperlink ref="A155" location="pos_31443351_1Y15352375X15352380X15355355X15355503X15355458" display="pos_31443351_1Y15352375X15352380X15355355X15355503X15355458"/>
    <hyperlink ref="A156" location="pos_31443552_1Y15352375X15352380X15355355X15355503X15355467" display="pos_31443552_1Y15352375X15352380X15355355X15355503X15355467"/>
    <hyperlink ref="A157" location="pos_31443577_1Y15352375X15352380X15355355X15355472" display="pos_31443577_1Y15352375X15352380X15355355X15355472"/>
    <hyperlink ref="A158" location="pos_31443570_1Y15352375X15352380X15355355X15355472X15355481" display="pos_31443570_1Y15352375X15352380X15355355X15355472X15355481"/>
    <hyperlink ref="A159" location="pos_31443531_1Y15352375X15352380X15355355X15355472X15355486" display="pos_31443531_1Y15352375X15352380X15355355X15355472X15355486"/>
    <hyperlink ref="A160" location="pos_31443524_1Y15352375X15352380X15355355X15355472X15355431" display="pos_31443524_1Y15352375X15352380X15355355X15355472X15355431"/>
    <hyperlink ref="A161" location="pos_31443549_1Y15352375X15352380X15355355X15355472X15355436" display="pos_31443549_1Y15352375X15352380X15355355X15355472X15355436"/>
    <hyperlink ref="A162" location="pos_31443542_1Y15352375X15352380X15355355X15355445" display="pos_31443542_1Y15352375X15352380X15355355X15355445"/>
    <hyperlink ref="A163" location="pos_31443503_1Y15352375X15352380X15355355X15355445X15355450" display="pos_31443503_1Y15352375X15352380X15355355X15355445X15355450"/>
    <hyperlink ref="A164" location="pos_31443512_1Y15352375X15352380X15355355X15355445X15355395" display="pos_31443512_1Y15352375X15352380X15355355X15355445X15355395"/>
    <hyperlink ref="A165" location="pos_31443505_1Y15352375X15352380X15355355X15355445X15355400" display="pos_31443505_1Y15352375X15352380X15355355X15355445X15355400"/>
    <hyperlink ref="A166" location="pos_31443466_1Y15352375X15352380X15355355X15355445X15355409" display="pos_31443466_1Y15352375X15352380X15355355X15355445X15355409"/>
    <hyperlink ref="A167" location="pos_31443459_1Y15352375X15352380X15355355X15355526" display="pos_31443459_1Y15352375X15352380X15355355X15355526"/>
    <hyperlink ref="A168" location="pos_31443484_1Y15352375X15352380X15355355X15355526X15355535" display="pos_31443484_1Y15352375X15352380X15355355X15355526X15355535"/>
    <hyperlink ref="A169" location="pos_31443477_1Y15352375X15352380X15355355X15355526X15355540" display="pos_31443477_1Y15352375X15352380X15355355X15355526X15355540"/>
    <hyperlink ref="A170" location="pos_31443694_1Y15352375X15352380X15355355X15355526X15355549" display="pos_31443694_1Y15352375X15352380X15355355X15355526X15355549"/>
    <hyperlink ref="A171" location="pos_31443687_1Y15352375X15352380X15355355X15355526X15355746" display="pos_31443687_1Y15352375X15352380X15355355X15355526X15355746"/>
    <hyperlink ref="A172" location="pos_31443696_1Y15352375X15352380X15355355X15355755" display="pos_31443696_1Y15352375X15352380X15355355X15355755"/>
    <hyperlink ref="A173" location="pos_31443657_1Y15352375X15352380X15355355X15355755X15355760" display="pos_31443657_1Y15352375X15352380X15355355X15355755X15355760"/>
    <hyperlink ref="A174" location="pos_31443650_1Y15352375X15352380X15355355X15355755X15355769" display="pos_31443650_1Y15352375X15352380X15355355X15355755X15355769"/>
    <hyperlink ref="A175" location="pos_31443675_1Y15352375X15352380X15355355X15355755X15355774" display="pos_31443675_1Y15352375X15352380X15355355X15355755X15355774"/>
    <hyperlink ref="A176" location="pos_31443668_1Y15352375X15352380X15355355X15355755X15355719" display="pos_31443668_1Y15352375X15352380X15355355X15355755X15355719"/>
    <hyperlink ref="A177" location="pos_31429803_1Y15352375X15352380X15355355X15365400" display="pos_31429803_1Y15352375X15352380X15355355X15365400"/>
    <hyperlink ref="A178" location="pos_31429777_1Y15352375X15352380X15355355X15365400X15365601" display="pos_31429777_1Y15352375X15352380X15355355X15365400X15365601"/>
    <hyperlink ref="A179" location="pos_31443629_1Y15352375X15352380X15355355X15365400X15365606" display="pos_31443629_1Y15352375X15352380X15355355X15365400X15365606"/>
    <hyperlink ref="A180" location="pos_31443622_1Y15352375X15352380X15355355X15365400X15365615" display="pos_31443622_1Y15352375X15352380X15355355X15365400X15365615"/>
    <hyperlink ref="A181" location="pos_31443647_1Y15352375X15352380X15355355X15365400X15365620" display="pos_31443647_1Y15352375X15352380X15355355X15365400X15365620"/>
    <hyperlink ref="A182" location="pos_31443592_1Y15352375X15352380X15355355X15365400X15365629" display="pos_31443592_1Y15352375X15352380X15355355X15365400X15365629"/>
    <hyperlink ref="A183" location="pos_31443585_1Y15352375X15352380X15355355X15355414" display="pos_31443585_1Y15352375X15352380X15355355X15355414"/>
    <hyperlink ref="A184" location="pos_31443610_1Y15352375X15352380X15355355X15355414X15355629" display="pos_31443610_1Y15352375X15352380X15355355X15355414X15355629"/>
    <hyperlink ref="A185" location="pos_31443603_1Y15352375X15352380X15355355X15355414X15355423" display="pos_31443603_1Y15352375X15352380X15355355X15355414X15355423"/>
    <hyperlink ref="A186" location="pos_31443820_1Y15352375X15352380X15355355X15355414X15355620" display="pos_31443820_1Y15352375X15352380X15355355X15355414X15355620"/>
    <hyperlink ref="A187" location="pos_31443813_1Y15352375X15352380X15355355X15355414X15355634" display="pos_31443813_1Y15352375X15352380X15355355X15355414X15355634"/>
    <hyperlink ref="A188" location="pos_31443838_1Y15352375X15352380X15355355X15355414X15355643" display="pos_31443838_1Y15352375X15352380X15355355X15355414X15355643"/>
    <hyperlink ref="A189" location="pos_31443831_1Y15352375X15352380X15355355X15355414X15355584" display="pos_31443831_1Y15352375X15352380X15355355X15355414X15355584"/>
    <hyperlink ref="A190" location="pos_31443776_1Y15352375X15352380X15355355X15355414X15355593" display="pos_31443776_1Y15352375X15352380X15355355X15355414X15355593"/>
    <hyperlink ref="A191" location="pos_31443801_1Y15352375X15352380X15355355X15355598" display="pos_31443801_1Y15352375X15352380X15355355X15355598"/>
    <hyperlink ref="A192" location="pos_31443794_1Y15352375X15352380X15355355X15355598X15365431" display="pos_31443794_1Y15352375X15352380X15355355X15355598X15365431"/>
    <hyperlink ref="A193" location="pos_31443755_1Y15352375X15352380X15355355X15355598X15365436" display="pos_31443755_1Y15352375X15352380X15355355X15355598X15365436"/>
    <hyperlink ref="A194" location="pos_31443748_1Y15352375X15352380X15355355X15355598X15365381" display="pos_31443748_1Y15352375X15352380X15355355X15355598X15365381"/>
    <hyperlink ref="A195" location="pos_31443773_1Y15352375X15352380X15355355X15355598X15365386" display="pos_31443773_1Y15352375X15352380X15355355X15355598X15365386"/>
    <hyperlink ref="A196" location="pos_31443766_1Y15352375X15352380X15355355X15355598X15365395" display="pos_31443766_1Y15352375X15352380X15355355X15355598X15365395"/>
    <hyperlink ref="A197" location="pos_31443727_1Y15352375X15352380X15355355X15355607" display="pos_31443727_1Y15352375X15352380X15355355X15355607"/>
    <hyperlink ref="A198" location="pos_31443736_1Y15352375X15352380X15355724" display="pos_31443736_1Y15352375X15352380X15355724"/>
    <hyperlink ref="A199" location="pos_31443946_1Y15352375X15352380X15355809" display="pos_31443946_1Y15352375X15352380X15355809"/>
    <hyperlink ref="A200" location="pos_31443939_1Y15352375X15352380X15355801" display="pos_31443939_1Y15352375X15352380X15355801"/>
    <hyperlink ref="A201" location="pos_31443964_1Y15352375X15352380X15355733" display="pos_31443964_1Y15352375X15352380X15355733"/>
    <hyperlink ref="A202" location="pos_31443957_1Y15352375X15352380X15355733X15355738" display="pos_31443957_1Y15352375X15352380X15355733X15355738"/>
    <hyperlink ref="A203" location="pos_31443918_1Y15352375X15352380X15355733X15355683" display="pos_31443918_1Y15352375X15352380X15355733X15355683"/>
    <hyperlink ref="A204" location="pos_31443911_1Y15352375X15352380X15355733X15355688" display="pos_31443911_1Y15352375X15352380X15355733X15355688"/>
    <hyperlink ref="A205" location="pos_31443920_1Y15352375X15352380X15355733X15355702" display="pos_31443920_1Y15352375X15352380X15355733X15355702"/>
    <hyperlink ref="A206" location="pos_31443881_1Y15352375X15352380X15355733X15355697" display="pos_31443881_1Y15352375X15352380X15355733X15355697"/>
    <hyperlink ref="A207" location="pos_31443874_1Y15352375X15352380X15355711" display="pos_31443874_1Y15352375X15352380X15355711"/>
    <hyperlink ref="A208" location="pos_31443899_1Y15352375X15352380X15355814" display="pos_31443899_1Y15352375X15352380X15355814"/>
    <hyperlink ref="A209" location="pos_31443892_1Y15352375X15352380X15355806" display="pos_31443892_1Y15352375X15352380X15355806"/>
    <hyperlink ref="A210" location="pos_31443853_1Y15352375X15352380X15355823" display="pos_31443853_1Y15352375X15352380X15355823"/>
    <hyperlink ref="A211" location="pos_31443846_1Y15352375X15352380X15355823X15355828" display="pos_31443846_1Y15352375X15352380X15355823X15355828"/>
    <hyperlink ref="A212" location="pos_31443871_1Y15352375X15352380X15355823X15355837" display="pos_31443871_1Y15352375X15352380X15355823X15355837"/>
    <hyperlink ref="A213" location="pos_31444072_1Y15352375X15352380X15355823X15355778" display="pos_31444072_1Y15352375X15352380X15355823X15355778"/>
    <hyperlink ref="A214" location="pos_31444065_1Y15352375X15352380X15355823X15355787" display="pos_31444065_1Y15352375X15352380X15355823X15355787"/>
    <hyperlink ref="A215" location="pos_31444090_1Y15352375X15352380X15355823X15355792" display="pos_31444090_1Y15352375X15352380X15355823X15355792"/>
    <hyperlink ref="A216" location="pos_31444083_1Y15352375X15352380X15353959" display="pos_31444083_1Y15352375X15352380X15353959"/>
    <hyperlink ref="A217" location="pos_31444000_1Y15352375X15352380X15355895" display="pos_31444000_1Y15352375X15352380X15355895"/>
    <hyperlink ref="A218" location="pos_31444025_1Y15352375X15352380X15355895X15355900" display="pos_31444025_1Y15352375X15352380X15355895X15355900"/>
    <hyperlink ref="A219" location="pos_31444044_1Y15352375X15352380X15355895X15355845" display="pos_31444044_1Y15352375X15352380X15355895X15355845"/>
    <hyperlink ref="A220" location="pos_31444037_1Y15352375X15352380X15355895X15355850" display="pos_31444037_1Y15352375X15352380X15355895X15355850"/>
    <hyperlink ref="A221" location="pos_31444062_1Y15352375X15352380X15355895X15355859" display="pos_31444062_1Y15352375X15352380X15355895X15355859"/>
    <hyperlink ref="A222" location="pos_31444055_1Y15352375X15352380X15355895X15355864" display="pos_31444055_1Y15352375X15352380X15355895X15355864"/>
    <hyperlink ref="A223" location="pos_31444017_1Y15352375X15352380X15355652" display="pos_31444017_1Y15352375X15352380X15355652"/>
    <hyperlink ref="A224" location="pos_31429748_1Y15352375X15352380X15355652X15365570" display="pos_31429748_1Y15352375X15352380X15355652X15365570"/>
    <hyperlink ref="A225" location="pos_31443978_1Y15352375X15352380X15355652X15355661" display="pos_31443978_1Y15352375X15352380X15355652X15355661"/>
    <hyperlink ref="A226" location="pos_31429993_1Y15352375X15352380X15355652X15365579" display="pos_31429993_1Y15352375X15352380X15355652X15365579"/>
    <hyperlink ref="A227" location="pos_31429986_1Y15352375X15352380X15355652X15365584" display="pos_31429986_1Y15352375X15352380X15355652X15365584"/>
    <hyperlink ref="A228" location="pos_31429796_1Y15352375X15352380X15355652X15365593" display="pos_31429796_1Y15352375X15352380X15355652X15365593"/>
    <hyperlink ref="A229" location="pos_31429821_1Y15352375X15352380X15355652X15355666" display="pos_31429821_1Y15352375X15352380X15355652X15355666"/>
    <hyperlink ref="A230" location="pos_31429814_1Y15352375X15352380X15355652X15355675" display="pos_31429814_1Y15352375X15352380X15355652X15355675"/>
    <hyperlink ref="A231" location="pos_31429775_1Y15352375X15352380X15355652X15355872" display="pos_31429775_1Y15352375X15352380X15355652X15355872"/>
    <hyperlink ref="A232" location="pos_31429784_1Y15352375X15352380X15355652X15355881" display="pos_31429784_1Y15352375X15352380X15355652X15355881"/>
    <hyperlink ref="A233" location="pos_31443971_1Y15352375X15352380X15355886" display="pos_31443971_1Y15352375X15352380X15355886"/>
    <hyperlink ref="A234" location="pos_31429856_1Y15352375X15352380X15365598" display="pos_31429856_1Y15352375X15352380X15365598"/>
    <hyperlink ref="A235" location="pos_31429655_1Y15352375X15352380X15365543" display="pos_31429655_1Y15352375X15352380X15365543"/>
    <hyperlink ref="A236" location="pos_31443989_1Y15352375X15353964" display="pos_31443989_1Y15352375X15353964"/>
    <hyperlink ref="A237" location="pos_31444206_1Y15352375X15353964X15353973" display="pos_31444206_1Y15352375X15353964X15353973"/>
    <hyperlink ref="A238" location="pos_31444199_1Y15352375X15353964X15353978" display="pos_31444199_1Y15352375X15353964X15353978"/>
    <hyperlink ref="A239" location="pos_31444208_1Y15352375X15353964X15353923" display="pos_31444208_1Y15352375X15353964X15353923"/>
    <hyperlink ref="A240" location="pos_31444168_1Y15352375X15353964X15353928" display="pos_31444168_1Y15352375X15353964X15353928"/>
    <hyperlink ref="A241" location="pos_31444161_1Y15352375X15353964X15353928X15353937" display="pos_31444161_1Y15352375X15353964X15353928X15353937"/>
    <hyperlink ref="A242" location="pos_31444186_1Y15352375X15353964X15353928X15353942" display="pos_31444186_1Y15352375X15353964X15353928X15353942"/>
    <hyperlink ref="A243" location="pos_31444179_1Y15352375X15353964X15353928X15353951" display="pos_31444179_1Y15352375X15353964X15353928X15353951"/>
    <hyperlink ref="A244" location="pos_31444140_1Y15352375X15353964X15353928X15353892" display="pos_31444140_1Y15352375X15353964X15353928X15353892"/>
    <hyperlink ref="A245" location="pos_31444133_1Y15352375X15353964X15353928X15353901" display="pos_31444133_1Y15352375X15353964X15353928X15353901"/>
    <hyperlink ref="A246" location="pos_31444158_1Y15352375X15353964X15353928X15353906" display="pos_31444158_1Y15352375X15353964X15353928X15353906"/>
    <hyperlink ref="A247" location="pos_31444151_1Y15352375X15353964X15353928X15353906X15353915" display="pos_31444151_1Y15352375X15353964X15353928X15353906X15353915"/>
    <hyperlink ref="A248" location="pos_31444111_1Y15352375X15353964X15353856" display="pos_31444111_1Y15352375X15353964X15353856"/>
    <hyperlink ref="A249" location="pos_31444120_1Y15352375X15353964X15353856X15353865" display="pos_31444120_1Y15352375X15353964X15353856X15353865"/>
    <hyperlink ref="A250" location="pos_31444113_1Y15352375X15353964X15353856X15353870" display="pos_31444113_1Y15352375X15353964X15353856X15353870"/>
    <hyperlink ref="A251" location="pos_31444330_1Y15352375X15353964X15353856X15353879" display="pos_31444330_1Y15352375X15353964X15353856X15353879"/>
    <hyperlink ref="A252" location="pos_31444323_1Y15352375X15353964X15353856X15353884" display="pos_31444323_1Y15352375X15353964X15353856X15353884"/>
    <hyperlink ref="A253" location="pos_31444347_1Y15352375X15354085" display="pos_31444347_1Y15352375X15354085"/>
    <hyperlink ref="A254" location="pos_31444340_1Y15352375X15354085X15354063" display="pos_31444340_1Y15352375X15354085X15354063"/>
    <hyperlink ref="A255" location="pos_31444301_1Y15352375X15354085X15354090" display="pos_31444301_1Y15352375X15354085X15354090"/>
    <hyperlink ref="A256" location="pos_31444294_1Y15352375X15354085X15354090X15354099" display="pos_31444294_1Y15352375X15354085X15354090X15354099"/>
    <hyperlink ref="A257" location="pos_31444318_1Y15352375X15354085X15354104" display="pos_31444318_1Y15352375X15354085X15354104"/>
    <hyperlink ref="A258" location="pos_31444311_1Y15352375X15354085X15354049" display="pos_31444311_1Y15352375X15354085X15354049"/>
    <hyperlink ref="A259" location="pos_31444256_1Y15352375X15354085X15354054" display="pos_31444256_1Y15352375X15354085X15354054"/>
    <hyperlink ref="A260" location="pos_31444281_1Y15352375X15354085X15354027" display="pos_31444281_1Y15352375X15354085X15354027"/>
    <hyperlink ref="A261" location="pos_31444274_1Y15352375X15354085X15354027X15354032" display="pos_31444274_1Y15352375X15354085X15354027X15354032"/>
    <hyperlink ref="A262" location="pos_31444234_1Y15352375X15354085X15354041" display="pos_31444234_1Y15352375X15354085X15354041"/>
    <hyperlink ref="A263" location="pos_31444227_1Y15352375X15354085X15354068" display="pos_31444227_1Y15352375X15354085X15354068"/>
    <hyperlink ref="A264" location="pos_31444252_1Y15352375X15354085X15354068X15354077" display="pos_31444252_1Y15352375X15354085X15354068X15354077"/>
    <hyperlink ref="A265" location="pos_31444245_1Y15352375X15354085X15354068X15354018" display="pos_31444245_1Y15352375X15354085X15354068X15354018"/>
    <hyperlink ref="A266" location="pos_31444461_1Y15352375X15354046" display="pos_31444461_1Y15352375X15354046"/>
    <hyperlink ref="A267" location="pos_31444454_1Y15352375X15354046X15353991" display="pos_31444454_1Y15352375X15354046X15353991"/>
    <hyperlink ref="A268" location="pos_31444479_1Y15352375X15354046X15353991X15353996" display="pos_31444479_1Y15352375X15354046X15353991X15353996"/>
    <hyperlink ref="A269" location="pos_31444424_1Y15352375X15354046X15353991X15354005" display="pos_31444424_1Y15352375X15354046X15353991X15354005"/>
    <hyperlink ref="A270" location="pos_31444417_1Y15352375X15354046X15353991X15354225" display="pos_31444417_1Y15352375X15354046X15353991X15354225"/>
    <hyperlink ref="A271" location="pos_31444442_1Y15352375X15354046X15353991X15354010" display="pos_31444442_1Y15352375X15354046X15353991X15354010"/>
    <hyperlink ref="A272" location="pos_31444435_1Y15352375X15354046X15353991X15354211" display="pos_31444435_1Y15352375X15354046X15353991X15354211"/>
    <hyperlink ref="A273" location="pos_31444396_1Y15352375X15354046X15353991X15354230" display="pos_31444396_1Y15352375X15354046X15353991X15354230"/>
    <hyperlink ref="A274" location="pos_31444389_1Y15352375X15354046X15353991X15354216" display="pos_31444389_1Y15352375X15354046X15353991X15354216"/>
    <hyperlink ref="A275" location="pos_31444414_1Y15352375X15354046X15354320" display="pos_31444414_1Y15352375X15354046X15354320"/>
    <hyperlink ref="A276" location="pos_31444407_1Y15352375X15354046X15354239" display="pos_31444407_1Y15352375X15354046X15354239"/>
    <hyperlink ref="A277" location="pos_31444352_1Y15352375X15354046X15354239X15354180" display="pos_31444352_1Y15352375X15354046X15354239X15354180"/>
    <hyperlink ref="A278" location="pos_31444377_1Y15352375X15354046X15354239X15354189" display="pos_31444377_1Y15352375X15354046X15354239X15354189"/>
    <hyperlink ref="A279" location="pos_31444370_1Y15352375X15354046X15354239X15354194" display="pos_31444370_1Y15352375X15354046X15354239X15354194"/>
    <hyperlink ref="A280" location="pos_31444587_1Y15352375X15354046X15354239X15354203" display="pos_31444587_1Y15352375X15354046X15354239X15354203"/>
    <hyperlink ref="A281" location="pos_31444580_1Y15352375X15354046X15354239X15354144" display="pos_31444580_1Y15352375X15354046X15354239X15354144"/>
    <hyperlink ref="A282" location="pos_31444605_1Y15352375X15354046X15354239X15354144X15354153" display="pos_31444605_1Y15352375X15354046X15354239X15354144X15354153"/>
    <hyperlink ref="A283" location="pos_31444597_1Y15352375X15354046X15354239X15354158" display="pos_31444597_1Y15352375X15354046X15354239X15354158"/>
    <hyperlink ref="A284" location="pos_31444558_1Y15352375X15354046X15354239X15354167" display="pos_31444558_1Y15352375X15354046X15354239X15354167"/>
    <hyperlink ref="A285" location="pos_31444551_1Y15352375X15354046X15354239X15354172" display="pos_31444551_1Y15352375X15354046X15354239X15354172"/>
    <hyperlink ref="A286" location="pos_31444560_1Y15352375X15354046X15354329" display="pos_31444560_1Y15352375X15354046X15354329"/>
    <hyperlink ref="A287" location="pos_31444521_1Y15352375X15354046X15354117" display="pos_31444521_1Y15352375X15354046X15354117"/>
    <hyperlink ref="A288" location="pos_31444514_1Y15352375X15354046X15354117X15354122" display="pos_31444514_1Y15352375X15354046X15354117X15354122"/>
    <hyperlink ref="A289" location="pos_31444539_1Y15352375X15354046X15354117X15354131" display="pos_31444539_1Y15352375X15354046X15354117X15354131"/>
    <hyperlink ref="A290" location="pos_31444532_1Y15352375X15354046X15354117X15354136" display="pos_31444532_1Y15352375X15354046X15354117X15354136"/>
    <hyperlink ref="A291" location="pos_31444493_1Y15352375X15354046X15354117X15354337" display="pos_31444493_1Y15352375X15354046X15354117X15354337"/>
    <hyperlink ref="A292" location="pos_31444486_1Y15352375X15354046X15354117X15354342" display="pos_31444486_1Y15352375X15354046X15354117X15354342"/>
    <hyperlink ref="A293" location="pos_31444511_1Y15352375X15354046X15354117X15354351" display="pos_31444511_1Y15352375X15354046X15354117X15354351"/>
    <hyperlink ref="A294" location="pos_31444712_1Y15352375X15354046X15354117X15354356" display="pos_31444712_1Y15352375X15354046X15354117X15354356"/>
    <hyperlink ref="A295" location="pos_31444705_1Y15352375X15354046X15354117X15354315" display="pos_31444705_1Y15352375X15354046X15354117X15354315"/>
    <hyperlink ref="A296" location="pos_31444730_1Y15352375X15354046X15354117X15354365" display="pos_31444730_1Y15352375X15354046X15354117X15354365"/>
    <hyperlink ref="A297" location="pos_31444723_1Y15352375X15354046X15354117X15354365X15354306" display="pos_31444723_1Y15352375X15354046X15354117X15354365X15354306"/>
    <hyperlink ref="A298" location="pos_31444683_1Y15352375X15354046X15354334" display="pos_31444683_1Y15352375X15354046X15354334"/>
    <hyperlink ref="A299" location="pos_31444676_1Y15352375X15354279" display="pos_31444676_1Y15352375X15354279"/>
    <hyperlink ref="A300" location="pos_31429755_1Y15352375X15354279X15365507" display="pos_31429755_1Y15352375X15354279X15365507"/>
    <hyperlink ref="A301" location="pos_31444701_1Y15352375X15354279X15354284" display="pos_31444701_1Y15352375X15354279X15354284"/>
    <hyperlink ref="A302" location="pos_31444694_1Y15352375X15354279X15354284X15354293" display="pos_31444694_1Y15352375X15354279X15354284X15354293"/>
    <hyperlink ref="A303" location="pos_31444655_1Y15352375X15354279X15354284X15354298" display="pos_31444655_1Y15352375X15354279X15354284X15354298"/>
    <hyperlink ref="A304" location="pos_31444664_1Y15352375X15354279X15354284X15354243" display="pos_31444664_1Y15352375X15354279X15354284X15354243"/>
    <hyperlink ref="A305" location="pos_31444657_1Y15352375X15354279X15354284X15354243X15354248" display="pos_31444657_1Y15352375X15354279X15354284X15354243X15354248"/>
    <hyperlink ref="A306" location="pos_31444618_1Y15352375X15354279X15354284X15354243X15354257" display="pos_31444618_1Y15352375X15354279X15354284X15354243X15354257"/>
    <hyperlink ref="A307" location="pos_31444611_1Y15352375X15354279X15354284X15354243X15354262" display="pos_31444611_1Y15352375X15354279X15354284X15354243X15354262"/>
    <hyperlink ref="A308" location="pos_31444802_1Y15352375X15354279X15354819" display="pos_31444802_1Y15352375X15354279X15354819"/>
    <hyperlink ref="A309" location="pos_31444827_1Y15352375X15354279X15354874" display="pos_31444827_1Y15352375X15354279X15354874"/>
    <hyperlink ref="A310" location="pos_31444820_1Y15352375X15354279X15354271" display="pos_31444820_1Y15352375X15354279X15354271"/>
    <hyperlink ref="A311" location="pos_31444781_1Y15352375X15354279X15354271X15354468" display="pos_31444781_1Y15352375X15354279X15354271X15354468"/>
    <hyperlink ref="A312" location="pos_31444774_1Y15352375X15354279X15354271X15354477" display="pos_31444774_1Y15352375X15354279X15354271X15354477"/>
    <hyperlink ref="A313" location="pos_31444799_1Y15352375X15354279X15354271X15354482" display="pos_31444799_1Y15352375X15354279X15354271X15354482"/>
    <hyperlink ref="A314" location="pos_31444744_1Y15352375X15354279X15354824" display="pos_31444744_1Y15352375X15354279X15354824"/>
    <hyperlink ref="A315" location="pos_31444972_1Y15352375X15354279X15354491" display="pos_31444972_1Y15352375X15354279X15354491"/>
    <hyperlink ref="A316" location="pos_31444965_1Y15352375X15354279X15354491X15354432" display="pos_31444965_1Y15352375X15354279X15354491X15354432"/>
    <hyperlink ref="A317" location="pos_31444990_1Y15352375X15354279X15354491X15354446" display="pos_31444990_1Y15352375X15354279X15354491X15354446"/>
    <hyperlink ref="A318" location="pos_31444983_1Y15352375X15354279X15354491X15354455" display="pos_31444983_1Y15352375X15354279X15354491X15354455"/>
    <hyperlink ref="A319" location="pos_31444928_1Y15352375X15354279X15354491X15354441" display="pos_31444928_1Y15352375X15354279X15354491X15354441"/>
    <hyperlink ref="A320" location="pos_31444953_1Y15352375X15354279X15354833" display="pos_31444953_1Y15352375X15354279X15354833"/>
    <hyperlink ref="A321" location="pos_31444925_1Y15352375X15354279X15354460" display="pos_31444925_1Y15352375X15354279X15354460"/>
    <hyperlink ref="A322" location="pos_31444918_1Y15352375X15354279X15354460X15354405" display="pos_31444918_1Y15352375X15354279X15354460X15354405"/>
    <hyperlink ref="A323" location="pos_31429690_1Y15352375X15354279X15354460X15365548" display="pos_31429690_1Y15352375X15354279X15354460X15365548"/>
    <hyperlink ref="A324" location="pos_31444879_1Y15352375X15354279X15354460X15354410" display="pos_31444879_1Y15352375X15354279X15354460X15354410"/>
    <hyperlink ref="A325" location="pos_31429546_1Y15352375X15354279X15354838" display="pos_31429546_1Y15352375X15354279X15354838"/>
    <hyperlink ref="A326" location="pos_31429539_1Y15352375X15354279X15365512" display="pos_31429539_1Y15352375X15354279X15365512"/>
    <hyperlink ref="A327" location="pos_31429564_1Y15352375X15354279X15365512X15365521" display="pos_31429564_1Y15352375X15354279X15365512X15365521"/>
    <hyperlink ref="A328" location="pos_31429557_1Y15352375X15354279X15365512X15365526" display="pos_31429557_1Y15352375X15354279X15365512X15365526"/>
    <hyperlink ref="A329" location="pos_31440995_1Y15352375X15354279X15354419" display="pos_31440995_1Y15352375X15354279X15354419"/>
    <hyperlink ref="A330" location="pos_31441020_1Y15352375X15354279X15354419X15354424" display="pos_31441020_1Y15352375X15354279X15354419X15354424"/>
    <hyperlink ref="A331" location="pos_31441013_1Y15352375X15354279X15354419X15354369" display="pos_31441013_1Y15352375X15354279X15354419X15354369"/>
    <hyperlink ref="A332" location="pos_31440974_1Y15352375X15354279X15354419X15354369X15354374" display="pos_31440974_1Y15352375X15354279X15354419X15354369X15354374"/>
    <hyperlink ref="A333" location="pos_31440967_1Y15352375X15354279X15354419X15354369X15354383" display="pos_31440967_1Y15352375X15354279X15354419X15354369X15354383"/>
    <hyperlink ref="A334" location="pos_31440976_1Y15352375X15354279X15354847" display="pos_31440976_1Y15352375X15354279X15354847"/>
    <hyperlink ref="A335" location="pos_31440902_1Y15352375X15354279X15354388" display="pos_31440902_1Y15352375X15354279X15354388"/>
    <hyperlink ref="A336" location="pos_31440927_1Y15352375X15354279X15354388X15354397" display="pos_31440927_1Y15352375X15354279X15354388X15354397"/>
    <hyperlink ref="A337" location="pos_31441128_1Y15352375X15354279X15354388X15354594" display="pos_31441128_1Y15352375X15354279X15354388X15354594"/>
    <hyperlink ref="A338" location="pos_31441121_1Y15352375X15354279X15354388X15354603" display="pos_31441121_1Y15352375X15354279X15354388X15354603"/>
    <hyperlink ref="A339" location="pos_31441146_1Y15352375X15354279X15354388X15354608" display="pos_31441146_1Y15352375X15354279X15354388X15354608"/>
    <hyperlink ref="A340" location="pos_31441139_1Y15352375X15354279X15354388X15354608X15354617" display="pos_31441139_1Y15352375X15354279X15354388X15354608X15354617"/>
    <hyperlink ref="A341" location="pos_31441100_1Y15352375X15354279X15354388X15354608X15354622" display="pos_31441100_1Y15352375X15354279X15354388X15354608X15354622"/>
    <hyperlink ref="A342" location="pos_31441093_1Y15352375X15354279X15354388X15354608X15354567" display="pos_31441093_1Y15352375X15354279X15354388X15354608X15354567"/>
    <hyperlink ref="A343" location="pos_31441118_1Y15352375X15354279X15354388X15354608X15354572" display="pos_31441118_1Y15352375X15354279X15354388X15354608X15354572"/>
    <hyperlink ref="A344" location="pos_31441111_1Y15352375X15354279X15354388X15354608X15354581" display="pos_31441111_1Y15352375X15354279X15354388X15354608X15354581"/>
    <hyperlink ref="A345" location="pos_31441263_1Y15352375X15354279X15354388X15354586" display="pos_31441263_1Y15352375X15354279X15354388X15354586"/>
    <hyperlink ref="A346" location="pos_31441272_1Y15352375X15354279X15354388X15354531" display="pos_31441272_1Y15352375X15354279X15354388X15354531"/>
    <hyperlink ref="A347" location="pos_31441265_1Y15352375X15354279X15354388X15354536" display="pos_31441265_1Y15352375X15354279X15354388X15354536"/>
    <hyperlink ref="A348" location="pos_31441226_1Y15352375X15354279X15354545" display="pos_31441226_1Y15352375X15354279X15354545"/>
    <hyperlink ref="A349" location="pos_31441219_1Y15352375X15354279X15354545X15354550" display="pos_31441219_1Y15352375X15354279X15354545X15354550"/>
    <hyperlink ref="A350" location="pos_31441244_1Y15352375X15354279X15354545X15354559" display="pos_31441244_1Y15352375X15354279X15354545X15354559"/>
    <hyperlink ref="A351" location="pos_31441237_1Y15352375X15354279X15354545X15354559X15354500" display="pos_31441237_1Y15352375X15354279X15354545X15354559X15354500"/>
    <hyperlink ref="A352" location="pos_31441198_1Y15352375X15354279X15354545X15354559X15354509" display="pos_31441198_1Y15352375X15354279X15354545X15354559X15354509"/>
    <hyperlink ref="A353" location="pos_31441191_1Y15352375X15354279X15354545X15354559X15354509X15354514" display="pos_31441191_1Y15352375X15354279X15354545X15354559X15354509X15354514"/>
    <hyperlink ref="A354" location="pos_31441200_1Y15352375X15354279X15354545X15354559X15354509X15354523" display="pos_31441200_1Y15352375X15354279X15354545X15354559X15354509X15354523"/>
    <hyperlink ref="A355" location="pos_31441352_1Y15352375X15354279X15354788" display="pos_31441352_1Y15352375X15354279X15354788"/>
    <hyperlink ref="A356" location="pos_31441345_1Y15352375X15354279X15354720" display="pos_31441345_1Y15352375X15354279X15354720"/>
    <hyperlink ref="A357" location="pos_31441370_1Y15352375X15354279X15354720X15354729" display="pos_31441370_1Y15352375X15354279X15354720X15354729"/>
    <hyperlink ref="A358" location="pos_31441363_1Y15352375X15354279X15354720X15354734" display="pos_31441363_1Y15352375X15354279X15354720X15354734"/>
    <hyperlink ref="A359" location="pos_31441324_1Y15352375X15354279X15354720X15354734X15354743" display="pos_31441324_1Y15352375X15354279X15354720X15354734X15354743"/>
    <hyperlink ref="A360" location="pos_31441317_1Y15352375X15354279X15354720X15354734X15354748" display="pos_31441317_1Y15352375X15354279X15354720X15354734X15354748"/>
    <hyperlink ref="A361" location="pos_31441342_1Y15352375X15354279X15354720X15354734X15354693" display="pos_31441342_1Y15352375X15354279X15354720X15354734X15354693"/>
    <hyperlink ref="A362" location="pos_31441335_1Y15352375X15354279X15354720X15354734X15354698" display="pos_31441335_1Y15352375X15354279X15354720X15354734X15354698"/>
    <hyperlink ref="A363" location="pos_31441280_1Y15352375X15354279X15354797" display="pos_31441280_1Y15352375X15354279X15354797"/>
    <hyperlink ref="A364" location="pos_31441496_1Y15352375X15354279X15354707" display="pos_31441496_1Y15352375X15354279X15354707"/>
    <hyperlink ref="A365" location="pos_31441489_1Y15352375X15354279X15354707X15354712" display="pos_31441489_1Y15352375X15354279X15354707X15354712"/>
    <hyperlink ref="A366" location="pos_31441450_1Y15352375X15354279X15354707X15354657" display="pos_31441450_1Y15352375X15354279X15354707X15354657"/>
    <hyperlink ref="A367" location="pos_31441443_1Y15352375X15354279X15354707X15354657X15354662" display="pos_31441443_1Y15352375X15354279X15354707X15354657X15354662"/>
    <hyperlink ref="A368" location="pos_31441468_1Y15352375X15354279X15354707X15354657X15354671" display="pos_31441468_1Y15352375X15354279X15354707X15354657X15354671"/>
    <hyperlink ref="A369" location="pos_31441461_1Y15352375X15354279X15354707X15354657X15354676" display="pos_31441461_1Y15352375X15354279X15354707X15354657X15354676"/>
    <hyperlink ref="A370" location="pos_31441422_1Y15352375X15354279X15354707X15354685" display="pos_31441422_1Y15352375X15354279X15354707X15354685"/>
    <hyperlink ref="A371" location="pos_31429850_1Y15352375X15354279X15354707X15365562" display="pos_31429850_1Y15352375X15354279X15354707X15365562"/>
    <hyperlink ref="A372" location="pos_31429737_1Y15352375X15354279X15354707X15365557" display="pos_31429737_1Y15352375X15354279X15354707X15365557"/>
    <hyperlink ref="A373" location="pos_31441415_1Y15352375X15354279X15354707X15354626" display="pos_31441415_1Y15352375X15354279X15354707X15354626"/>
    <hyperlink ref="A374" location="pos_31441641_1Y15352375X15354279X15354707X15354626X15354635" display="pos_31441641_1Y15352375X15354279X15354707X15354626X15354635"/>
    <hyperlink ref="A375" location="pos_31441652_1Y15352375X15354279X15354707X15354626X15354640" display="pos_31441652_1Y15352375X15354279X15354707X15354626X15354640"/>
    <hyperlink ref="A376" location="pos_31441634_1Y15352375X15354279X15354707X15354649" display="pos_31441634_1Y15352375X15354279X15354707X15354649"/>
    <hyperlink ref="A377" location="pos_31441659_1Y15352375X15354279X15354707X15354654" display="pos_31441659_1Y15352375X15354279X15354707X15354654"/>
    <hyperlink ref="A378" location="pos_31441424_1Y15352375X15354279X15354707X15354855" display="pos_31441424_1Y15352375X15354279X15354707X15354855"/>
    <hyperlink ref="A379" location="pos_31441613_1Y15352375X15354279X15354707X15354860" display="pos_31441613_1Y15352375X15354279X15354707X15354860"/>
    <hyperlink ref="A380" location="pos_31441606_1Y15352375X15354279X15354707X15354869" display="pos_31441606_1Y15352375X15354279X15354707X15354869"/>
    <hyperlink ref="A381" location="pos_31441631_1Y15352375X15354279X15354802" display="pos_31441631_1Y15352375X15354279X15354802"/>
    <hyperlink ref="A382" location="pos_31441778_1Y15352375X15354811" display="pos_31441778_1Y15352375X15354811"/>
    <hyperlink ref="A383" location="pos_31441739_1Y15352375X15354811X15354752" display="pos_31441739_1Y15352375X15354811X15354752"/>
    <hyperlink ref="A384" location="pos_31441731_1Y15352375X15354766" display="pos_31441731_1Y15352375X15354766"/>
    <hyperlink ref="A385" location="pos_31441756_1Y15352375X15354761" display="pos_31441756_1Y15352375X15354761"/>
    <hyperlink ref="A386" location="pos_31441749_1Y15352375X15354775" display="pos_31441749_1Y15352375X15354775"/>
  </hyperlinks>
  <pageMargins left="0.78740157499999996" right="0.78740157499999996" top="0.984251969" bottom="0.984251969" header="0.4921259845" footer="0.4921259845"/>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outlinePr summaryBelow="0" summaryRight="0"/>
  </sheetPr>
  <dimension ref="A1:AJ592"/>
  <sheetViews>
    <sheetView workbookViewId="0">
      <pane xSplit="3" ySplit="7" topLeftCell="D8" activePane="bottomRight" state="frozen"/>
      <selection pane="topRight" activeCell="D1" sqref="D1"/>
      <selection pane="bottomLeft" activeCell="A7" sqref="A7"/>
      <selection pane="bottomRight" activeCell="Y9" sqref="Y9"/>
    </sheetView>
  </sheetViews>
  <sheetFormatPr baseColWidth="10" defaultColWidth="13.1640625" defaultRowHeight="12" customHeight="1" outlineLevelRow="7" outlineLevelCol="1"/>
  <cols>
    <col min="1" max="1" width="50.83203125" style="36" customWidth="1"/>
    <col min="2" max="2" width="2.83203125" style="36" customWidth="1"/>
    <col min="3" max="3" width="2.83203125" style="36" customWidth="1" collapsed="1"/>
    <col min="4" max="4" width="24.5" style="22" hidden="1" customWidth="1" outlineLevel="1"/>
    <col min="5" max="5" width="20.83203125" style="22" hidden="1" customWidth="1" outlineLevel="1"/>
    <col min="6" max="6" width="13.5" style="22" hidden="1" customWidth="1" outlineLevel="1"/>
    <col min="7" max="7" width="24.1640625" style="23" hidden="1" customWidth="1" outlineLevel="1"/>
    <col min="8" max="8" width="34.6640625" style="23" hidden="1" customWidth="1" outlineLevel="1"/>
    <col min="9" max="9" width="25.83203125" style="23" hidden="1" customWidth="1" outlineLevel="1"/>
    <col min="10" max="10" width="31.5" style="23" hidden="1" customWidth="1" outlineLevel="1"/>
    <col min="11" max="11" width="16" style="23" hidden="1" customWidth="1" outlineLevel="1"/>
    <col min="12" max="12" width="16.6640625" style="23" hidden="1" customWidth="1" outlineLevel="1"/>
    <col min="13" max="13" width="15.33203125" style="23" hidden="1" customWidth="1" outlineLevel="1"/>
    <col min="14" max="14" width="18.6640625" style="23" hidden="1" customWidth="1" outlineLevel="1"/>
    <col min="15" max="15" width="27" style="23" hidden="1" customWidth="1" outlineLevel="1"/>
    <col min="16" max="16" width="22" style="23" hidden="1" customWidth="1" outlineLevel="1"/>
    <col min="17" max="17" width="17" style="23" hidden="1" customWidth="1" outlineLevel="1"/>
    <col min="18" max="18" width="2.83203125" style="2" customWidth="1"/>
    <col min="19" max="19" width="15.83203125" style="2" customWidth="1"/>
    <col min="20" max="20" width="2.83203125" style="2" customWidth="1"/>
    <col min="21" max="21" width="15.83203125" style="2" customWidth="1" outlineLevel="1"/>
    <col min="22" max="22" width="2.83203125" style="2" customWidth="1" outlineLevel="1"/>
    <col min="23" max="23" width="15.83203125" style="2" customWidth="1" outlineLevel="1"/>
    <col min="24" max="24" width="2.83203125" style="2" customWidth="1" outlineLevel="1"/>
    <col min="25" max="25" width="15.83203125" style="2" customWidth="1"/>
    <col min="26" max="26" width="2.83203125" style="2" customWidth="1"/>
    <col min="27" max="27" width="15.83203125" style="2" customWidth="1" outlineLevel="1"/>
    <col min="28" max="28" width="2.83203125" style="2" customWidth="1" outlineLevel="1"/>
    <col min="29" max="29" width="15.83203125" style="2" customWidth="1"/>
    <col min="30" max="30" width="2.83203125" style="2" customWidth="1"/>
    <col min="31" max="31" width="15.83203125" style="2" customWidth="1" outlineLevel="1"/>
    <col min="32" max="32" width="2.83203125" style="2" customWidth="1" outlineLevel="1"/>
    <col min="33" max="33" width="15.83203125" style="2" customWidth="1" outlineLevel="1"/>
    <col min="34" max="34" width="2.83203125" style="2" customWidth="1" outlineLevel="1"/>
    <col min="35" max="35" width="15.83203125" style="2" customWidth="1"/>
    <col min="36" max="16384" width="13.1640625" style="48"/>
  </cols>
  <sheetData>
    <row r="1" spans="1:36" s="8" customFormat="1" ht="12" customHeight="1">
      <c r="A1" s="112" t="s">
        <v>3448</v>
      </c>
      <c r="B1" s="47"/>
      <c r="C1" s="47"/>
      <c r="D1" s="67"/>
      <c r="E1" s="47"/>
      <c r="F1" s="7"/>
      <c r="G1" s="7"/>
      <c r="H1" s="7"/>
      <c r="I1" s="7"/>
      <c r="J1" s="7"/>
      <c r="K1" s="7"/>
      <c r="L1" s="7"/>
      <c r="M1" s="7"/>
      <c r="N1" s="7"/>
      <c r="O1" s="7"/>
      <c r="P1" s="7"/>
      <c r="Q1" s="7"/>
    </row>
    <row r="2" spans="1:36" s="8" customFormat="1" ht="12" customHeight="1">
      <c r="A2" s="112"/>
      <c r="B2" s="47"/>
      <c r="C2" s="47"/>
      <c r="D2" s="67"/>
      <c r="E2" s="47"/>
      <c r="F2" s="7"/>
      <c r="G2" s="7"/>
      <c r="H2" s="7"/>
      <c r="I2" s="7"/>
      <c r="J2" s="7"/>
      <c r="K2" s="7"/>
      <c r="L2" s="7"/>
      <c r="M2" s="7"/>
      <c r="N2" s="7"/>
      <c r="O2" s="7"/>
      <c r="P2" s="7"/>
      <c r="Q2" s="7"/>
    </row>
    <row r="3" spans="1:36" s="8" customFormat="1" ht="12" customHeight="1">
      <c r="A3" s="111" t="s">
        <v>3438</v>
      </c>
      <c r="B3" s="6"/>
      <c r="C3" s="5"/>
      <c r="D3" s="6"/>
      <c r="E3" s="6"/>
      <c r="F3" s="6"/>
      <c r="G3" s="6"/>
      <c r="H3" s="6"/>
      <c r="I3" s="6"/>
      <c r="J3" s="6"/>
      <c r="K3" s="6"/>
      <c r="L3" s="6"/>
      <c r="M3" s="6"/>
      <c r="N3" s="6"/>
      <c r="O3" s="6"/>
      <c r="P3" s="6"/>
      <c r="Q3" s="6"/>
      <c r="S3" s="109" t="s">
        <v>3449</v>
      </c>
      <c r="T3" s="109"/>
      <c r="U3" s="109"/>
      <c r="V3" s="109"/>
      <c r="W3" s="109"/>
      <c r="X3" s="109"/>
      <c r="Y3" s="109"/>
      <c r="AA3" s="3"/>
      <c r="AC3" s="109" t="s">
        <v>3422</v>
      </c>
      <c r="AD3" s="109"/>
      <c r="AE3" s="109"/>
      <c r="AF3" s="109"/>
      <c r="AG3" s="109"/>
      <c r="AH3" s="109"/>
      <c r="AI3" s="109"/>
    </row>
    <row r="4" spans="1:36" s="8" customFormat="1" ht="12" customHeight="1">
      <c r="A4" s="111"/>
      <c r="B4" s="6"/>
      <c r="C4" s="5"/>
      <c r="D4" s="6"/>
      <c r="E4" s="6"/>
      <c r="F4" s="6"/>
      <c r="G4" s="5"/>
      <c r="H4" s="5"/>
      <c r="I4" s="5"/>
      <c r="J4" s="6"/>
      <c r="K4" s="6"/>
      <c r="L4" s="6"/>
      <c r="M4" s="6"/>
      <c r="N4" s="6"/>
      <c r="O4" s="6"/>
      <c r="P4" s="6"/>
      <c r="Q4" s="6"/>
      <c r="S4" s="110" t="s">
        <v>3450</v>
      </c>
      <c r="T4" s="110"/>
      <c r="U4" s="110"/>
      <c r="V4" s="110"/>
      <c r="W4" s="110"/>
      <c r="X4" s="110"/>
      <c r="Y4" s="110"/>
      <c r="AA4" s="4"/>
      <c r="AC4" s="110" t="s">
        <v>3434</v>
      </c>
      <c r="AD4" s="110"/>
      <c r="AE4" s="110"/>
      <c r="AF4" s="110"/>
      <c r="AG4" s="110"/>
      <c r="AH4" s="110"/>
      <c r="AI4" s="110"/>
    </row>
    <row r="5" spans="1:36" s="14" customFormat="1" ht="24.75" customHeight="1" collapsed="1">
      <c r="A5" s="11" t="s">
        <v>3413</v>
      </c>
      <c r="B5" s="12" t="s">
        <v>3427</v>
      </c>
      <c r="C5" s="12" t="s">
        <v>3428</v>
      </c>
      <c r="D5" s="11" t="s">
        <v>3412</v>
      </c>
      <c r="E5" s="11"/>
      <c r="F5" s="11" t="s">
        <v>3414</v>
      </c>
      <c r="G5" s="11" t="s">
        <v>3415</v>
      </c>
      <c r="H5" s="11"/>
      <c r="I5" s="11"/>
      <c r="J5" s="11" t="s">
        <v>3416</v>
      </c>
      <c r="K5" s="11" t="s">
        <v>3417</v>
      </c>
      <c r="L5" s="11" t="s">
        <v>3418</v>
      </c>
      <c r="M5" s="13"/>
      <c r="N5" s="11"/>
      <c r="O5" s="11" t="s">
        <v>3419</v>
      </c>
      <c r="P5" s="11" t="s">
        <v>3420</v>
      </c>
      <c r="Q5" s="11" t="s">
        <v>3421</v>
      </c>
      <c r="S5" s="83" t="s">
        <v>3441</v>
      </c>
      <c r="T5" s="84"/>
      <c r="U5" s="83" t="s">
        <v>3425</v>
      </c>
      <c r="V5" s="84"/>
      <c r="W5" s="83" t="s">
        <v>3433</v>
      </c>
      <c r="X5" s="84"/>
      <c r="Y5" s="83" t="s">
        <v>3432</v>
      </c>
      <c r="Z5" s="84"/>
      <c r="AA5" s="83" t="s">
        <v>3423</v>
      </c>
      <c r="AB5" s="84"/>
      <c r="AC5" s="83" t="s">
        <v>3441</v>
      </c>
      <c r="AD5" s="84"/>
      <c r="AE5" s="83" t="s">
        <v>3425</v>
      </c>
      <c r="AF5" s="84"/>
      <c r="AG5" s="83" t="s">
        <v>3433</v>
      </c>
      <c r="AH5" s="84"/>
      <c r="AI5" s="83" t="s">
        <v>3432</v>
      </c>
    </row>
    <row r="6" spans="1:36" s="15" customFormat="1" ht="90.75" hidden="1" customHeight="1" outlineLevel="7">
      <c r="A6" s="16" t="s">
        <v>3429</v>
      </c>
      <c r="B6" s="16" t="s">
        <v>3430</v>
      </c>
      <c r="C6" s="16" t="s">
        <v>3431</v>
      </c>
      <c r="D6" s="72" t="s">
        <v>3442</v>
      </c>
      <c r="E6" s="72" t="s">
        <v>3443</v>
      </c>
      <c r="F6" s="72" t="s">
        <v>3444</v>
      </c>
      <c r="G6" s="72" t="s">
        <v>3445</v>
      </c>
      <c r="H6" s="72" t="s">
        <v>3446</v>
      </c>
      <c r="I6" s="72" t="s">
        <v>3447</v>
      </c>
      <c r="J6" s="72" t="s">
        <v>0</v>
      </c>
      <c r="K6" s="72" t="s">
        <v>1</v>
      </c>
      <c r="L6" s="72" t="s">
        <v>3</v>
      </c>
      <c r="M6" s="72" t="s">
        <v>4</v>
      </c>
      <c r="N6" s="72" t="s">
        <v>2</v>
      </c>
      <c r="O6" s="72" t="s">
        <v>5</v>
      </c>
      <c r="P6" s="72" t="s">
        <v>6</v>
      </c>
      <c r="Q6" s="72" t="s">
        <v>7</v>
      </c>
      <c r="S6" s="16" t="s">
        <v>3451</v>
      </c>
      <c r="U6" s="16" t="s">
        <v>3458</v>
      </c>
      <c r="W6" s="16" t="s">
        <v>3453</v>
      </c>
      <c r="Y6" s="16" t="s">
        <v>3457</v>
      </c>
      <c r="AA6" s="16" t="s">
        <v>3424</v>
      </c>
      <c r="AC6" s="16" t="s">
        <v>3451</v>
      </c>
      <c r="AE6" s="16" t="s">
        <v>3459</v>
      </c>
      <c r="AG6" s="16" t="s">
        <v>3452</v>
      </c>
      <c r="AI6" s="16" t="s">
        <v>3457</v>
      </c>
    </row>
    <row r="7" spans="1:36" s="37" customFormat="1" ht="12" customHeight="1">
      <c r="A7" s="46"/>
      <c r="B7" s="35"/>
      <c r="C7" s="35"/>
      <c r="D7" s="9"/>
      <c r="E7" s="9"/>
      <c r="F7" s="9"/>
      <c r="G7" s="9"/>
      <c r="H7" s="9"/>
      <c r="I7" s="9"/>
      <c r="J7" s="9"/>
      <c r="K7" s="9"/>
      <c r="L7" s="9"/>
      <c r="M7" s="9"/>
      <c r="N7" s="10"/>
      <c r="O7" s="9"/>
      <c r="P7" s="9"/>
      <c r="Q7" s="9"/>
      <c r="R7" s="9"/>
      <c r="S7" s="9"/>
      <c r="T7" s="9"/>
      <c r="U7" s="9"/>
      <c r="V7" s="9"/>
      <c r="W7" s="9"/>
      <c r="X7" s="9"/>
      <c r="Y7" s="9"/>
      <c r="Z7" s="9"/>
      <c r="AA7" s="9"/>
      <c r="AB7" s="9"/>
      <c r="AC7" s="9"/>
      <c r="AD7" s="9"/>
      <c r="AE7" s="9"/>
      <c r="AF7" s="9"/>
      <c r="AG7" s="9"/>
      <c r="AH7" s="9"/>
      <c r="AI7" s="9"/>
      <c r="AJ7" s="9"/>
    </row>
    <row r="8" spans="1:36" ht="12" customHeight="1">
      <c r="A8" s="38" t="s">
        <v>1811</v>
      </c>
      <c r="B8" s="94"/>
      <c r="C8" s="96"/>
      <c r="D8" s="10" t="s">
        <v>10</v>
      </c>
      <c r="E8" s="10" t="s">
        <v>1812</v>
      </c>
      <c r="F8" s="10" t="s">
        <v>13</v>
      </c>
      <c r="G8" s="10" t="s">
        <v>1811</v>
      </c>
      <c r="H8" s="10" t="s">
        <v>8</v>
      </c>
      <c r="I8" s="10" t="s">
        <v>8</v>
      </c>
      <c r="J8" s="10" t="s">
        <v>8</v>
      </c>
      <c r="K8" s="10" t="s">
        <v>8</v>
      </c>
      <c r="L8" s="10" t="s">
        <v>12</v>
      </c>
      <c r="M8" s="10" t="s">
        <v>12</v>
      </c>
      <c r="N8" s="10" t="s">
        <v>12</v>
      </c>
      <c r="O8" s="10" t="s">
        <v>14</v>
      </c>
      <c r="P8" s="10" t="s">
        <v>8</v>
      </c>
      <c r="Q8" s="10" t="s">
        <v>8</v>
      </c>
    </row>
    <row r="9" spans="1:36" ht="12" customHeight="1" outlineLevel="1">
      <c r="A9" s="40" t="s">
        <v>964</v>
      </c>
      <c r="B9" s="94"/>
      <c r="C9" s="96" t="str">
        <f>IF(OR(ISNUMBER(S9),ISNUMBER(U9),ISNUMBER(W9),ISNUMBER(#REF!),ISNUMBER(AA9),ISNUMBER(AC9),ISNUMBER(AE9),ISNUMBER(AG9),ISNUMBER(Y9),ISNUMBER(AI9)),"x","")</f>
        <v/>
      </c>
      <c r="D9" s="10" t="s">
        <v>10</v>
      </c>
      <c r="E9" s="10" t="s">
        <v>1813</v>
      </c>
      <c r="F9" s="10" t="s">
        <v>17</v>
      </c>
      <c r="G9" s="10" t="s">
        <v>964</v>
      </c>
      <c r="H9" s="10" t="s">
        <v>8</v>
      </c>
      <c r="I9" s="10" t="s">
        <v>1814</v>
      </c>
      <c r="J9" s="10" t="s">
        <v>19</v>
      </c>
      <c r="K9" s="10" t="s">
        <v>8</v>
      </c>
      <c r="L9" s="10" t="s">
        <v>12</v>
      </c>
      <c r="M9" s="10" t="s">
        <v>12</v>
      </c>
      <c r="N9" s="10" t="s">
        <v>12</v>
      </c>
      <c r="O9" s="10" t="s">
        <v>14</v>
      </c>
      <c r="P9" s="10" t="s">
        <v>8</v>
      </c>
      <c r="Q9" s="10" t="s">
        <v>8</v>
      </c>
      <c r="S9" s="30"/>
      <c r="U9" s="32"/>
      <c r="W9" s="65" t="str">
        <f>IF(OR(ISNUMBER(W10),ISNUMBER(W534),ISNUMBER(W553),ISNUMBER(W570),ISNUMBER(W578),ISNUMBER(W586),ISNUMBER(W587)),N(W10)+N(W534)-N(W553)-N(W570)+N(W578)+N(W586)+N(W587),IF(ISNUMBER(U9),U9,""))</f>
        <v/>
      </c>
      <c r="Y9" s="30" t="str">
        <f>IF(OR(ISNUMBER(S9),ISNUMBER(W9)),N(S9)+N(W9),"")</f>
        <v/>
      </c>
      <c r="AA9" s="32"/>
      <c r="AC9" s="30"/>
      <c r="AE9" s="32"/>
      <c r="AG9" s="30" t="str">
        <f>IF(OR(ISNUMBER(AG10),ISNUMBER(AG534),ISNUMBER(AG553),ISNUMBER(AG570),ISNUMBER(AG578),ISNUMBER(AG586),ISNUMBER(AG587)),N(AG10)+N(AG534)-N(AG553)-N(AG570)+N(AG578)+N(AG586)+N(AG587),IF(ISNUMBER(AE9),AE9,""))</f>
        <v/>
      </c>
      <c r="AI9" s="30" t="str">
        <f t="shared" ref="AI9:AI72" si="0">IF(OR(ISNUMBER(AC9),ISNUMBER(AG9)),N(AC9)+N(AG9),"")</f>
        <v/>
      </c>
    </row>
    <row r="10" spans="1:36" ht="12" customHeight="1" outlineLevel="2" collapsed="1">
      <c r="A10" s="41" t="s">
        <v>1815</v>
      </c>
      <c r="B10" s="94" t="s">
        <v>21</v>
      </c>
      <c r="C10" s="96" t="str">
        <f>IF(OR(ISNUMBER(S10),ISNUMBER(U10),ISNUMBER(W10),ISNUMBER(#REF!),ISNUMBER(AA10),ISNUMBER(AC10),ISNUMBER(AE10),ISNUMBER(AG10),ISNUMBER(Y10),ISNUMBER(AI10)),"x","")</f>
        <v/>
      </c>
      <c r="D10" s="10" t="s">
        <v>10</v>
      </c>
      <c r="E10" s="10" t="s">
        <v>1816</v>
      </c>
      <c r="F10" s="10" t="s">
        <v>17</v>
      </c>
      <c r="G10" s="10" t="s">
        <v>1815</v>
      </c>
      <c r="H10" s="10" t="s">
        <v>8</v>
      </c>
      <c r="I10" s="10" t="s">
        <v>8</v>
      </c>
      <c r="J10" s="10" t="s">
        <v>19</v>
      </c>
      <c r="K10" s="10" t="s">
        <v>8</v>
      </c>
      <c r="L10" s="10" t="s">
        <v>12</v>
      </c>
      <c r="M10" s="10" t="s">
        <v>12</v>
      </c>
      <c r="N10" s="10" t="s">
        <v>12</v>
      </c>
      <c r="O10" s="10" t="s">
        <v>14</v>
      </c>
      <c r="P10" s="10" t="s">
        <v>8</v>
      </c>
      <c r="Q10" s="10" t="s">
        <v>8</v>
      </c>
      <c r="S10" s="30"/>
      <c r="U10" s="32"/>
      <c r="W10" s="65" t="str">
        <f>IF(OR(ISNUMBER(W12),ISNUMBER(W227),ISNUMBER(W469)),N(W12)+N(W227)+N(W469),IF(ISNUMBER(U10),U10,""))</f>
        <v/>
      </c>
      <c r="Y10" s="30" t="str">
        <f t="shared" ref="Y10:Y73" si="1">IF(OR(ISNUMBER(S10),ISNUMBER(W10)),N(S10)+N(W10),"")</f>
        <v/>
      </c>
      <c r="AA10" s="32"/>
      <c r="AC10" s="30"/>
      <c r="AE10" s="32"/>
      <c r="AG10" s="30" t="str">
        <f>IF(OR(ISNUMBER(AG12),ISNUMBER(AG227),ISNUMBER(AG469)),N(AG12)+N(AG227)+N(AG469),IF(ISNUMBER(AE10),AE10,""))</f>
        <v/>
      </c>
      <c r="AI10" s="30" t="str">
        <f t="shared" si="0"/>
        <v/>
      </c>
    </row>
    <row r="11" spans="1:36" ht="12" hidden="1" customHeight="1" outlineLevel="3">
      <c r="A11" s="39" t="s">
        <v>1817</v>
      </c>
      <c r="B11" s="94"/>
      <c r="C11" s="96" t="str">
        <f>IF(OR(ISNUMBER(S11),ISNUMBER(U11),ISNUMBER(W11),ISNUMBER(#REF!),ISNUMBER(AA11),ISNUMBER(AC11),ISNUMBER(AE11),ISNUMBER(AG11),ISNUMBER(Y11),ISNUMBER(AI11)),"x","")</f>
        <v/>
      </c>
      <c r="D11" s="22" t="s">
        <v>10</v>
      </c>
      <c r="E11" s="22" t="s">
        <v>1818</v>
      </c>
      <c r="F11" s="22" t="s">
        <v>17</v>
      </c>
      <c r="G11" s="22" t="s">
        <v>1817</v>
      </c>
      <c r="H11" s="22" t="s">
        <v>8</v>
      </c>
      <c r="I11" s="22" t="s">
        <v>1819</v>
      </c>
      <c r="J11" s="22" t="s">
        <v>8</v>
      </c>
      <c r="K11" s="22" t="s">
        <v>8</v>
      </c>
      <c r="L11" s="22" t="s">
        <v>8</v>
      </c>
      <c r="M11" s="22" t="s">
        <v>12</v>
      </c>
      <c r="N11" s="22" t="s">
        <v>12</v>
      </c>
      <c r="O11" s="22" t="s">
        <v>1820</v>
      </c>
      <c r="P11" s="22" t="s">
        <v>8</v>
      </c>
      <c r="Q11" s="22" t="s">
        <v>8</v>
      </c>
      <c r="S11" s="30"/>
      <c r="U11" s="32"/>
      <c r="W11" s="65" t="str">
        <f>IF(ISNUMBER(U11),U11,"")</f>
        <v/>
      </c>
      <c r="Y11" s="30" t="str">
        <f t="shared" si="1"/>
        <v/>
      </c>
      <c r="AA11" s="32"/>
      <c r="AC11" s="30"/>
      <c r="AE11" s="32"/>
      <c r="AG11" s="30" t="str">
        <f>IF(ISNUMBER(AE11),AE11,"")</f>
        <v/>
      </c>
      <c r="AI11" s="30" t="str">
        <f t="shared" si="0"/>
        <v/>
      </c>
    </row>
    <row r="12" spans="1:36" ht="12" hidden="1" customHeight="1" outlineLevel="3">
      <c r="A12" s="39" t="s">
        <v>1821</v>
      </c>
      <c r="B12" s="94" t="s">
        <v>21</v>
      </c>
      <c r="C12" s="96" t="str">
        <f>IF(OR(ISNUMBER(S12),ISNUMBER(U12),ISNUMBER(W12),ISNUMBER(#REF!),ISNUMBER(AA12),ISNUMBER(AC12),ISNUMBER(AE12),ISNUMBER(AG12),ISNUMBER(Y12),ISNUMBER(AI12)),"x","")</f>
        <v/>
      </c>
      <c r="D12" s="22" t="s">
        <v>10</v>
      </c>
      <c r="E12" s="22" t="s">
        <v>1822</v>
      </c>
      <c r="F12" s="22" t="s">
        <v>17</v>
      </c>
      <c r="G12" s="22" t="s">
        <v>1821</v>
      </c>
      <c r="H12" s="22" t="s">
        <v>1823</v>
      </c>
      <c r="I12" s="22" t="s">
        <v>8</v>
      </c>
      <c r="J12" s="22" t="s">
        <v>19</v>
      </c>
      <c r="K12" s="22" t="s">
        <v>8</v>
      </c>
      <c r="L12" s="22" t="s">
        <v>12</v>
      </c>
      <c r="M12" s="22" t="s">
        <v>12</v>
      </c>
      <c r="N12" s="22" t="s">
        <v>12</v>
      </c>
      <c r="O12" s="22" t="s">
        <v>1820</v>
      </c>
      <c r="P12" s="22" t="s">
        <v>8</v>
      </c>
      <c r="Q12" s="22" t="s">
        <v>8</v>
      </c>
      <c r="S12" s="30"/>
      <c r="U12" s="32"/>
      <c r="W12" s="65" t="str">
        <f>IF(OR(ISNUMBER(W13),ISNUMBER(W126),ISNUMBER(W145),ISNUMBER(W169),ISNUMBER(W225)),N(W13)-N(W126)-N(W145)-N(W169)-N(W225),IF(ISNUMBER(U12),U12,""))</f>
        <v/>
      </c>
      <c r="Y12" s="30" t="str">
        <f t="shared" si="1"/>
        <v/>
      </c>
      <c r="AA12" s="32"/>
      <c r="AC12" s="30"/>
      <c r="AE12" s="32"/>
      <c r="AG12" s="30" t="str">
        <f>IF(OR(ISNUMBER(AG13),ISNUMBER(AG126),ISNUMBER(AG145),ISNUMBER(AG169),ISNUMBER(AG225)),N(AG13)-N(AG126)-N(AG145)-N(AG169)-N(AG225),IF(ISNUMBER(AE12),AE12,""))</f>
        <v/>
      </c>
      <c r="AI12" s="30" t="str">
        <f t="shared" si="0"/>
        <v/>
      </c>
    </row>
    <row r="13" spans="1:36" ht="12" hidden="1" customHeight="1" outlineLevel="4">
      <c r="A13" s="42" t="s">
        <v>1824</v>
      </c>
      <c r="B13" s="94" t="s">
        <v>21</v>
      </c>
      <c r="C13" s="96" t="str">
        <f>IF(OR(ISNUMBER(S13),ISNUMBER(U13),ISNUMBER(W13),ISNUMBER(#REF!),ISNUMBER(AA13),ISNUMBER(AC13),ISNUMBER(AE13),ISNUMBER(AG13),ISNUMBER(Y13),ISNUMBER(AI13)),"x","")</f>
        <v/>
      </c>
      <c r="D13" s="22" t="s">
        <v>10</v>
      </c>
      <c r="E13" s="22" t="s">
        <v>1825</v>
      </c>
      <c r="F13" s="22" t="s">
        <v>17</v>
      </c>
      <c r="G13" s="22" t="s">
        <v>1824</v>
      </c>
      <c r="H13" s="22" t="s">
        <v>1826</v>
      </c>
      <c r="I13" s="22" t="s">
        <v>8</v>
      </c>
      <c r="J13" s="22" t="s">
        <v>19</v>
      </c>
      <c r="K13" s="22" t="s">
        <v>8</v>
      </c>
      <c r="L13" s="22" t="s">
        <v>12</v>
      </c>
      <c r="M13" s="22" t="s">
        <v>12</v>
      </c>
      <c r="N13" s="22" t="s">
        <v>12</v>
      </c>
      <c r="O13" s="22" t="s">
        <v>1820</v>
      </c>
      <c r="P13" s="22" t="s">
        <v>8</v>
      </c>
      <c r="Q13" s="22" t="s">
        <v>8</v>
      </c>
      <c r="S13" s="30"/>
      <c r="U13" s="32"/>
      <c r="W13" s="65" t="str">
        <f>IF(OR(ISNUMBER(W14),ISNUMBER(W62),ISNUMBER(W102)),N(W14)+N(W62)-N(W102),IF(ISNUMBER(U13),U13,""))</f>
        <v/>
      </c>
      <c r="Y13" s="30" t="str">
        <f t="shared" si="1"/>
        <v/>
      </c>
      <c r="AA13" s="32"/>
      <c r="AC13" s="30"/>
      <c r="AE13" s="32"/>
      <c r="AG13" s="30" t="str">
        <f>IF(OR(ISNUMBER(AG14),ISNUMBER(AG62),ISNUMBER(AG102)),N(AG14)+N(AG62)-N(AG102),IF(ISNUMBER(AE13),AE13,""))</f>
        <v/>
      </c>
      <c r="AI13" s="30" t="str">
        <f t="shared" si="0"/>
        <v/>
      </c>
    </row>
    <row r="14" spans="1:36" ht="12" hidden="1" customHeight="1" outlineLevel="5">
      <c r="A14" s="43" t="s">
        <v>1827</v>
      </c>
      <c r="B14" s="94" t="s">
        <v>21</v>
      </c>
      <c r="C14" s="96" t="str">
        <f>IF(OR(ISNUMBER(S14),ISNUMBER(U14),ISNUMBER(W14),ISNUMBER(#REF!),ISNUMBER(AA14),ISNUMBER(AC14),ISNUMBER(AE14),ISNUMBER(AG14),ISNUMBER(Y14),ISNUMBER(AI14)),"x","")</f>
        <v/>
      </c>
      <c r="D14" s="22" t="s">
        <v>10</v>
      </c>
      <c r="E14" s="22" t="s">
        <v>1828</v>
      </c>
      <c r="F14" s="22" t="s">
        <v>17</v>
      </c>
      <c r="G14" s="22" t="s">
        <v>1827</v>
      </c>
      <c r="H14" s="22" t="s">
        <v>1829</v>
      </c>
      <c r="I14" s="22" t="s">
        <v>8</v>
      </c>
      <c r="J14" s="22" t="s">
        <v>19</v>
      </c>
      <c r="K14" s="22" t="s">
        <v>8</v>
      </c>
      <c r="L14" s="22" t="s">
        <v>12</v>
      </c>
      <c r="M14" s="22" t="s">
        <v>12</v>
      </c>
      <c r="N14" s="22" t="s">
        <v>12</v>
      </c>
      <c r="O14" s="22" t="s">
        <v>1820</v>
      </c>
      <c r="P14" s="22" t="s">
        <v>8</v>
      </c>
      <c r="Q14" s="22" t="s">
        <v>8</v>
      </c>
      <c r="S14" s="30"/>
      <c r="U14" s="32"/>
      <c r="W14" s="65" t="str">
        <f>IF(OR(ISNUMBER(W15),ISNUMBER(W24),ISNUMBER(W54),ISNUMBER(W58)),N(W15)+N(W24)+N(W54)+N(W58),IF(ISNUMBER(U14),U14,""))</f>
        <v/>
      </c>
      <c r="Y14" s="30" t="str">
        <f t="shared" si="1"/>
        <v/>
      </c>
      <c r="AA14" s="32"/>
      <c r="AC14" s="30"/>
      <c r="AE14" s="32"/>
      <c r="AG14" s="30" t="str">
        <f>IF(OR(ISNUMBER(AG15),ISNUMBER(AG24),ISNUMBER(AG54),ISNUMBER(AG58)),N(AG15)+N(AG24)+N(AG54)+N(AG58),IF(ISNUMBER(AE14),AE14,""))</f>
        <v/>
      </c>
      <c r="AI14" s="30" t="str">
        <f t="shared" si="0"/>
        <v/>
      </c>
    </row>
    <row r="15" spans="1:36" ht="12" hidden="1" customHeight="1" outlineLevel="6">
      <c r="A15" s="44" t="s">
        <v>1830</v>
      </c>
      <c r="B15" s="94" t="s">
        <v>21</v>
      </c>
      <c r="C15" s="96" t="str">
        <f>IF(OR(ISNUMBER(S15),ISNUMBER(U15),ISNUMBER(W15),ISNUMBER(#REF!),ISNUMBER(AA15),ISNUMBER(AC15),ISNUMBER(AE15),ISNUMBER(AG15),ISNUMBER(Y15),ISNUMBER(AI15)),"x","")</f>
        <v/>
      </c>
      <c r="D15" s="22" t="s">
        <v>10</v>
      </c>
      <c r="E15" s="22" t="s">
        <v>1831</v>
      </c>
      <c r="F15" s="22" t="s">
        <v>17</v>
      </c>
      <c r="G15" s="22" t="s">
        <v>1830</v>
      </c>
      <c r="H15" s="22" t="s">
        <v>1832</v>
      </c>
      <c r="I15" s="22" t="s">
        <v>8</v>
      </c>
      <c r="J15" s="22" t="s">
        <v>23</v>
      </c>
      <c r="K15" s="22" t="s">
        <v>8</v>
      </c>
      <c r="L15" s="22" t="s">
        <v>12</v>
      </c>
      <c r="M15" s="22" t="s">
        <v>8</v>
      </c>
      <c r="N15" s="22" t="s">
        <v>8</v>
      </c>
      <c r="O15" s="22" t="s">
        <v>1820</v>
      </c>
      <c r="P15" s="22" t="s">
        <v>8</v>
      </c>
      <c r="Q15" s="22" t="s">
        <v>8</v>
      </c>
      <c r="S15" s="30"/>
      <c r="U15" s="32"/>
      <c r="W15" s="65" t="str">
        <f>IF(OR(ISNUMBER(W16),ISNUMBER(W17),ISNUMBER(W18),ISNUMBER(W19)),N(W16)+N(W17)+N(W18)+N(W19),IF(ISNUMBER(U15),U15,""))</f>
        <v/>
      </c>
      <c r="Y15" s="30" t="str">
        <f t="shared" si="1"/>
        <v/>
      </c>
      <c r="AA15" s="32"/>
      <c r="AC15" s="30"/>
      <c r="AE15" s="32"/>
      <c r="AG15" s="30" t="str">
        <f>IF(OR(ISNUMBER(AG16),ISNUMBER(AG17),ISNUMBER(AG18),ISNUMBER(AG19)),N(AG16)+N(AG17)+N(AG18)+N(AG19),IF(ISNUMBER(AE15),AE15,""))</f>
        <v/>
      </c>
      <c r="AI15" s="30" t="str">
        <f t="shared" si="0"/>
        <v/>
      </c>
    </row>
    <row r="16" spans="1:36" ht="12" hidden="1" customHeight="1" outlineLevel="7">
      <c r="A16" s="45" t="s">
        <v>1833</v>
      </c>
      <c r="B16" s="94" t="s">
        <v>21</v>
      </c>
      <c r="C16" s="96" t="str">
        <f>IF(OR(ISNUMBER(S16),ISNUMBER(U16),ISNUMBER(W16),ISNUMBER(#REF!),ISNUMBER(AA16),ISNUMBER(AC16),ISNUMBER(AE16),ISNUMBER(AG16),ISNUMBER(Y16),ISNUMBER(AI16)),"x","")</f>
        <v/>
      </c>
      <c r="D16" s="22" t="s">
        <v>10</v>
      </c>
      <c r="E16" s="22" t="s">
        <v>1834</v>
      </c>
      <c r="F16" s="22" t="s">
        <v>17</v>
      </c>
      <c r="G16" s="22" t="s">
        <v>1833</v>
      </c>
      <c r="H16" s="22" t="s">
        <v>1832</v>
      </c>
      <c r="I16" s="22" t="s">
        <v>8</v>
      </c>
      <c r="J16" s="22" t="s">
        <v>8</v>
      </c>
      <c r="K16" s="22" t="s">
        <v>8</v>
      </c>
      <c r="L16" s="22" t="s">
        <v>12</v>
      </c>
      <c r="M16" s="22" t="s">
        <v>8</v>
      </c>
      <c r="N16" s="22" t="s">
        <v>8</v>
      </c>
      <c r="O16" s="22" t="s">
        <v>1820</v>
      </c>
      <c r="P16" s="22" t="s">
        <v>8</v>
      </c>
      <c r="Q16" s="22" t="s">
        <v>8</v>
      </c>
      <c r="S16" s="30"/>
      <c r="U16" s="32"/>
      <c r="W16" s="65" t="str">
        <f>IF(ISNUMBER(U16),U16,"")</f>
        <v/>
      </c>
      <c r="Y16" s="30" t="str">
        <f t="shared" si="1"/>
        <v/>
      </c>
      <c r="AA16" s="32"/>
      <c r="AC16" s="30"/>
      <c r="AE16" s="32"/>
      <c r="AG16" s="30" t="str">
        <f>IF(ISNUMBER(AE16),AE16,"")</f>
        <v/>
      </c>
      <c r="AI16" s="30" t="str">
        <f t="shared" si="0"/>
        <v/>
      </c>
    </row>
    <row r="17" spans="1:35" ht="12" hidden="1" customHeight="1" outlineLevel="7">
      <c r="A17" s="45" t="s">
        <v>1835</v>
      </c>
      <c r="B17" s="94" t="s">
        <v>21</v>
      </c>
      <c r="C17" s="96" t="str">
        <f>IF(OR(ISNUMBER(S17),ISNUMBER(U17),ISNUMBER(W17),ISNUMBER(#REF!),ISNUMBER(AA17),ISNUMBER(AC17),ISNUMBER(AE17),ISNUMBER(AG17),ISNUMBER(Y17),ISNUMBER(AI17)),"x","")</f>
        <v/>
      </c>
      <c r="D17" s="22" t="s">
        <v>10</v>
      </c>
      <c r="E17" s="22" t="s">
        <v>1836</v>
      </c>
      <c r="F17" s="22" t="s">
        <v>17</v>
      </c>
      <c r="G17" s="22" t="s">
        <v>1835</v>
      </c>
      <c r="H17" s="22" t="s">
        <v>1832</v>
      </c>
      <c r="I17" s="22" t="s">
        <v>8</v>
      </c>
      <c r="J17" s="22" t="s">
        <v>8</v>
      </c>
      <c r="K17" s="22" t="s">
        <v>8</v>
      </c>
      <c r="L17" s="22" t="s">
        <v>12</v>
      </c>
      <c r="M17" s="22" t="s">
        <v>8</v>
      </c>
      <c r="N17" s="22" t="s">
        <v>8</v>
      </c>
      <c r="O17" s="22" t="s">
        <v>1820</v>
      </c>
      <c r="P17" s="22" t="s">
        <v>8</v>
      </c>
      <c r="Q17" s="22" t="s">
        <v>8</v>
      </c>
      <c r="S17" s="30"/>
      <c r="U17" s="32"/>
      <c r="W17" s="65" t="str">
        <f>IF(ISNUMBER(U17),U17,"")</f>
        <v/>
      </c>
      <c r="Y17" s="30" t="str">
        <f t="shared" si="1"/>
        <v/>
      </c>
      <c r="AA17" s="32"/>
      <c r="AC17" s="30"/>
      <c r="AE17" s="32"/>
      <c r="AG17" s="30" t="str">
        <f>IF(ISNUMBER(AE17),AE17,"")</f>
        <v/>
      </c>
      <c r="AI17" s="30" t="str">
        <f t="shared" si="0"/>
        <v/>
      </c>
    </row>
    <row r="18" spans="1:35" ht="12" hidden="1" customHeight="1" outlineLevel="7">
      <c r="A18" s="45" t="s">
        <v>1837</v>
      </c>
      <c r="B18" s="94" t="s">
        <v>21</v>
      </c>
      <c r="C18" s="96" t="str">
        <f>IF(OR(ISNUMBER(S18),ISNUMBER(U18),ISNUMBER(W18),ISNUMBER(#REF!),ISNUMBER(AA18),ISNUMBER(AC18),ISNUMBER(AE18),ISNUMBER(AG18),ISNUMBER(Y18),ISNUMBER(AI18)),"x","")</f>
        <v/>
      </c>
      <c r="D18" s="22" t="s">
        <v>10</v>
      </c>
      <c r="E18" s="22" t="s">
        <v>1838</v>
      </c>
      <c r="F18" s="22" t="s">
        <v>17</v>
      </c>
      <c r="G18" s="22" t="s">
        <v>1837</v>
      </c>
      <c r="H18" s="22" t="s">
        <v>1832</v>
      </c>
      <c r="I18" s="22" t="s">
        <v>8</v>
      </c>
      <c r="J18" s="22" t="s">
        <v>8</v>
      </c>
      <c r="K18" s="22" t="s">
        <v>8</v>
      </c>
      <c r="L18" s="22" t="s">
        <v>12</v>
      </c>
      <c r="M18" s="22" t="s">
        <v>8</v>
      </c>
      <c r="N18" s="22" t="s">
        <v>8</v>
      </c>
      <c r="O18" s="22" t="s">
        <v>1820</v>
      </c>
      <c r="P18" s="22" t="s">
        <v>8</v>
      </c>
      <c r="Q18" s="22" t="s">
        <v>8</v>
      </c>
      <c r="S18" s="30"/>
      <c r="U18" s="32"/>
      <c r="W18" s="65" t="str">
        <f>IF(ISNUMBER(U18),U18,"")</f>
        <v/>
      </c>
      <c r="Y18" s="30" t="str">
        <f t="shared" si="1"/>
        <v/>
      </c>
      <c r="AA18" s="32"/>
      <c r="AC18" s="30"/>
      <c r="AE18" s="32"/>
      <c r="AG18" s="30" t="str">
        <f>IF(ISNUMBER(AE18),AE18,"")</f>
        <v/>
      </c>
      <c r="AI18" s="30" t="str">
        <f t="shared" si="0"/>
        <v/>
      </c>
    </row>
    <row r="19" spans="1:35" ht="12" hidden="1" customHeight="1" outlineLevel="7">
      <c r="A19" s="45" t="s">
        <v>1839</v>
      </c>
      <c r="B19" s="94" t="s">
        <v>21</v>
      </c>
      <c r="C19" s="96" t="str">
        <f>IF(OR(ISNUMBER(S19),ISNUMBER(U19),ISNUMBER(W19),ISNUMBER(#REF!),ISNUMBER(AA19),ISNUMBER(AC19),ISNUMBER(AE19),ISNUMBER(AG19),ISNUMBER(Y19),ISNUMBER(AI19)),"x","")</f>
        <v/>
      </c>
      <c r="D19" s="22" t="s">
        <v>10</v>
      </c>
      <c r="E19" s="22" t="s">
        <v>1840</v>
      </c>
      <c r="F19" s="22" t="s">
        <v>17</v>
      </c>
      <c r="G19" s="22" t="s">
        <v>1839</v>
      </c>
      <c r="H19" s="22" t="s">
        <v>1832</v>
      </c>
      <c r="I19" s="22" t="s">
        <v>8</v>
      </c>
      <c r="J19" s="22" t="s">
        <v>8</v>
      </c>
      <c r="K19" s="22" t="s">
        <v>8</v>
      </c>
      <c r="L19" s="22" t="s">
        <v>12</v>
      </c>
      <c r="M19" s="22" t="s">
        <v>8</v>
      </c>
      <c r="N19" s="22" t="s">
        <v>8</v>
      </c>
      <c r="O19" s="22" t="s">
        <v>1820</v>
      </c>
      <c r="P19" s="22" t="s">
        <v>8</v>
      </c>
      <c r="Q19" s="22" t="s">
        <v>8</v>
      </c>
      <c r="S19" s="30"/>
      <c r="U19" s="32"/>
      <c r="W19" s="65" t="str">
        <f>IF(OR(ISNUMBER(W20),ISNUMBER(W21),ISNUMBER(W22),ISNUMBER(W23)),N(W20)+N(W21)+N(W22)+N(W23),IF(ISNUMBER(U19),U19,""))</f>
        <v/>
      </c>
      <c r="Y19" s="30" t="str">
        <f t="shared" si="1"/>
        <v/>
      </c>
      <c r="AA19" s="32"/>
      <c r="AC19" s="30"/>
      <c r="AE19" s="32"/>
      <c r="AG19" s="30" t="str">
        <f>IF(OR(ISNUMBER(AG20),ISNUMBER(AG21),ISNUMBER(AG22),ISNUMBER(AG23)),N(AG20)+N(AG21)+N(AG22)+N(AG23),IF(ISNUMBER(AE19),AE19,""))</f>
        <v/>
      </c>
      <c r="AI19" s="30" t="str">
        <f t="shared" si="0"/>
        <v/>
      </c>
    </row>
    <row r="20" spans="1:35" ht="12" hidden="1" customHeight="1" outlineLevel="7">
      <c r="A20" s="49" t="s">
        <v>1841</v>
      </c>
      <c r="B20" s="94" t="s">
        <v>21</v>
      </c>
      <c r="C20" s="96" t="str">
        <f>IF(OR(ISNUMBER(S20),ISNUMBER(U20),ISNUMBER(W20),ISNUMBER(#REF!),ISNUMBER(AA20),ISNUMBER(AC20),ISNUMBER(AE20),ISNUMBER(AG20),ISNUMBER(Y20),ISNUMBER(AI20)),"x","")</f>
        <v/>
      </c>
      <c r="D20" s="22" t="s">
        <v>10</v>
      </c>
      <c r="E20" s="22" t="s">
        <v>1842</v>
      </c>
      <c r="F20" s="22" t="s">
        <v>17</v>
      </c>
      <c r="G20" s="22" t="s">
        <v>1841</v>
      </c>
      <c r="H20" s="22" t="s">
        <v>1832</v>
      </c>
      <c r="I20" s="22" t="s">
        <v>8</v>
      </c>
      <c r="J20" s="22" t="s">
        <v>8</v>
      </c>
      <c r="K20" s="22" t="s">
        <v>8</v>
      </c>
      <c r="L20" s="22" t="s">
        <v>12</v>
      </c>
      <c r="M20" s="22" t="s">
        <v>8</v>
      </c>
      <c r="N20" s="22" t="s">
        <v>8</v>
      </c>
      <c r="O20" s="22" t="s">
        <v>1820</v>
      </c>
      <c r="P20" s="22" t="s">
        <v>8</v>
      </c>
      <c r="Q20" s="22" t="s">
        <v>8</v>
      </c>
      <c r="S20" s="30"/>
      <c r="U20" s="32"/>
      <c r="W20" s="65" t="str">
        <f>IF(ISNUMBER(U20),U20,"")</f>
        <v/>
      </c>
      <c r="Y20" s="30" t="str">
        <f t="shared" si="1"/>
        <v/>
      </c>
      <c r="AA20" s="32"/>
      <c r="AC20" s="30"/>
      <c r="AE20" s="32"/>
      <c r="AG20" s="30" t="str">
        <f>IF(ISNUMBER(AE20),AE20,"")</f>
        <v/>
      </c>
      <c r="AI20" s="30" t="str">
        <f t="shared" si="0"/>
        <v/>
      </c>
    </row>
    <row r="21" spans="1:35" ht="12" hidden="1" customHeight="1" outlineLevel="7">
      <c r="A21" s="49" t="s">
        <v>1843</v>
      </c>
      <c r="B21" s="94" t="s">
        <v>21</v>
      </c>
      <c r="C21" s="96" t="str">
        <f>IF(OR(ISNUMBER(S21),ISNUMBER(U21),ISNUMBER(W21),ISNUMBER(#REF!),ISNUMBER(AA21),ISNUMBER(AC21),ISNUMBER(AE21),ISNUMBER(AG21),ISNUMBER(Y21),ISNUMBER(AI21)),"x","")</f>
        <v/>
      </c>
      <c r="D21" s="22" t="s">
        <v>10</v>
      </c>
      <c r="E21" s="22" t="s">
        <v>1844</v>
      </c>
      <c r="F21" s="22" t="s">
        <v>17</v>
      </c>
      <c r="G21" s="22" t="s">
        <v>1843</v>
      </c>
      <c r="H21" s="22" t="s">
        <v>1832</v>
      </c>
      <c r="I21" s="22" t="s">
        <v>1845</v>
      </c>
      <c r="J21" s="22" t="s">
        <v>8</v>
      </c>
      <c r="K21" s="22" t="s">
        <v>8</v>
      </c>
      <c r="L21" s="22" t="s">
        <v>12</v>
      </c>
      <c r="M21" s="22" t="s">
        <v>8</v>
      </c>
      <c r="N21" s="22" t="s">
        <v>8</v>
      </c>
      <c r="O21" s="22" t="s">
        <v>1820</v>
      </c>
      <c r="P21" s="22" t="s">
        <v>8</v>
      </c>
      <c r="Q21" s="22" t="s">
        <v>8</v>
      </c>
      <c r="S21" s="30"/>
      <c r="U21" s="32"/>
      <c r="W21" s="65" t="str">
        <f>IF(ISNUMBER(U21),U21,"")</f>
        <v/>
      </c>
      <c r="Y21" s="30" t="str">
        <f t="shared" si="1"/>
        <v/>
      </c>
      <c r="AA21" s="32"/>
      <c r="AC21" s="30"/>
      <c r="AE21" s="32"/>
      <c r="AG21" s="30" t="str">
        <f>IF(ISNUMBER(AE21),AE21,"")</f>
        <v/>
      </c>
      <c r="AI21" s="30" t="str">
        <f t="shared" si="0"/>
        <v/>
      </c>
    </row>
    <row r="22" spans="1:35" ht="12" hidden="1" customHeight="1" outlineLevel="7">
      <c r="A22" s="49" t="s">
        <v>1846</v>
      </c>
      <c r="B22" s="94" t="s">
        <v>21</v>
      </c>
      <c r="C22" s="96" t="str">
        <f>IF(OR(ISNUMBER(S22),ISNUMBER(U22),ISNUMBER(W22),ISNUMBER(#REF!),ISNUMBER(AA22),ISNUMBER(AC22),ISNUMBER(AE22),ISNUMBER(AG22),ISNUMBER(Y22),ISNUMBER(AI22)),"x","")</f>
        <v/>
      </c>
      <c r="D22" s="22" t="s">
        <v>10</v>
      </c>
      <c r="E22" s="22" t="s">
        <v>1847</v>
      </c>
      <c r="F22" s="22" t="s">
        <v>17</v>
      </c>
      <c r="G22" s="22" t="s">
        <v>1846</v>
      </c>
      <c r="H22" s="22" t="s">
        <v>1832</v>
      </c>
      <c r="I22" s="22" t="s">
        <v>1848</v>
      </c>
      <c r="J22" s="22" t="s">
        <v>8</v>
      </c>
      <c r="K22" s="22" t="s">
        <v>8</v>
      </c>
      <c r="L22" s="22" t="s">
        <v>12</v>
      </c>
      <c r="M22" s="22" t="s">
        <v>8</v>
      </c>
      <c r="N22" s="22" t="s">
        <v>8</v>
      </c>
      <c r="O22" s="22" t="s">
        <v>1820</v>
      </c>
      <c r="P22" s="22" t="s">
        <v>8</v>
      </c>
      <c r="Q22" s="22" t="s">
        <v>8</v>
      </c>
      <c r="S22" s="30"/>
      <c r="U22" s="32"/>
      <c r="W22" s="65" t="str">
        <f>IF(ISNUMBER(U22),U22,"")</f>
        <v/>
      </c>
      <c r="Y22" s="30" t="str">
        <f t="shared" si="1"/>
        <v/>
      </c>
      <c r="AA22" s="32"/>
      <c r="AC22" s="30"/>
      <c r="AE22" s="32"/>
      <c r="AG22" s="30" t="str">
        <f>IF(ISNUMBER(AE22),AE22,"")</f>
        <v/>
      </c>
      <c r="AI22" s="30" t="str">
        <f t="shared" si="0"/>
        <v/>
      </c>
    </row>
    <row r="23" spans="1:35" ht="12" hidden="1" customHeight="1" outlineLevel="7">
      <c r="A23" s="49" t="s">
        <v>1849</v>
      </c>
      <c r="B23" s="94" t="s">
        <v>21</v>
      </c>
      <c r="C23" s="96" t="str">
        <f>IF(OR(ISNUMBER(S23),ISNUMBER(U23),ISNUMBER(W23),ISNUMBER(#REF!),ISNUMBER(AA23),ISNUMBER(AC23),ISNUMBER(AE23),ISNUMBER(AG23),ISNUMBER(Y23),ISNUMBER(AI23)),"x","")</f>
        <v/>
      </c>
      <c r="D23" s="22" t="s">
        <v>10</v>
      </c>
      <c r="E23" s="22" t="s">
        <v>1850</v>
      </c>
      <c r="F23" s="22" t="s">
        <v>17</v>
      </c>
      <c r="G23" s="22" t="s">
        <v>1849</v>
      </c>
      <c r="H23" s="22" t="s">
        <v>1832</v>
      </c>
      <c r="I23" s="22" t="s">
        <v>1851</v>
      </c>
      <c r="J23" s="22" t="s">
        <v>8</v>
      </c>
      <c r="K23" s="22" t="s">
        <v>8</v>
      </c>
      <c r="L23" s="22" t="s">
        <v>12</v>
      </c>
      <c r="M23" s="22" t="s">
        <v>8</v>
      </c>
      <c r="N23" s="22" t="s">
        <v>8</v>
      </c>
      <c r="O23" s="22" t="s">
        <v>1820</v>
      </c>
      <c r="P23" s="22" t="s">
        <v>8</v>
      </c>
      <c r="Q23" s="22" t="s">
        <v>8</v>
      </c>
      <c r="S23" s="30"/>
      <c r="U23" s="32"/>
      <c r="W23" s="65" t="str">
        <f>IF(ISNUMBER(U23),U23,"")</f>
        <v/>
      </c>
      <c r="Y23" s="30" t="str">
        <f t="shared" si="1"/>
        <v/>
      </c>
      <c r="AA23" s="32"/>
      <c r="AC23" s="30"/>
      <c r="AE23" s="32"/>
      <c r="AG23" s="30" t="str">
        <f>IF(ISNUMBER(AE23),AE23,"")</f>
        <v/>
      </c>
      <c r="AI23" s="30" t="str">
        <f t="shared" si="0"/>
        <v/>
      </c>
    </row>
    <row r="24" spans="1:35" ht="12" hidden="1" customHeight="1" outlineLevel="6">
      <c r="A24" s="44" t="s">
        <v>1852</v>
      </c>
      <c r="B24" s="94" t="s">
        <v>21</v>
      </c>
      <c r="C24" s="96" t="str">
        <f>IF(OR(ISNUMBER(S24),ISNUMBER(U24),ISNUMBER(W24),ISNUMBER(#REF!),ISNUMBER(AA24),ISNUMBER(AC24),ISNUMBER(AE24),ISNUMBER(AG24),ISNUMBER(Y24),ISNUMBER(AI24)),"x","")</f>
        <v/>
      </c>
      <c r="D24" s="22" t="s">
        <v>10</v>
      </c>
      <c r="E24" s="22" t="s">
        <v>1853</v>
      </c>
      <c r="F24" s="22" t="s">
        <v>17</v>
      </c>
      <c r="G24" s="22" t="s">
        <v>1852</v>
      </c>
      <c r="H24" s="22" t="s">
        <v>1854</v>
      </c>
      <c r="I24" s="22" t="s">
        <v>8</v>
      </c>
      <c r="J24" s="22" t="s">
        <v>19</v>
      </c>
      <c r="K24" s="22" t="s">
        <v>8</v>
      </c>
      <c r="L24" s="22" t="s">
        <v>12</v>
      </c>
      <c r="M24" s="22" t="s">
        <v>12</v>
      </c>
      <c r="N24" s="22" t="s">
        <v>12</v>
      </c>
      <c r="O24" s="22" t="s">
        <v>1820</v>
      </c>
      <c r="P24" s="22" t="s">
        <v>8</v>
      </c>
      <c r="Q24" s="22" t="s">
        <v>8</v>
      </c>
      <c r="S24" s="30"/>
      <c r="U24" s="32"/>
      <c r="W24" s="65" t="str">
        <f>IF(OR(ISNUMBER(W25),ISNUMBER(W38)),N(W25)-N(W38),IF(ISNUMBER(U24),U24,""))</f>
        <v/>
      </c>
      <c r="Y24" s="30" t="str">
        <f t="shared" si="1"/>
        <v/>
      </c>
      <c r="AA24" s="32"/>
      <c r="AC24" s="30"/>
      <c r="AE24" s="32"/>
      <c r="AG24" s="30" t="str">
        <f>IF(OR(ISNUMBER(AG25),ISNUMBER(AG38)),N(AG25)-N(AG38),IF(ISNUMBER(AE24),AE24,""))</f>
        <v/>
      </c>
      <c r="AI24" s="30" t="str">
        <f t="shared" si="0"/>
        <v/>
      </c>
    </row>
    <row r="25" spans="1:35" ht="12" hidden="1" customHeight="1" outlineLevel="7">
      <c r="A25" s="45" t="s">
        <v>1855</v>
      </c>
      <c r="B25" s="94" t="s">
        <v>21</v>
      </c>
      <c r="C25" s="96" t="str">
        <f>IF(OR(ISNUMBER(S25),ISNUMBER(U25),ISNUMBER(W25),ISNUMBER(#REF!),ISNUMBER(AA25),ISNUMBER(AC25),ISNUMBER(AE25),ISNUMBER(AG25),ISNUMBER(Y25),ISNUMBER(AI25)),"x","")</f>
        <v/>
      </c>
      <c r="D25" s="22" t="s">
        <v>10</v>
      </c>
      <c r="E25" s="22" t="s">
        <v>1856</v>
      </c>
      <c r="F25" s="22" t="s">
        <v>17</v>
      </c>
      <c r="G25" s="22" t="s">
        <v>1855</v>
      </c>
      <c r="H25" s="22" t="s">
        <v>1857</v>
      </c>
      <c r="I25" s="22" t="s">
        <v>1858</v>
      </c>
      <c r="J25" s="22" t="s">
        <v>19</v>
      </c>
      <c r="K25" s="22" t="s">
        <v>8</v>
      </c>
      <c r="L25" s="22" t="s">
        <v>12</v>
      </c>
      <c r="M25" s="22" t="s">
        <v>12</v>
      </c>
      <c r="N25" s="22" t="s">
        <v>12</v>
      </c>
      <c r="O25" s="22" t="s">
        <v>1820</v>
      </c>
      <c r="P25" s="22" t="s">
        <v>8</v>
      </c>
      <c r="Q25" s="22" t="s">
        <v>8</v>
      </c>
      <c r="S25" s="30"/>
      <c r="U25" s="32"/>
      <c r="W25" s="65" t="str">
        <f>IF(OR(ISNUMBER(W26),ISNUMBER(W27),ISNUMBER(W28),ISNUMBER(W29),ISNUMBER(W30),ISNUMBER(W31),ISNUMBER(W32),ISNUMBER(W33),ISNUMBER(W34),ISNUMBER(W35),ISNUMBER(W36),ISNUMBER(W37)),N(W26)+N(W27)+N(W28)+N(W29)+N(W30)+N(W31)+N(W32)+N(W33)+N(W34)+N(W35)+N(W36)+N(W37),IF(ISNUMBER(U25),U25,""))</f>
        <v/>
      </c>
      <c r="Y25" s="30" t="str">
        <f t="shared" si="1"/>
        <v/>
      </c>
      <c r="AA25" s="32"/>
      <c r="AC25" s="30"/>
      <c r="AE25" s="32"/>
      <c r="AG25" s="30" t="str">
        <f>IF(OR(ISNUMBER(AG26),ISNUMBER(AG27),ISNUMBER(AG28),ISNUMBER(AG29),ISNUMBER(AG30),ISNUMBER(AG31),ISNUMBER(AG32),ISNUMBER(AG33),ISNUMBER(AG34),ISNUMBER(AG35),ISNUMBER(AG36),ISNUMBER(AG37)),N(AG26)+N(AG27)+N(AG28)+N(AG29)+N(AG30)+N(AG31)+N(AG32)+N(AG33)+N(AG34)+N(AG35)+N(AG36)+N(AG37),IF(ISNUMBER(AE25),AE25,""))</f>
        <v/>
      </c>
      <c r="AI25" s="30" t="str">
        <f t="shared" si="0"/>
        <v/>
      </c>
    </row>
    <row r="26" spans="1:35" ht="12" hidden="1" customHeight="1" outlineLevel="7">
      <c r="A26" s="49" t="s">
        <v>1859</v>
      </c>
      <c r="B26" s="94" t="s">
        <v>21</v>
      </c>
      <c r="C26" s="96" t="str">
        <f>IF(OR(ISNUMBER(S26),ISNUMBER(U26),ISNUMBER(W26),ISNUMBER(#REF!),ISNUMBER(AA26),ISNUMBER(AC26),ISNUMBER(AE26),ISNUMBER(AG26),ISNUMBER(Y26),ISNUMBER(AI26)),"x","")</f>
        <v/>
      </c>
      <c r="D26" s="22" t="s">
        <v>10</v>
      </c>
      <c r="E26" s="22" t="s">
        <v>1860</v>
      </c>
      <c r="F26" s="22" t="s">
        <v>17</v>
      </c>
      <c r="G26" s="22" t="s">
        <v>1859</v>
      </c>
      <c r="H26" s="22" t="s">
        <v>227</v>
      </c>
      <c r="I26" s="22" t="s">
        <v>1861</v>
      </c>
      <c r="J26" s="22" t="s">
        <v>114</v>
      </c>
      <c r="K26" s="22" t="s">
        <v>8</v>
      </c>
      <c r="L26" s="22" t="s">
        <v>12</v>
      </c>
      <c r="M26" s="22" t="s">
        <v>12</v>
      </c>
      <c r="N26" s="22" t="s">
        <v>12</v>
      </c>
      <c r="O26" s="22" t="s">
        <v>1820</v>
      </c>
      <c r="P26" s="22" t="s">
        <v>8</v>
      </c>
      <c r="Q26" s="22" t="s">
        <v>8</v>
      </c>
      <c r="S26" s="30"/>
      <c r="U26" s="32"/>
      <c r="W26" s="65" t="str">
        <f t="shared" ref="W26:W37" si="2">IF(ISNUMBER(U26),U26,"")</f>
        <v/>
      </c>
      <c r="Y26" s="30" t="str">
        <f t="shared" si="1"/>
        <v/>
      </c>
      <c r="AA26" s="32"/>
      <c r="AC26" s="30"/>
      <c r="AE26" s="32"/>
      <c r="AG26" s="30" t="str">
        <f t="shared" ref="AG26:AG37" si="3">IF(ISNUMBER(AE26),AE26,"")</f>
        <v/>
      </c>
      <c r="AI26" s="30" t="str">
        <f t="shared" si="0"/>
        <v/>
      </c>
    </row>
    <row r="27" spans="1:35" ht="12" hidden="1" customHeight="1" outlineLevel="7">
      <c r="A27" s="49" t="s">
        <v>1862</v>
      </c>
      <c r="B27" s="94" t="s">
        <v>21</v>
      </c>
      <c r="C27" s="96" t="str">
        <f>IF(OR(ISNUMBER(S27),ISNUMBER(U27),ISNUMBER(W27),ISNUMBER(#REF!),ISNUMBER(AA27),ISNUMBER(AC27),ISNUMBER(AE27),ISNUMBER(AG27),ISNUMBER(Y27),ISNUMBER(AI27)),"x","")</f>
        <v/>
      </c>
      <c r="D27" s="22" t="s">
        <v>10</v>
      </c>
      <c r="E27" s="22" t="s">
        <v>1863</v>
      </c>
      <c r="F27" s="22" t="s">
        <v>17</v>
      </c>
      <c r="G27" s="22" t="s">
        <v>1862</v>
      </c>
      <c r="H27" s="22" t="s">
        <v>227</v>
      </c>
      <c r="I27" s="22" t="s">
        <v>1864</v>
      </c>
      <c r="J27" s="22" t="s">
        <v>114</v>
      </c>
      <c r="K27" s="22" t="s">
        <v>8</v>
      </c>
      <c r="L27" s="22" t="s">
        <v>12</v>
      </c>
      <c r="M27" s="22" t="s">
        <v>12</v>
      </c>
      <c r="N27" s="22" t="s">
        <v>12</v>
      </c>
      <c r="O27" s="22" t="s">
        <v>1820</v>
      </c>
      <c r="P27" s="22" t="s">
        <v>8</v>
      </c>
      <c r="Q27" s="22" t="s">
        <v>8</v>
      </c>
      <c r="S27" s="30"/>
      <c r="U27" s="32"/>
      <c r="W27" s="65" t="str">
        <f t="shared" si="2"/>
        <v/>
      </c>
      <c r="Y27" s="30" t="str">
        <f t="shared" si="1"/>
        <v/>
      </c>
      <c r="AA27" s="32"/>
      <c r="AC27" s="30"/>
      <c r="AE27" s="32"/>
      <c r="AG27" s="30" t="str">
        <f t="shared" si="3"/>
        <v/>
      </c>
      <c r="AI27" s="30" t="str">
        <f t="shared" si="0"/>
        <v/>
      </c>
    </row>
    <row r="28" spans="1:35" ht="12" hidden="1" customHeight="1" outlineLevel="7">
      <c r="A28" s="49" t="s">
        <v>1865</v>
      </c>
      <c r="B28" s="94" t="s">
        <v>21</v>
      </c>
      <c r="C28" s="96" t="str">
        <f>IF(OR(ISNUMBER(S28),ISNUMBER(U28),ISNUMBER(W28),ISNUMBER(#REF!),ISNUMBER(AA28),ISNUMBER(AC28),ISNUMBER(AE28),ISNUMBER(AG28),ISNUMBER(Y28),ISNUMBER(AI28)),"x","")</f>
        <v/>
      </c>
      <c r="D28" s="22" t="s">
        <v>10</v>
      </c>
      <c r="E28" s="22" t="s">
        <v>1866</v>
      </c>
      <c r="F28" s="22" t="s">
        <v>17</v>
      </c>
      <c r="G28" s="22" t="s">
        <v>1865</v>
      </c>
      <c r="H28" s="22" t="s">
        <v>227</v>
      </c>
      <c r="I28" s="22" t="s">
        <v>1867</v>
      </c>
      <c r="J28" s="22" t="s">
        <v>114</v>
      </c>
      <c r="K28" s="22" t="s">
        <v>8</v>
      </c>
      <c r="L28" s="22" t="s">
        <v>12</v>
      </c>
      <c r="M28" s="22" t="s">
        <v>12</v>
      </c>
      <c r="N28" s="22" t="s">
        <v>12</v>
      </c>
      <c r="O28" s="22" t="s">
        <v>1820</v>
      </c>
      <c r="P28" s="22" t="s">
        <v>8</v>
      </c>
      <c r="Q28" s="22" t="s">
        <v>8</v>
      </c>
      <c r="S28" s="30"/>
      <c r="U28" s="32"/>
      <c r="W28" s="65" t="str">
        <f t="shared" si="2"/>
        <v/>
      </c>
      <c r="Y28" s="30" t="str">
        <f t="shared" si="1"/>
        <v/>
      </c>
      <c r="AA28" s="32"/>
      <c r="AC28" s="30"/>
      <c r="AE28" s="32"/>
      <c r="AG28" s="30" t="str">
        <f t="shared" si="3"/>
        <v/>
      </c>
      <c r="AI28" s="30" t="str">
        <f t="shared" si="0"/>
        <v/>
      </c>
    </row>
    <row r="29" spans="1:35" ht="12" hidden="1" customHeight="1" outlineLevel="7">
      <c r="A29" s="49" t="s">
        <v>1868</v>
      </c>
      <c r="B29" s="94" t="s">
        <v>21</v>
      </c>
      <c r="C29" s="96" t="str">
        <f>IF(OR(ISNUMBER(S29),ISNUMBER(U29),ISNUMBER(W29),ISNUMBER(#REF!),ISNUMBER(AA29),ISNUMBER(AC29),ISNUMBER(AE29),ISNUMBER(AG29),ISNUMBER(Y29),ISNUMBER(AI29)),"x","")</f>
        <v/>
      </c>
      <c r="D29" s="22" t="s">
        <v>10</v>
      </c>
      <c r="E29" s="22" t="s">
        <v>1869</v>
      </c>
      <c r="F29" s="22" t="s">
        <v>17</v>
      </c>
      <c r="G29" s="22" t="s">
        <v>1868</v>
      </c>
      <c r="H29" s="22" t="s">
        <v>227</v>
      </c>
      <c r="I29" s="22" t="s">
        <v>1870</v>
      </c>
      <c r="J29" s="22" t="s">
        <v>114</v>
      </c>
      <c r="K29" s="22" t="s">
        <v>8</v>
      </c>
      <c r="L29" s="22" t="s">
        <v>12</v>
      </c>
      <c r="M29" s="22" t="s">
        <v>12</v>
      </c>
      <c r="N29" s="22" t="s">
        <v>12</v>
      </c>
      <c r="O29" s="22" t="s">
        <v>1820</v>
      </c>
      <c r="P29" s="22" t="s">
        <v>8</v>
      </c>
      <c r="Q29" s="22" t="s">
        <v>8</v>
      </c>
      <c r="S29" s="30"/>
      <c r="U29" s="32"/>
      <c r="W29" s="65" t="str">
        <f t="shared" si="2"/>
        <v/>
      </c>
      <c r="Y29" s="30" t="str">
        <f t="shared" si="1"/>
        <v/>
      </c>
      <c r="AA29" s="32"/>
      <c r="AC29" s="30"/>
      <c r="AE29" s="32"/>
      <c r="AG29" s="30" t="str">
        <f t="shared" si="3"/>
        <v/>
      </c>
      <c r="AI29" s="30" t="str">
        <f t="shared" si="0"/>
        <v/>
      </c>
    </row>
    <row r="30" spans="1:35" ht="12" hidden="1" customHeight="1" outlineLevel="7">
      <c r="A30" s="49" t="s">
        <v>1871</v>
      </c>
      <c r="B30" s="94" t="s">
        <v>21</v>
      </c>
      <c r="C30" s="96" t="str">
        <f>IF(OR(ISNUMBER(S30),ISNUMBER(U30),ISNUMBER(W30),ISNUMBER(#REF!),ISNUMBER(AA30),ISNUMBER(AC30),ISNUMBER(AE30),ISNUMBER(AG30),ISNUMBER(Y30),ISNUMBER(AI30)),"x","")</f>
        <v/>
      </c>
      <c r="D30" s="22" t="s">
        <v>10</v>
      </c>
      <c r="E30" s="22" t="s">
        <v>1872</v>
      </c>
      <c r="F30" s="22" t="s">
        <v>17</v>
      </c>
      <c r="G30" s="22" t="s">
        <v>1871</v>
      </c>
      <c r="H30" s="22" t="s">
        <v>227</v>
      </c>
      <c r="I30" s="22" t="s">
        <v>1873</v>
      </c>
      <c r="J30" s="22" t="s">
        <v>114</v>
      </c>
      <c r="K30" s="22" t="s">
        <v>8</v>
      </c>
      <c r="L30" s="22" t="s">
        <v>12</v>
      </c>
      <c r="M30" s="22" t="s">
        <v>12</v>
      </c>
      <c r="N30" s="22" t="s">
        <v>12</v>
      </c>
      <c r="O30" s="22" t="s">
        <v>1820</v>
      </c>
      <c r="P30" s="22" t="s">
        <v>8</v>
      </c>
      <c r="Q30" s="22" t="s">
        <v>8</v>
      </c>
      <c r="S30" s="30"/>
      <c r="U30" s="32"/>
      <c r="W30" s="65" t="str">
        <f t="shared" si="2"/>
        <v/>
      </c>
      <c r="Y30" s="30" t="str">
        <f t="shared" si="1"/>
        <v/>
      </c>
      <c r="AA30" s="32"/>
      <c r="AC30" s="30"/>
      <c r="AE30" s="32"/>
      <c r="AG30" s="30" t="str">
        <f t="shared" si="3"/>
        <v/>
      </c>
      <c r="AI30" s="30" t="str">
        <f t="shared" si="0"/>
        <v/>
      </c>
    </row>
    <row r="31" spans="1:35" ht="12" hidden="1" customHeight="1" outlineLevel="7">
      <c r="A31" s="49" t="s">
        <v>1874</v>
      </c>
      <c r="B31" s="94" t="s">
        <v>21</v>
      </c>
      <c r="C31" s="96" t="str">
        <f>IF(OR(ISNUMBER(S31),ISNUMBER(U31),ISNUMBER(W31),ISNUMBER(#REF!),ISNUMBER(AA31),ISNUMBER(AC31),ISNUMBER(AE31),ISNUMBER(AG31),ISNUMBER(Y31),ISNUMBER(AI31)),"x","")</f>
        <v/>
      </c>
      <c r="D31" s="22" t="s">
        <v>10</v>
      </c>
      <c r="E31" s="22" t="s">
        <v>1875</v>
      </c>
      <c r="F31" s="22" t="s">
        <v>17</v>
      </c>
      <c r="G31" s="22" t="s">
        <v>1874</v>
      </c>
      <c r="H31" s="22" t="s">
        <v>227</v>
      </c>
      <c r="I31" s="22" t="s">
        <v>1876</v>
      </c>
      <c r="J31" s="22" t="s">
        <v>114</v>
      </c>
      <c r="K31" s="22" t="s">
        <v>8</v>
      </c>
      <c r="L31" s="22" t="s">
        <v>12</v>
      </c>
      <c r="M31" s="22" t="s">
        <v>12</v>
      </c>
      <c r="N31" s="22" t="s">
        <v>12</v>
      </c>
      <c r="O31" s="22" t="s">
        <v>1820</v>
      </c>
      <c r="P31" s="22" t="s">
        <v>8</v>
      </c>
      <c r="Q31" s="22" t="s">
        <v>8</v>
      </c>
      <c r="S31" s="30"/>
      <c r="U31" s="32"/>
      <c r="W31" s="65" t="str">
        <f t="shared" si="2"/>
        <v/>
      </c>
      <c r="Y31" s="30" t="str">
        <f t="shared" si="1"/>
        <v/>
      </c>
      <c r="AA31" s="32"/>
      <c r="AC31" s="30"/>
      <c r="AE31" s="32"/>
      <c r="AG31" s="30" t="str">
        <f t="shared" si="3"/>
        <v/>
      </c>
      <c r="AI31" s="30" t="str">
        <f t="shared" si="0"/>
        <v/>
      </c>
    </row>
    <row r="32" spans="1:35" ht="12" hidden="1" customHeight="1" outlineLevel="7">
      <c r="A32" s="49" t="s">
        <v>1877</v>
      </c>
      <c r="B32" s="94" t="s">
        <v>21</v>
      </c>
      <c r="C32" s="96" t="str">
        <f>IF(OR(ISNUMBER(S32),ISNUMBER(U32),ISNUMBER(W32),ISNUMBER(#REF!),ISNUMBER(AA32),ISNUMBER(AC32),ISNUMBER(AE32),ISNUMBER(AG32),ISNUMBER(Y32),ISNUMBER(AI32)),"x","")</f>
        <v/>
      </c>
      <c r="D32" s="22" t="s">
        <v>10</v>
      </c>
      <c r="E32" s="22" t="s">
        <v>1878</v>
      </c>
      <c r="F32" s="22" t="s">
        <v>17</v>
      </c>
      <c r="G32" s="22" t="s">
        <v>1877</v>
      </c>
      <c r="H32" s="22" t="s">
        <v>227</v>
      </c>
      <c r="I32" s="22" t="s">
        <v>1879</v>
      </c>
      <c r="J32" s="22" t="s">
        <v>114</v>
      </c>
      <c r="K32" s="22" t="s">
        <v>8</v>
      </c>
      <c r="L32" s="22" t="s">
        <v>12</v>
      </c>
      <c r="M32" s="22" t="s">
        <v>12</v>
      </c>
      <c r="N32" s="22" t="s">
        <v>12</v>
      </c>
      <c r="O32" s="22" t="s">
        <v>1820</v>
      </c>
      <c r="P32" s="22" t="s">
        <v>8</v>
      </c>
      <c r="Q32" s="22" t="s">
        <v>8</v>
      </c>
      <c r="S32" s="30"/>
      <c r="U32" s="32"/>
      <c r="W32" s="65" t="str">
        <f t="shared" si="2"/>
        <v/>
      </c>
      <c r="Y32" s="30" t="str">
        <f t="shared" si="1"/>
        <v/>
      </c>
      <c r="AA32" s="32"/>
      <c r="AC32" s="30"/>
      <c r="AE32" s="32"/>
      <c r="AG32" s="30" t="str">
        <f t="shared" si="3"/>
        <v/>
      </c>
      <c r="AI32" s="30" t="str">
        <f t="shared" si="0"/>
        <v/>
      </c>
    </row>
    <row r="33" spans="1:35" ht="12" hidden="1" customHeight="1" outlineLevel="7">
      <c r="A33" s="49" t="s">
        <v>1843</v>
      </c>
      <c r="B33" s="94" t="s">
        <v>21</v>
      </c>
      <c r="C33" s="96" t="str">
        <f>IF(OR(ISNUMBER(S33),ISNUMBER(U33),ISNUMBER(W33),ISNUMBER(#REF!),ISNUMBER(AA33),ISNUMBER(AC33),ISNUMBER(AE33),ISNUMBER(AG33),ISNUMBER(Y33),ISNUMBER(AI33)),"x","")</f>
        <v/>
      </c>
      <c r="D33" s="22" t="s">
        <v>10</v>
      </c>
      <c r="E33" s="22" t="s">
        <v>1880</v>
      </c>
      <c r="F33" s="22" t="s">
        <v>17</v>
      </c>
      <c r="G33" s="22" t="s">
        <v>1843</v>
      </c>
      <c r="H33" s="22" t="s">
        <v>227</v>
      </c>
      <c r="I33" s="22" t="s">
        <v>8</v>
      </c>
      <c r="J33" s="22" t="s">
        <v>114</v>
      </c>
      <c r="K33" s="22" t="s">
        <v>8</v>
      </c>
      <c r="L33" s="22" t="s">
        <v>12</v>
      </c>
      <c r="M33" s="22" t="s">
        <v>12</v>
      </c>
      <c r="N33" s="22" t="s">
        <v>12</v>
      </c>
      <c r="O33" s="22" t="s">
        <v>1820</v>
      </c>
      <c r="P33" s="22" t="s">
        <v>8</v>
      </c>
      <c r="Q33" s="22" t="s">
        <v>8</v>
      </c>
      <c r="S33" s="30"/>
      <c r="U33" s="32"/>
      <c r="W33" s="65" t="str">
        <f t="shared" si="2"/>
        <v/>
      </c>
      <c r="Y33" s="30" t="str">
        <f t="shared" si="1"/>
        <v/>
      </c>
      <c r="AA33" s="32"/>
      <c r="AC33" s="30"/>
      <c r="AE33" s="32"/>
      <c r="AG33" s="30" t="str">
        <f t="shared" si="3"/>
        <v/>
      </c>
      <c r="AI33" s="30" t="str">
        <f t="shared" si="0"/>
        <v/>
      </c>
    </row>
    <row r="34" spans="1:35" ht="12" hidden="1" customHeight="1" outlineLevel="7">
      <c r="A34" s="49" t="s">
        <v>1846</v>
      </c>
      <c r="B34" s="94" t="s">
        <v>21</v>
      </c>
      <c r="C34" s="96" t="str">
        <f>IF(OR(ISNUMBER(S34),ISNUMBER(U34),ISNUMBER(W34),ISNUMBER(#REF!),ISNUMBER(AA34),ISNUMBER(AC34),ISNUMBER(AE34),ISNUMBER(AG34),ISNUMBER(Y34),ISNUMBER(AI34)),"x","")</f>
        <v/>
      </c>
      <c r="D34" s="22" t="s">
        <v>10</v>
      </c>
      <c r="E34" s="22" t="s">
        <v>1881</v>
      </c>
      <c r="F34" s="22" t="s">
        <v>17</v>
      </c>
      <c r="G34" s="22" t="s">
        <v>1846</v>
      </c>
      <c r="H34" s="22" t="s">
        <v>227</v>
      </c>
      <c r="I34" s="22" t="s">
        <v>8</v>
      </c>
      <c r="J34" s="22" t="s">
        <v>114</v>
      </c>
      <c r="K34" s="22" t="s">
        <v>8</v>
      </c>
      <c r="L34" s="22" t="s">
        <v>12</v>
      </c>
      <c r="M34" s="22" t="s">
        <v>12</v>
      </c>
      <c r="N34" s="22" t="s">
        <v>12</v>
      </c>
      <c r="O34" s="22" t="s">
        <v>1820</v>
      </c>
      <c r="P34" s="22" t="s">
        <v>8</v>
      </c>
      <c r="Q34" s="22" t="s">
        <v>8</v>
      </c>
      <c r="S34" s="30"/>
      <c r="U34" s="32"/>
      <c r="W34" s="65" t="str">
        <f t="shared" si="2"/>
        <v/>
      </c>
      <c r="Y34" s="30" t="str">
        <f t="shared" si="1"/>
        <v/>
      </c>
      <c r="AA34" s="32"/>
      <c r="AC34" s="30"/>
      <c r="AE34" s="32"/>
      <c r="AG34" s="30" t="str">
        <f t="shared" si="3"/>
        <v/>
      </c>
      <c r="AI34" s="30" t="str">
        <f t="shared" si="0"/>
        <v/>
      </c>
    </row>
    <row r="35" spans="1:35" ht="12" hidden="1" customHeight="1" outlineLevel="7">
      <c r="A35" s="49" t="s">
        <v>1882</v>
      </c>
      <c r="B35" s="94" t="s">
        <v>21</v>
      </c>
      <c r="C35" s="96" t="str">
        <f>IF(OR(ISNUMBER(S35),ISNUMBER(U35),ISNUMBER(W35),ISNUMBER(#REF!),ISNUMBER(AA35),ISNUMBER(AC35),ISNUMBER(AE35),ISNUMBER(AG35),ISNUMBER(Y35),ISNUMBER(AI35)),"x","")</f>
        <v/>
      </c>
      <c r="D35" s="22" t="s">
        <v>10</v>
      </c>
      <c r="E35" s="22" t="s">
        <v>1883</v>
      </c>
      <c r="F35" s="22" t="s">
        <v>17</v>
      </c>
      <c r="G35" s="22" t="s">
        <v>1882</v>
      </c>
      <c r="H35" s="22" t="s">
        <v>227</v>
      </c>
      <c r="I35" s="22" t="s">
        <v>1884</v>
      </c>
      <c r="J35" s="22" t="s">
        <v>114</v>
      </c>
      <c r="K35" s="22" t="s">
        <v>8</v>
      </c>
      <c r="L35" s="22" t="s">
        <v>12</v>
      </c>
      <c r="M35" s="22" t="s">
        <v>12</v>
      </c>
      <c r="N35" s="22" t="s">
        <v>12</v>
      </c>
      <c r="O35" s="22" t="s">
        <v>1820</v>
      </c>
      <c r="P35" s="22" t="s">
        <v>8</v>
      </c>
      <c r="Q35" s="22" t="s">
        <v>8</v>
      </c>
      <c r="S35" s="30"/>
      <c r="U35" s="32"/>
      <c r="W35" s="65" t="str">
        <f t="shared" si="2"/>
        <v/>
      </c>
      <c r="Y35" s="30" t="str">
        <f t="shared" si="1"/>
        <v/>
      </c>
      <c r="AA35" s="32"/>
      <c r="AC35" s="30"/>
      <c r="AE35" s="32"/>
      <c r="AG35" s="30" t="str">
        <f t="shared" si="3"/>
        <v/>
      </c>
      <c r="AI35" s="30" t="str">
        <f t="shared" si="0"/>
        <v/>
      </c>
    </row>
    <row r="36" spans="1:35" ht="12" hidden="1" customHeight="1" outlineLevel="7">
      <c r="A36" s="49" t="s">
        <v>1885</v>
      </c>
      <c r="B36" s="94" t="s">
        <v>21</v>
      </c>
      <c r="C36" s="96" t="str">
        <f>IF(OR(ISNUMBER(S36),ISNUMBER(U36),ISNUMBER(W36),ISNUMBER(#REF!),ISNUMBER(AA36),ISNUMBER(AC36),ISNUMBER(AE36),ISNUMBER(AG36),ISNUMBER(Y36),ISNUMBER(AI36)),"x","")</f>
        <v/>
      </c>
      <c r="D36" s="22" t="s">
        <v>10</v>
      </c>
      <c r="E36" s="22" t="s">
        <v>1886</v>
      </c>
      <c r="F36" s="22" t="s">
        <v>17</v>
      </c>
      <c r="G36" s="22" t="s">
        <v>1885</v>
      </c>
      <c r="H36" s="22" t="s">
        <v>227</v>
      </c>
      <c r="I36" s="22" t="s">
        <v>1887</v>
      </c>
      <c r="J36" s="22" t="s">
        <v>114</v>
      </c>
      <c r="K36" s="22" t="s">
        <v>8</v>
      </c>
      <c r="L36" s="22" t="s">
        <v>12</v>
      </c>
      <c r="M36" s="22" t="s">
        <v>12</v>
      </c>
      <c r="N36" s="22" t="s">
        <v>12</v>
      </c>
      <c r="O36" s="22" t="s">
        <v>1820</v>
      </c>
      <c r="P36" s="22" t="s">
        <v>8</v>
      </c>
      <c r="Q36" s="22" t="s">
        <v>8</v>
      </c>
      <c r="S36" s="30"/>
      <c r="U36" s="32"/>
      <c r="W36" s="65" t="str">
        <f t="shared" si="2"/>
        <v/>
      </c>
      <c r="Y36" s="30" t="str">
        <f t="shared" si="1"/>
        <v/>
      </c>
      <c r="AA36" s="32"/>
      <c r="AC36" s="30"/>
      <c r="AE36" s="32"/>
      <c r="AG36" s="30" t="str">
        <f t="shared" si="3"/>
        <v/>
      </c>
      <c r="AI36" s="30" t="str">
        <f t="shared" si="0"/>
        <v/>
      </c>
    </row>
    <row r="37" spans="1:35" ht="12" hidden="1" customHeight="1" outlineLevel="7">
      <c r="A37" s="49" t="s">
        <v>1849</v>
      </c>
      <c r="B37" s="94" t="s">
        <v>21</v>
      </c>
      <c r="C37" s="96" t="str">
        <f>IF(OR(ISNUMBER(S37),ISNUMBER(U37),ISNUMBER(W37),ISNUMBER(#REF!),ISNUMBER(AA37),ISNUMBER(AC37),ISNUMBER(AE37),ISNUMBER(AG37),ISNUMBER(Y37),ISNUMBER(AI37)),"x","")</f>
        <v/>
      </c>
      <c r="D37" s="22" t="s">
        <v>10</v>
      </c>
      <c r="E37" s="22" t="s">
        <v>1888</v>
      </c>
      <c r="F37" s="22" t="s">
        <v>17</v>
      </c>
      <c r="G37" s="22" t="s">
        <v>1849</v>
      </c>
      <c r="H37" s="22" t="s">
        <v>8</v>
      </c>
      <c r="I37" s="22" t="s">
        <v>1535</v>
      </c>
      <c r="J37" s="22" t="s">
        <v>23</v>
      </c>
      <c r="K37" s="22" t="s">
        <v>8</v>
      </c>
      <c r="L37" s="22" t="s">
        <v>12</v>
      </c>
      <c r="M37" s="22" t="s">
        <v>12</v>
      </c>
      <c r="N37" s="22" t="s">
        <v>12</v>
      </c>
      <c r="O37" s="22" t="s">
        <v>1820</v>
      </c>
      <c r="P37" s="22" t="s">
        <v>8</v>
      </c>
      <c r="Q37" s="22" t="s">
        <v>8</v>
      </c>
      <c r="S37" s="30"/>
      <c r="U37" s="32"/>
      <c r="W37" s="65" t="str">
        <f t="shared" si="2"/>
        <v/>
      </c>
      <c r="Y37" s="30" t="str">
        <f t="shared" si="1"/>
        <v/>
      </c>
      <c r="AA37" s="32"/>
      <c r="AC37" s="30"/>
      <c r="AE37" s="32"/>
      <c r="AG37" s="30" t="str">
        <f t="shared" si="3"/>
        <v/>
      </c>
      <c r="AI37" s="30" t="str">
        <f t="shared" si="0"/>
        <v/>
      </c>
    </row>
    <row r="38" spans="1:35" ht="12" hidden="1" customHeight="1" outlineLevel="7">
      <c r="A38" s="45" t="s">
        <v>1889</v>
      </c>
      <c r="B38" s="94" t="s">
        <v>423</v>
      </c>
      <c r="C38" s="96" t="str">
        <f>IF(OR(ISNUMBER(S38),ISNUMBER(U38),ISNUMBER(W38),ISNUMBER(#REF!),ISNUMBER(AA38),ISNUMBER(AC38),ISNUMBER(AE38),ISNUMBER(AG38),ISNUMBER(Y38),ISNUMBER(AI38)),"x","")</f>
        <v/>
      </c>
      <c r="D38" s="22" t="s">
        <v>10</v>
      </c>
      <c r="E38" s="22" t="s">
        <v>1890</v>
      </c>
      <c r="F38" s="22" t="s">
        <v>17</v>
      </c>
      <c r="G38" s="22" t="s">
        <v>1889</v>
      </c>
      <c r="H38" s="22" t="s">
        <v>1891</v>
      </c>
      <c r="I38" s="22" t="s">
        <v>1892</v>
      </c>
      <c r="J38" s="22" t="s">
        <v>59</v>
      </c>
      <c r="K38" s="22" t="s">
        <v>8</v>
      </c>
      <c r="L38" s="22" t="s">
        <v>12</v>
      </c>
      <c r="M38" s="22" t="s">
        <v>12</v>
      </c>
      <c r="N38" s="22" t="s">
        <v>12</v>
      </c>
      <c r="O38" s="22" t="s">
        <v>1820</v>
      </c>
      <c r="P38" s="22" t="s">
        <v>8</v>
      </c>
      <c r="Q38" s="22" t="s">
        <v>8</v>
      </c>
      <c r="S38" s="30"/>
      <c r="U38" s="32"/>
      <c r="W38" s="65" t="str">
        <f>IF(OR(ISNUMBER(W39),ISNUMBER(W40),ISNUMBER(W41),ISNUMBER(W42),ISNUMBER(W43),ISNUMBER(W44),ISNUMBER(W45),ISNUMBER(W46),ISNUMBER(W47),ISNUMBER(W48),ISNUMBER(W49)),N(W39)+N(W40)+N(W41)+N(W42)+N(W43)+N(W44)+N(W45)+N(W46)+N(W47)+N(W48)+N(W49),IF(ISNUMBER(U38),U38,""))</f>
        <v/>
      </c>
      <c r="Y38" s="30" t="str">
        <f t="shared" si="1"/>
        <v/>
      </c>
      <c r="AA38" s="32"/>
      <c r="AC38" s="30"/>
      <c r="AE38" s="32"/>
      <c r="AG38" s="30" t="str">
        <f>IF(OR(ISNUMBER(AG39),ISNUMBER(AG40),ISNUMBER(AG41),ISNUMBER(AG42),ISNUMBER(AG43),ISNUMBER(AG44),ISNUMBER(AG45),ISNUMBER(AG46),ISNUMBER(AG47),ISNUMBER(AG48),ISNUMBER(AG49)),N(AG39)+N(AG40)+N(AG41)+N(AG42)+N(AG43)+N(AG44)+N(AG45)+N(AG46)+N(AG47)+N(AG48)+N(AG49),IF(ISNUMBER(AE38),AE38,""))</f>
        <v/>
      </c>
      <c r="AI38" s="30" t="str">
        <f t="shared" si="0"/>
        <v/>
      </c>
    </row>
    <row r="39" spans="1:35" ht="12" hidden="1" customHeight="1" outlineLevel="7">
      <c r="A39" s="49" t="s">
        <v>1893</v>
      </c>
      <c r="B39" s="94" t="s">
        <v>21</v>
      </c>
      <c r="C39" s="96" t="str">
        <f>IF(OR(ISNUMBER(S39),ISNUMBER(U39),ISNUMBER(W39),ISNUMBER(#REF!),ISNUMBER(AA39),ISNUMBER(AC39),ISNUMBER(AE39),ISNUMBER(AG39),ISNUMBER(Y39),ISNUMBER(AI39)),"x","")</f>
        <v/>
      </c>
      <c r="D39" s="22" t="s">
        <v>10</v>
      </c>
      <c r="E39" s="22" t="s">
        <v>1894</v>
      </c>
      <c r="F39" s="22" t="s">
        <v>17</v>
      </c>
      <c r="G39" s="22" t="s">
        <v>1893</v>
      </c>
      <c r="H39" s="22" t="s">
        <v>8</v>
      </c>
      <c r="I39" s="22" t="s">
        <v>8</v>
      </c>
      <c r="J39" s="22" t="s">
        <v>8</v>
      </c>
      <c r="K39" s="22" t="s">
        <v>8</v>
      </c>
      <c r="L39" s="22" t="s">
        <v>12</v>
      </c>
      <c r="M39" s="22" t="s">
        <v>12</v>
      </c>
      <c r="N39" s="22" t="s">
        <v>12</v>
      </c>
      <c r="O39" s="22" t="s">
        <v>1820</v>
      </c>
      <c r="P39" s="22" t="s">
        <v>8</v>
      </c>
      <c r="Q39" s="22" t="s">
        <v>8</v>
      </c>
      <c r="S39" s="30"/>
      <c r="U39" s="32"/>
      <c r="W39" s="65" t="str">
        <f t="shared" ref="W39:W53" si="4">IF(ISNUMBER(U39),U39,"")</f>
        <v/>
      </c>
      <c r="Y39" s="30" t="str">
        <f t="shared" si="1"/>
        <v/>
      </c>
      <c r="AA39" s="32"/>
      <c r="AC39" s="30"/>
      <c r="AE39" s="32"/>
      <c r="AG39" s="30" t="str">
        <f t="shared" ref="AG39:AG53" si="5">IF(ISNUMBER(AE39),AE39,"")</f>
        <v/>
      </c>
      <c r="AI39" s="30" t="str">
        <f t="shared" si="0"/>
        <v/>
      </c>
    </row>
    <row r="40" spans="1:35" ht="12" hidden="1" customHeight="1" outlineLevel="7">
      <c r="A40" s="49" t="s">
        <v>1895</v>
      </c>
      <c r="B40" s="94" t="s">
        <v>21</v>
      </c>
      <c r="C40" s="96" t="str">
        <f>IF(OR(ISNUMBER(S40),ISNUMBER(U40),ISNUMBER(W40),ISNUMBER(#REF!),ISNUMBER(AA40),ISNUMBER(AC40),ISNUMBER(AE40),ISNUMBER(AG40),ISNUMBER(Y40),ISNUMBER(AI40)),"x","")</f>
        <v/>
      </c>
      <c r="D40" s="22" t="s">
        <v>10</v>
      </c>
      <c r="E40" s="22" t="s">
        <v>1896</v>
      </c>
      <c r="F40" s="22" t="s">
        <v>17</v>
      </c>
      <c r="G40" s="22" t="s">
        <v>1895</v>
      </c>
      <c r="H40" s="22" t="s">
        <v>8</v>
      </c>
      <c r="I40" s="22" t="s">
        <v>8</v>
      </c>
      <c r="J40" s="22" t="s">
        <v>8</v>
      </c>
      <c r="K40" s="22" t="s">
        <v>8</v>
      </c>
      <c r="L40" s="22" t="s">
        <v>12</v>
      </c>
      <c r="M40" s="22" t="s">
        <v>12</v>
      </c>
      <c r="N40" s="22" t="s">
        <v>12</v>
      </c>
      <c r="O40" s="22" t="s">
        <v>1820</v>
      </c>
      <c r="P40" s="22" t="s">
        <v>8</v>
      </c>
      <c r="Q40" s="22" t="s">
        <v>8</v>
      </c>
      <c r="S40" s="30"/>
      <c r="U40" s="32"/>
      <c r="W40" s="65" t="str">
        <f t="shared" si="4"/>
        <v/>
      </c>
      <c r="Y40" s="30" t="str">
        <f t="shared" si="1"/>
        <v/>
      </c>
      <c r="AA40" s="32"/>
      <c r="AC40" s="30"/>
      <c r="AE40" s="32"/>
      <c r="AG40" s="30" t="str">
        <f t="shared" si="5"/>
        <v/>
      </c>
      <c r="AI40" s="30" t="str">
        <f t="shared" si="0"/>
        <v/>
      </c>
    </row>
    <row r="41" spans="1:35" ht="12" hidden="1" customHeight="1" outlineLevel="7">
      <c r="A41" s="49" t="s">
        <v>1897</v>
      </c>
      <c r="B41" s="94" t="s">
        <v>21</v>
      </c>
      <c r="C41" s="96" t="str">
        <f>IF(OR(ISNUMBER(S41),ISNUMBER(U41),ISNUMBER(W41),ISNUMBER(#REF!),ISNUMBER(AA41),ISNUMBER(AC41),ISNUMBER(AE41),ISNUMBER(AG41),ISNUMBER(Y41),ISNUMBER(AI41)),"x","")</f>
        <v/>
      </c>
      <c r="D41" s="22" t="s">
        <v>10</v>
      </c>
      <c r="E41" s="22" t="s">
        <v>1898</v>
      </c>
      <c r="F41" s="22" t="s">
        <v>17</v>
      </c>
      <c r="G41" s="22" t="s">
        <v>1897</v>
      </c>
      <c r="H41" s="22" t="s">
        <v>8</v>
      </c>
      <c r="I41" s="22" t="s">
        <v>8</v>
      </c>
      <c r="J41" s="22" t="s">
        <v>8</v>
      </c>
      <c r="K41" s="22" t="s">
        <v>8</v>
      </c>
      <c r="L41" s="22" t="s">
        <v>12</v>
      </c>
      <c r="M41" s="22" t="s">
        <v>12</v>
      </c>
      <c r="N41" s="22" t="s">
        <v>12</v>
      </c>
      <c r="O41" s="22" t="s">
        <v>1820</v>
      </c>
      <c r="P41" s="22" t="s">
        <v>8</v>
      </c>
      <c r="Q41" s="22" t="s">
        <v>8</v>
      </c>
      <c r="S41" s="30"/>
      <c r="U41" s="32"/>
      <c r="W41" s="65" t="str">
        <f t="shared" si="4"/>
        <v/>
      </c>
      <c r="Y41" s="30" t="str">
        <f t="shared" si="1"/>
        <v/>
      </c>
      <c r="AA41" s="32"/>
      <c r="AC41" s="30"/>
      <c r="AE41" s="32"/>
      <c r="AG41" s="30" t="str">
        <f t="shared" si="5"/>
        <v/>
      </c>
      <c r="AI41" s="30" t="str">
        <f t="shared" si="0"/>
        <v/>
      </c>
    </row>
    <row r="42" spans="1:35" ht="12" hidden="1" customHeight="1" outlineLevel="7">
      <c r="A42" s="49" t="s">
        <v>1899</v>
      </c>
      <c r="B42" s="94" t="s">
        <v>21</v>
      </c>
      <c r="C42" s="96" t="str">
        <f>IF(OR(ISNUMBER(S42),ISNUMBER(U42),ISNUMBER(W42),ISNUMBER(#REF!),ISNUMBER(AA42),ISNUMBER(AC42),ISNUMBER(AE42),ISNUMBER(AG42),ISNUMBER(Y42),ISNUMBER(AI42)),"x","")</f>
        <v/>
      </c>
      <c r="D42" s="22" t="s">
        <v>10</v>
      </c>
      <c r="E42" s="22" t="s">
        <v>1900</v>
      </c>
      <c r="F42" s="22" t="s">
        <v>17</v>
      </c>
      <c r="G42" s="22" t="s">
        <v>1899</v>
      </c>
      <c r="H42" s="22" t="s">
        <v>8</v>
      </c>
      <c r="I42" s="22" t="s">
        <v>8</v>
      </c>
      <c r="J42" s="22" t="s">
        <v>8</v>
      </c>
      <c r="K42" s="22" t="s">
        <v>8</v>
      </c>
      <c r="L42" s="22" t="s">
        <v>12</v>
      </c>
      <c r="M42" s="22" t="s">
        <v>12</v>
      </c>
      <c r="N42" s="22" t="s">
        <v>12</v>
      </c>
      <c r="O42" s="22" t="s">
        <v>1820</v>
      </c>
      <c r="P42" s="22" t="s">
        <v>8</v>
      </c>
      <c r="Q42" s="22" t="s">
        <v>8</v>
      </c>
      <c r="S42" s="30"/>
      <c r="U42" s="32"/>
      <c r="W42" s="65" t="str">
        <f t="shared" si="4"/>
        <v/>
      </c>
      <c r="Y42" s="30" t="str">
        <f t="shared" si="1"/>
        <v/>
      </c>
      <c r="AA42" s="32"/>
      <c r="AC42" s="30"/>
      <c r="AE42" s="32"/>
      <c r="AG42" s="30" t="str">
        <f t="shared" si="5"/>
        <v/>
      </c>
      <c r="AI42" s="30" t="str">
        <f t="shared" si="0"/>
        <v/>
      </c>
    </row>
    <row r="43" spans="1:35" ht="12" hidden="1" customHeight="1" outlineLevel="7">
      <c r="A43" s="49" t="s">
        <v>1901</v>
      </c>
      <c r="B43" s="94" t="s">
        <v>21</v>
      </c>
      <c r="C43" s="96" t="str">
        <f>IF(OR(ISNUMBER(S43),ISNUMBER(U43),ISNUMBER(W43),ISNUMBER(#REF!),ISNUMBER(AA43),ISNUMBER(AC43),ISNUMBER(AE43),ISNUMBER(AG43),ISNUMBER(Y43),ISNUMBER(AI43)),"x","")</f>
        <v/>
      </c>
      <c r="D43" s="22" t="s">
        <v>10</v>
      </c>
      <c r="E43" s="22" t="s">
        <v>1902</v>
      </c>
      <c r="F43" s="22" t="s">
        <v>17</v>
      </c>
      <c r="G43" s="22" t="s">
        <v>1901</v>
      </c>
      <c r="H43" s="22" t="s">
        <v>8</v>
      </c>
      <c r="I43" s="22" t="s">
        <v>8</v>
      </c>
      <c r="J43" s="22" t="s">
        <v>8</v>
      </c>
      <c r="K43" s="22" t="s">
        <v>8</v>
      </c>
      <c r="L43" s="22" t="s">
        <v>12</v>
      </c>
      <c r="M43" s="22" t="s">
        <v>12</v>
      </c>
      <c r="N43" s="22" t="s">
        <v>12</v>
      </c>
      <c r="O43" s="22" t="s">
        <v>1820</v>
      </c>
      <c r="P43" s="22" t="s">
        <v>8</v>
      </c>
      <c r="Q43" s="22" t="s">
        <v>8</v>
      </c>
      <c r="S43" s="30"/>
      <c r="U43" s="32"/>
      <c r="W43" s="65" t="str">
        <f t="shared" si="4"/>
        <v/>
      </c>
      <c r="Y43" s="30" t="str">
        <f t="shared" si="1"/>
        <v/>
      </c>
      <c r="AA43" s="32"/>
      <c r="AC43" s="30"/>
      <c r="AE43" s="32"/>
      <c r="AG43" s="30" t="str">
        <f t="shared" si="5"/>
        <v/>
      </c>
      <c r="AI43" s="30" t="str">
        <f t="shared" si="0"/>
        <v/>
      </c>
    </row>
    <row r="44" spans="1:35" ht="12" hidden="1" customHeight="1" outlineLevel="7">
      <c r="A44" s="49" t="s">
        <v>1903</v>
      </c>
      <c r="B44" s="94" t="s">
        <v>21</v>
      </c>
      <c r="C44" s="96" t="str">
        <f>IF(OR(ISNUMBER(S44),ISNUMBER(U44),ISNUMBER(W44),ISNUMBER(#REF!),ISNUMBER(AA44),ISNUMBER(AC44),ISNUMBER(AE44),ISNUMBER(AG44),ISNUMBER(Y44),ISNUMBER(AI44)),"x","")</f>
        <v/>
      </c>
      <c r="D44" s="22" t="s">
        <v>10</v>
      </c>
      <c r="E44" s="22" t="s">
        <v>1904</v>
      </c>
      <c r="F44" s="22" t="s">
        <v>17</v>
      </c>
      <c r="G44" s="22" t="s">
        <v>1903</v>
      </c>
      <c r="H44" s="22" t="s">
        <v>8</v>
      </c>
      <c r="I44" s="22" t="s">
        <v>8</v>
      </c>
      <c r="J44" s="22" t="s">
        <v>8</v>
      </c>
      <c r="K44" s="22" t="s">
        <v>8</v>
      </c>
      <c r="L44" s="22" t="s">
        <v>12</v>
      </c>
      <c r="M44" s="22" t="s">
        <v>12</v>
      </c>
      <c r="N44" s="22" t="s">
        <v>12</v>
      </c>
      <c r="O44" s="22" t="s">
        <v>1820</v>
      </c>
      <c r="P44" s="22" t="s">
        <v>8</v>
      </c>
      <c r="Q44" s="22" t="s">
        <v>8</v>
      </c>
      <c r="S44" s="30"/>
      <c r="U44" s="32"/>
      <c r="W44" s="65" t="str">
        <f t="shared" si="4"/>
        <v/>
      </c>
      <c r="Y44" s="30" t="str">
        <f t="shared" si="1"/>
        <v/>
      </c>
      <c r="AA44" s="32"/>
      <c r="AC44" s="30"/>
      <c r="AE44" s="32"/>
      <c r="AG44" s="30" t="str">
        <f t="shared" si="5"/>
        <v/>
      </c>
      <c r="AI44" s="30" t="str">
        <f t="shared" si="0"/>
        <v/>
      </c>
    </row>
    <row r="45" spans="1:35" ht="12" hidden="1" customHeight="1" outlineLevel="7">
      <c r="A45" s="49" t="s">
        <v>1905</v>
      </c>
      <c r="B45" s="94" t="s">
        <v>21</v>
      </c>
      <c r="C45" s="96" t="str">
        <f>IF(OR(ISNUMBER(S45),ISNUMBER(U45),ISNUMBER(W45),ISNUMBER(#REF!),ISNUMBER(AA45),ISNUMBER(AC45),ISNUMBER(AE45),ISNUMBER(AG45),ISNUMBER(Y45),ISNUMBER(AI45)),"x","")</f>
        <v/>
      </c>
      <c r="D45" s="22" t="s">
        <v>10</v>
      </c>
      <c r="E45" s="22" t="s">
        <v>1906</v>
      </c>
      <c r="F45" s="22" t="s">
        <v>17</v>
      </c>
      <c r="G45" s="22" t="s">
        <v>1905</v>
      </c>
      <c r="H45" s="22" t="s">
        <v>8</v>
      </c>
      <c r="I45" s="22" t="s">
        <v>8</v>
      </c>
      <c r="J45" s="22" t="s">
        <v>8</v>
      </c>
      <c r="K45" s="22" t="s">
        <v>8</v>
      </c>
      <c r="L45" s="22" t="s">
        <v>12</v>
      </c>
      <c r="M45" s="22" t="s">
        <v>12</v>
      </c>
      <c r="N45" s="22" t="s">
        <v>12</v>
      </c>
      <c r="O45" s="22" t="s">
        <v>1820</v>
      </c>
      <c r="P45" s="22" t="s">
        <v>8</v>
      </c>
      <c r="Q45" s="22" t="s">
        <v>8</v>
      </c>
      <c r="S45" s="30"/>
      <c r="U45" s="32"/>
      <c r="W45" s="65" t="str">
        <f t="shared" si="4"/>
        <v/>
      </c>
      <c r="Y45" s="30" t="str">
        <f t="shared" si="1"/>
        <v/>
      </c>
      <c r="AA45" s="32"/>
      <c r="AC45" s="30"/>
      <c r="AE45" s="32"/>
      <c r="AG45" s="30" t="str">
        <f t="shared" si="5"/>
        <v/>
      </c>
      <c r="AI45" s="30" t="str">
        <f t="shared" si="0"/>
        <v/>
      </c>
    </row>
    <row r="46" spans="1:35" ht="12" hidden="1" customHeight="1" outlineLevel="7">
      <c r="A46" s="49" t="s">
        <v>1907</v>
      </c>
      <c r="B46" s="94" t="s">
        <v>21</v>
      </c>
      <c r="C46" s="96" t="str">
        <f>IF(OR(ISNUMBER(S46),ISNUMBER(U46),ISNUMBER(W46),ISNUMBER(#REF!),ISNUMBER(AA46),ISNUMBER(AC46),ISNUMBER(AE46),ISNUMBER(AG46),ISNUMBER(Y46),ISNUMBER(AI46)),"x","")</f>
        <v/>
      </c>
      <c r="D46" s="22" t="s">
        <v>10</v>
      </c>
      <c r="E46" s="22" t="s">
        <v>1908</v>
      </c>
      <c r="F46" s="22" t="s">
        <v>17</v>
      </c>
      <c r="G46" s="22" t="s">
        <v>1907</v>
      </c>
      <c r="H46" s="22" t="s">
        <v>8</v>
      </c>
      <c r="I46" s="22" t="s">
        <v>1909</v>
      </c>
      <c r="J46" s="22" t="s">
        <v>8</v>
      </c>
      <c r="K46" s="22" t="s">
        <v>8</v>
      </c>
      <c r="L46" s="22" t="s">
        <v>12</v>
      </c>
      <c r="M46" s="22" t="s">
        <v>12</v>
      </c>
      <c r="N46" s="22" t="s">
        <v>12</v>
      </c>
      <c r="O46" s="22" t="s">
        <v>1820</v>
      </c>
      <c r="P46" s="22" t="s">
        <v>8</v>
      </c>
      <c r="Q46" s="22" t="s">
        <v>8</v>
      </c>
      <c r="S46" s="30"/>
      <c r="U46" s="32"/>
      <c r="W46" s="65" t="str">
        <f t="shared" si="4"/>
        <v/>
      </c>
      <c r="Y46" s="30" t="str">
        <f t="shared" si="1"/>
        <v/>
      </c>
      <c r="AA46" s="32"/>
      <c r="AC46" s="30"/>
      <c r="AE46" s="32"/>
      <c r="AG46" s="30" t="str">
        <f t="shared" si="5"/>
        <v/>
      </c>
      <c r="AI46" s="30" t="str">
        <f t="shared" si="0"/>
        <v/>
      </c>
    </row>
    <row r="47" spans="1:35" ht="12" hidden="1" customHeight="1" outlineLevel="7">
      <c r="A47" s="49" t="s">
        <v>1910</v>
      </c>
      <c r="B47" s="94" t="s">
        <v>21</v>
      </c>
      <c r="C47" s="96" t="str">
        <f>IF(OR(ISNUMBER(S47),ISNUMBER(U47),ISNUMBER(W47),ISNUMBER(#REF!),ISNUMBER(AA47),ISNUMBER(AC47),ISNUMBER(AE47),ISNUMBER(AG47),ISNUMBER(Y47),ISNUMBER(AI47)),"x","")</f>
        <v/>
      </c>
      <c r="D47" s="22" t="s">
        <v>10</v>
      </c>
      <c r="E47" s="22" t="s">
        <v>1911</v>
      </c>
      <c r="F47" s="22" t="s">
        <v>17</v>
      </c>
      <c r="G47" s="22" t="s">
        <v>1910</v>
      </c>
      <c r="H47" s="22" t="s">
        <v>8</v>
      </c>
      <c r="I47" s="22" t="s">
        <v>1912</v>
      </c>
      <c r="J47" s="22" t="s">
        <v>8</v>
      </c>
      <c r="K47" s="22" t="s">
        <v>8</v>
      </c>
      <c r="L47" s="22" t="s">
        <v>12</v>
      </c>
      <c r="M47" s="22" t="s">
        <v>12</v>
      </c>
      <c r="N47" s="22" t="s">
        <v>12</v>
      </c>
      <c r="O47" s="22" t="s">
        <v>1820</v>
      </c>
      <c r="P47" s="22" t="s">
        <v>8</v>
      </c>
      <c r="Q47" s="22" t="s">
        <v>8</v>
      </c>
      <c r="S47" s="30"/>
      <c r="U47" s="32"/>
      <c r="W47" s="65" t="str">
        <f t="shared" si="4"/>
        <v/>
      </c>
      <c r="Y47" s="30" t="str">
        <f t="shared" si="1"/>
        <v/>
      </c>
      <c r="AA47" s="32"/>
      <c r="AC47" s="30"/>
      <c r="AE47" s="32"/>
      <c r="AG47" s="30" t="str">
        <f t="shared" si="5"/>
        <v/>
      </c>
      <c r="AI47" s="30" t="str">
        <f t="shared" si="0"/>
        <v/>
      </c>
    </row>
    <row r="48" spans="1:35" ht="12" hidden="1" customHeight="1" outlineLevel="7">
      <c r="A48" s="49" t="s">
        <v>1913</v>
      </c>
      <c r="B48" s="94" t="s">
        <v>21</v>
      </c>
      <c r="C48" s="96" t="str">
        <f>IF(OR(ISNUMBER(S48),ISNUMBER(U48),ISNUMBER(W48),ISNUMBER(#REF!),ISNUMBER(AA48),ISNUMBER(AC48),ISNUMBER(AE48),ISNUMBER(AG48),ISNUMBER(Y48),ISNUMBER(AI48)),"x","")</f>
        <v/>
      </c>
      <c r="D48" s="22" t="s">
        <v>10</v>
      </c>
      <c r="E48" s="22" t="s">
        <v>1914</v>
      </c>
      <c r="F48" s="22" t="s">
        <v>17</v>
      </c>
      <c r="G48" s="22" t="s">
        <v>1913</v>
      </c>
      <c r="H48" s="22" t="s">
        <v>8</v>
      </c>
      <c r="I48" s="22" t="s">
        <v>1915</v>
      </c>
      <c r="J48" s="22" t="s">
        <v>8</v>
      </c>
      <c r="K48" s="22" t="s">
        <v>8</v>
      </c>
      <c r="L48" s="22" t="s">
        <v>12</v>
      </c>
      <c r="M48" s="22" t="s">
        <v>12</v>
      </c>
      <c r="N48" s="22" t="s">
        <v>12</v>
      </c>
      <c r="O48" s="22" t="s">
        <v>1820</v>
      </c>
      <c r="P48" s="22" t="s">
        <v>8</v>
      </c>
      <c r="Q48" s="22" t="s">
        <v>8</v>
      </c>
      <c r="S48" s="30"/>
      <c r="U48" s="32"/>
      <c r="W48" s="65" t="str">
        <f t="shared" si="4"/>
        <v/>
      </c>
      <c r="Y48" s="30" t="str">
        <f t="shared" si="1"/>
        <v/>
      </c>
      <c r="AA48" s="32"/>
      <c r="AC48" s="30"/>
      <c r="AE48" s="32"/>
      <c r="AG48" s="30" t="str">
        <f t="shared" si="5"/>
        <v/>
      </c>
      <c r="AI48" s="30" t="str">
        <f t="shared" si="0"/>
        <v/>
      </c>
    </row>
    <row r="49" spans="1:35" ht="12" hidden="1" customHeight="1" outlineLevel="7">
      <c r="A49" s="49" t="s">
        <v>1916</v>
      </c>
      <c r="B49" s="94" t="s">
        <v>21</v>
      </c>
      <c r="C49" s="96" t="str">
        <f>IF(OR(ISNUMBER(S49),ISNUMBER(U49),ISNUMBER(W49),ISNUMBER(#REF!),ISNUMBER(AA49),ISNUMBER(AC49),ISNUMBER(AE49),ISNUMBER(AG49),ISNUMBER(Y49),ISNUMBER(AI49)),"x","")</f>
        <v/>
      </c>
      <c r="D49" s="22" t="s">
        <v>10</v>
      </c>
      <c r="E49" s="22" t="s">
        <v>1917</v>
      </c>
      <c r="F49" s="22" t="s">
        <v>17</v>
      </c>
      <c r="G49" s="22" t="s">
        <v>1916</v>
      </c>
      <c r="H49" s="22" t="s">
        <v>8</v>
      </c>
      <c r="I49" s="22" t="s">
        <v>1535</v>
      </c>
      <c r="J49" s="22" t="s">
        <v>8</v>
      </c>
      <c r="K49" s="22" t="s">
        <v>8</v>
      </c>
      <c r="L49" s="22" t="s">
        <v>12</v>
      </c>
      <c r="M49" s="22" t="s">
        <v>12</v>
      </c>
      <c r="N49" s="22" t="s">
        <v>12</v>
      </c>
      <c r="O49" s="22" t="s">
        <v>1820</v>
      </c>
      <c r="P49" s="22" t="s">
        <v>8</v>
      </c>
      <c r="Q49" s="22" t="s">
        <v>8</v>
      </c>
      <c r="S49" s="30"/>
      <c r="U49" s="32"/>
      <c r="W49" s="65" t="str">
        <f t="shared" si="4"/>
        <v/>
      </c>
      <c r="Y49" s="30" t="str">
        <f t="shared" si="1"/>
        <v/>
      </c>
      <c r="AA49" s="32"/>
      <c r="AC49" s="30"/>
      <c r="AE49" s="32"/>
      <c r="AG49" s="30" t="str">
        <f t="shared" si="5"/>
        <v/>
      </c>
      <c r="AI49" s="30" t="str">
        <f t="shared" si="0"/>
        <v/>
      </c>
    </row>
    <row r="50" spans="1:35" ht="12" hidden="1" customHeight="1" outlineLevel="7">
      <c r="A50" s="45" t="s">
        <v>1918</v>
      </c>
      <c r="B50" s="94"/>
      <c r="C50" s="96" t="str">
        <f>IF(OR(ISNUMBER(S50),ISNUMBER(U50),ISNUMBER(W50),ISNUMBER(#REF!),ISNUMBER(AA50),ISNUMBER(AC50),ISNUMBER(AE50),ISNUMBER(AG50),ISNUMBER(Y50),ISNUMBER(AI50)),"x","")</f>
        <v/>
      </c>
      <c r="D50" s="22" t="s">
        <v>10</v>
      </c>
      <c r="E50" s="22" t="s">
        <v>1919</v>
      </c>
      <c r="F50" s="22" t="s">
        <v>17</v>
      </c>
      <c r="G50" s="22" t="s">
        <v>1918</v>
      </c>
      <c r="H50" s="22" t="s">
        <v>1528</v>
      </c>
      <c r="I50" s="22" t="s">
        <v>8</v>
      </c>
      <c r="J50" s="22" t="s">
        <v>8</v>
      </c>
      <c r="K50" s="22" t="s">
        <v>8</v>
      </c>
      <c r="L50" s="22" t="s">
        <v>12</v>
      </c>
      <c r="M50" s="22" t="s">
        <v>12</v>
      </c>
      <c r="N50" s="22" t="s">
        <v>12</v>
      </c>
      <c r="O50" s="22" t="s">
        <v>1820</v>
      </c>
      <c r="P50" s="22" t="s">
        <v>8</v>
      </c>
      <c r="Q50" s="22" t="s">
        <v>8</v>
      </c>
      <c r="S50" s="30"/>
      <c r="U50" s="32"/>
      <c r="W50" s="65" t="str">
        <f t="shared" si="4"/>
        <v/>
      </c>
      <c r="Y50" s="30" t="str">
        <f t="shared" si="1"/>
        <v/>
      </c>
      <c r="AA50" s="32"/>
      <c r="AC50" s="30"/>
      <c r="AE50" s="32"/>
      <c r="AG50" s="30" t="str">
        <f t="shared" si="5"/>
        <v/>
      </c>
      <c r="AI50" s="30" t="str">
        <f t="shared" si="0"/>
        <v/>
      </c>
    </row>
    <row r="51" spans="1:35" ht="12" hidden="1" customHeight="1" outlineLevel="7">
      <c r="A51" s="45" t="s">
        <v>1920</v>
      </c>
      <c r="B51" s="94"/>
      <c r="C51" s="96" t="str">
        <f>IF(OR(ISNUMBER(S51),ISNUMBER(U51),ISNUMBER(W51),ISNUMBER(#REF!),ISNUMBER(AA51),ISNUMBER(AC51),ISNUMBER(AE51),ISNUMBER(AG51),ISNUMBER(Y51),ISNUMBER(AI51)),"x","")</f>
        <v/>
      </c>
      <c r="D51" s="22" t="s">
        <v>10</v>
      </c>
      <c r="E51" s="22" t="s">
        <v>1921</v>
      </c>
      <c r="F51" s="22" t="s">
        <v>17</v>
      </c>
      <c r="G51" s="22" t="s">
        <v>1920</v>
      </c>
      <c r="H51" s="22" t="s">
        <v>1922</v>
      </c>
      <c r="I51" s="22" t="s">
        <v>8</v>
      </c>
      <c r="J51" s="22" t="s">
        <v>8</v>
      </c>
      <c r="K51" s="22" t="s">
        <v>8</v>
      </c>
      <c r="L51" s="22" t="s">
        <v>8</v>
      </c>
      <c r="M51" s="22" t="s">
        <v>12</v>
      </c>
      <c r="N51" s="22" t="s">
        <v>12</v>
      </c>
      <c r="O51" s="22" t="s">
        <v>1820</v>
      </c>
      <c r="P51" s="22" t="s">
        <v>8</v>
      </c>
      <c r="Q51" s="22" t="s">
        <v>8</v>
      </c>
      <c r="S51" s="30"/>
      <c r="U51" s="32"/>
      <c r="W51" s="65" t="str">
        <f t="shared" si="4"/>
        <v/>
      </c>
      <c r="Y51" s="30" t="str">
        <f t="shared" si="1"/>
        <v/>
      </c>
      <c r="AA51" s="32"/>
      <c r="AC51" s="30"/>
      <c r="AE51" s="32"/>
      <c r="AG51" s="30" t="str">
        <f t="shared" si="5"/>
        <v/>
      </c>
      <c r="AI51" s="30" t="str">
        <f t="shared" si="0"/>
        <v/>
      </c>
    </row>
    <row r="52" spans="1:35" ht="12" hidden="1" customHeight="1" outlineLevel="7">
      <c r="A52" s="45" t="s">
        <v>1923</v>
      </c>
      <c r="B52" s="94"/>
      <c r="C52" s="96" t="str">
        <f>IF(OR(ISNUMBER(S52),ISNUMBER(U52),ISNUMBER(W52),ISNUMBER(#REF!),ISNUMBER(AA52),ISNUMBER(AC52),ISNUMBER(AE52),ISNUMBER(AG52),ISNUMBER(Y52),ISNUMBER(AI52)),"x","")</f>
        <v/>
      </c>
      <c r="D52" s="22" t="s">
        <v>10</v>
      </c>
      <c r="E52" s="22" t="s">
        <v>1924</v>
      </c>
      <c r="F52" s="22" t="s">
        <v>17</v>
      </c>
      <c r="G52" s="22" t="s">
        <v>1923</v>
      </c>
      <c r="H52" s="22" t="s">
        <v>1925</v>
      </c>
      <c r="I52" s="22" t="s">
        <v>8</v>
      </c>
      <c r="J52" s="22" t="s">
        <v>8</v>
      </c>
      <c r="K52" s="22" t="s">
        <v>8</v>
      </c>
      <c r="L52" s="22" t="s">
        <v>12</v>
      </c>
      <c r="M52" s="22" t="s">
        <v>12</v>
      </c>
      <c r="N52" s="22" t="s">
        <v>12</v>
      </c>
      <c r="O52" s="22" t="s">
        <v>1820</v>
      </c>
      <c r="P52" s="22" t="s">
        <v>8</v>
      </c>
      <c r="Q52" s="22" t="s">
        <v>8</v>
      </c>
      <c r="S52" s="30"/>
      <c r="U52" s="32"/>
      <c r="W52" s="65" t="str">
        <f t="shared" si="4"/>
        <v/>
      </c>
      <c r="Y52" s="30" t="str">
        <f t="shared" si="1"/>
        <v/>
      </c>
      <c r="AA52" s="32"/>
      <c r="AC52" s="30"/>
      <c r="AE52" s="32"/>
      <c r="AG52" s="30" t="str">
        <f t="shared" si="5"/>
        <v/>
      </c>
      <c r="AI52" s="30" t="str">
        <f t="shared" si="0"/>
        <v/>
      </c>
    </row>
    <row r="53" spans="1:35" ht="12" hidden="1" customHeight="1" outlineLevel="7">
      <c r="A53" s="45" t="s">
        <v>1926</v>
      </c>
      <c r="B53" s="94"/>
      <c r="C53" s="96" t="str">
        <f>IF(OR(ISNUMBER(S53),ISNUMBER(U53),ISNUMBER(W53),ISNUMBER(#REF!),ISNUMBER(AA53),ISNUMBER(AC53),ISNUMBER(AE53),ISNUMBER(AG53),ISNUMBER(Y53),ISNUMBER(AI53)),"x","")</f>
        <v/>
      </c>
      <c r="D53" s="22" t="s">
        <v>10</v>
      </c>
      <c r="E53" s="22" t="s">
        <v>1927</v>
      </c>
      <c r="F53" s="22" t="s">
        <v>17</v>
      </c>
      <c r="G53" s="22" t="s">
        <v>1926</v>
      </c>
      <c r="H53" s="22" t="s">
        <v>1928</v>
      </c>
      <c r="I53" s="22" t="s">
        <v>8</v>
      </c>
      <c r="J53" s="22" t="s">
        <v>8</v>
      </c>
      <c r="K53" s="22" t="s">
        <v>8</v>
      </c>
      <c r="L53" s="22" t="s">
        <v>12</v>
      </c>
      <c r="M53" s="22" t="s">
        <v>12</v>
      </c>
      <c r="N53" s="22" t="s">
        <v>12</v>
      </c>
      <c r="O53" s="22" t="s">
        <v>1820</v>
      </c>
      <c r="P53" s="22" t="s">
        <v>8</v>
      </c>
      <c r="Q53" s="22" t="s">
        <v>8</v>
      </c>
      <c r="S53" s="30"/>
      <c r="U53" s="32"/>
      <c r="W53" s="65" t="str">
        <f t="shared" si="4"/>
        <v/>
      </c>
      <c r="Y53" s="30" t="str">
        <f t="shared" si="1"/>
        <v/>
      </c>
      <c r="AA53" s="32"/>
      <c r="AC53" s="30"/>
      <c r="AE53" s="32"/>
      <c r="AG53" s="30" t="str">
        <f t="shared" si="5"/>
        <v/>
      </c>
      <c r="AI53" s="30" t="str">
        <f t="shared" si="0"/>
        <v/>
      </c>
    </row>
    <row r="54" spans="1:35" ht="12" hidden="1" customHeight="1" outlineLevel="6">
      <c r="A54" s="44" t="s">
        <v>1929</v>
      </c>
      <c r="B54" s="94" t="s">
        <v>21</v>
      </c>
      <c r="C54" s="96" t="str">
        <f>IF(OR(ISNUMBER(S54),ISNUMBER(U54),ISNUMBER(W54),ISNUMBER(#REF!),ISNUMBER(AA54),ISNUMBER(AC54),ISNUMBER(AE54),ISNUMBER(AG54),ISNUMBER(Y54),ISNUMBER(AI54)),"x","")</f>
        <v/>
      </c>
      <c r="D54" s="22" t="s">
        <v>10</v>
      </c>
      <c r="E54" s="22" t="s">
        <v>1930</v>
      </c>
      <c r="F54" s="22" t="s">
        <v>17</v>
      </c>
      <c r="G54" s="22" t="s">
        <v>1929</v>
      </c>
      <c r="H54" s="22" t="s">
        <v>1931</v>
      </c>
      <c r="I54" s="22" t="s">
        <v>8</v>
      </c>
      <c r="J54" s="22" t="s">
        <v>114</v>
      </c>
      <c r="K54" s="22" t="s">
        <v>8</v>
      </c>
      <c r="L54" s="22" t="s">
        <v>12</v>
      </c>
      <c r="M54" s="22" t="s">
        <v>12</v>
      </c>
      <c r="N54" s="22" t="s">
        <v>12</v>
      </c>
      <c r="O54" s="22" t="s">
        <v>1820</v>
      </c>
      <c r="P54" s="22" t="s">
        <v>8</v>
      </c>
      <c r="Q54" s="22" t="s">
        <v>8</v>
      </c>
      <c r="S54" s="30"/>
      <c r="U54" s="32"/>
      <c r="W54" s="65" t="str">
        <f>IF(OR(ISNUMBER(W55),ISNUMBER(W56),ISNUMBER(W57)),N(W55)+N(W56)+N(W57),IF(ISNUMBER(U54),U54,""))</f>
        <v/>
      </c>
      <c r="Y54" s="30" t="str">
        <f t="shared" si="1"/>
        <v/>
      </c>
      <c r="AA54" s="32"/>
      <c r="AC54" s="30"/>
      <c r="AE54" s="32"/>
      <c r="AG54" s="30" t="str">
        <f>IF(OR(ISNUMBER(AG55),ISNUMBER(AG56),ISNUMBER(AG57)),N(AG55)+N(AG56)+N(AG57),IF(ISNUMBER(AE54),AE54,""))</f>
        <v/>
      </c>
      <c r="AI54" s="30" t="str">
        <f t="shared" si="0"/>
        <v/>
      </c>
    </row>
    <row r="55" spans="1:35" ht="12" hidden="1" customHeight="1" outlineLevel="7">
      <c r="A55" s="45" t="s">
        <v>1932</v>
      </c>
      <c r="B55" s="94" t="s">
        <v>21</v>
      </c>
      <c r="C55" s="96" t="str">
        <f>IF(OR(ISNUMBER(S55),ISNUMBER(U55),ISNUMBER(W55),ISNUMBER(#REF!),ISNUMBER(AA55),ISNUMBER(AC55),ISNUMBER(AE55),ISNUMBER(AG55),ISNUMBER(Y55),ISNUMBER(AI55)),"x","")</f>
        <v/>
      </c>
      <c r="D55" s="22" t="s">
        <v>10</v>
      </c>
      <c r="E55" s="22" t="s">
        <v>1933</v>
      </c>
      <c r="F55" s="22" t="s">
        <v>17</v>
      </c>
      <c r="G55" s="22" t="s">
        <v>1932</v>
      </c>
      <c r="H55" s="22" t="s">
        <v>1931</v>
      </c>
      <c r="I55" s="22" t="s">
        <v>8</v>
      </c>
      <c r="J55" s="22" t="s">
        <v>8</v>
      </c>
      <c r="K55" s="22" t="s">
        <v>8</v>
      </c>
      <c r="L55" s="22" t="s">
        <v>12</v>
      </c>
      <c r="M55" s="22" t="s">
        <v>12</v>
      </c>
      <c r="N55" s="22" t="s">
        <v>12</v>
      </c>
      <c r="O55" s="22" t="s">
        <v>1820</v>
      </c>
      <c r="P55" s="22" t="s">
        <v>8</v>
      </c>
      <c r="Q55" s="22" t="s">
        <v>8</v>
      </c>
      <c r="S55" s="30"/>
      <c r="U55" s="32"/>
      <c r="W55" s="65" t="str">
        <f>IF(ISNUMBER(U55),U55,"")</f>
        <v/>
      </c>
      <c r="Y55" s="30" t="str">
        <f t="shared" si="1"/>
        <v/>
      </c>
      <c r="AA55" s="32"/>
      <c r="AC55" s="30"/>
      <c r="AE55" s="32"/>
      <c r="AG55" s="30" t="str">
        <f>IF(ISNUMBER(AE55),AE55,"")</f>
        <v/>
      </c>
      <c r="AI55" s="30" t="str">
        <f t="shared" si="0"/>
        <v/>
      </c>
    </row>
    <row r="56" spans="1:35" ht="12" hidden="1" customHeight="1" outlineLevel="7">
      <c r="A56" s="45" t="s">
        <v>1934</v>
      </c>
      <c r="B56" s="94" t="s">
        <v>21</v>
      </c>
      <c r="C56" s="96" t="str">
        <f>IF(OR(ISNUMBER(S56),ISNUMBER(U56),ISNUMBER(W56),ISNUMBER(#REF!),ISNUMBER(AA56),ISNUMBER(AC56),ISNUMBER(AE56),ISNUMBER(AG56),ISNUMBER(Y56),ISNUMBER(AI56)),"x","")</f>
        <v/>
      </c>
      <c r="D56" s="22" t="s">
        <v>10</v>
      </c>
      <c r="E56" s="22" t="s">
        <v>1935</v>
      </c>
      <c r="F56" s="22" t="s">
        <v>17</v>
      </c>
      <c r="G56" s="22" t="s">
        <v>1934</v>
      </c>
      <c r="H56" s="22" t="s">
        <v>1931</v>
      </c>
      <c r="I56" s="22" t="s">
        <v>8</v>
      </c>
      <c r="J56" s="22" t="s">
        <v>8</v>
      </c>
      <c r="K56" s="22" t="s">
        <v>8</v>
      </c>
      <c r="L56" s="22" t="s">
        <v>12</v>
      </c>
      <c r="M56" s="22" t="s">
        <v>12</v>
      </c>
      <c r="N56" s="22" t="s">
        <v>12</v>
      </c>
      <c r="O56" s="22" t="s">
        <v>1820</v>
      </c>
      <c r="P56" s="22" t="s">
        <v>8</v>
      </c>
      <c r="Q56" s="22" t="s">
        <v>8</v>
      </c>
      <c r="S56" s="30"/>
      <c r="U56" s="32"/>
      <c r="W56" s="65" t="str">
        <f>IF(ISNUMBER(U56),U56,"")</f>
        <v/>
      </c>
      <c r="Y56" s="30" t="str">
        <f t="shared" si="1"/>
        <v/>
      </c>
      <c r="AA56" s="32"/>
      <c r="AC56" s="30"/>
      <c r="AE56" s="32"/>
      <c r="AG56" s="30" t="str">
        <f>IF(ISNUMBER(AE56),AE56,"")</f>
        <v/>
      </c>
      <c r="AI56" s="30" t="str">
        <f t="shared" si="0"/>
        <v/>
      </c>
    </row>
    <row r="57" spans="1:35" ht="12" hidden="1" customHeight="1" outlineLevel="7">
      <c r="A57" s="45" t="s">
        <v>1936</v>
      </c>
      <c r="B57" s="94" t="s">
        <v>21</v>
      </c>
      <c r="C57" s="96" t="str">
        <f>IF(OR(ISNUMBER(S57),ISNUMBER(U57),ISNUMBER(W57),ISNUMBER(#REF!),ISNUMBER(AA57),ISNUMBER(AC57),ISNUMBER(AE57),ISNUMBER(AG57),ISNUMBER(Y57),ISNUMBER(AI57)),"x","")</f>
        <v/>
      </c>
      <c r="D57" s="22" t="s">
        <v>10</v>
      </c>
      <c r="E57" s="22" t="s">
        <v>1937</v>
      </c>
      <c r="F57" s="22" t="s">
        <v>17</v>
      </c>
      <c r="G57" s="22" t="s">
        <v>1936</v>
      </c>
      <c r="H57" s="22" t="s">
        <v>1931</v>
      </c>
      <c r="I57" s="22" t="s">
        <v>8</v>
      </c>
      <c r="J57" s="22" t="s">
        <v>8</v>
      </c>
      <c r="K57" s="22" t="s">
        <v>8</v>
      </c>
      <c r="L57" s="22" t="s">
        <v>12</v>
      </c>
      <c r="M57" s="22" t="s">
        <v>12</v>
      </c>
      <c r="N57" s="22" t="s">
        <v>12</v>
      </c>
      <c r="O57" s="22" t="s">
        <v>1820</v>
      </c>
      <c r="P57" s="22" t="s">
        <v>8</v>
      </c>
      <c r="Q57" s="22" t="s">
        <v>8</v>
      </c>
      <c r="S57" s="30"/>
      <c r="U57" s="32"/>
      <c r="W57" s="65" t="str">
        <f>IF(ISNUMBER(U57),U57,"")</f>
        <v/>
      </c>
      <c r="Y57" s="30" t="str">
        <f t="shared" si="1"/>
        <v/>
      </c>
      <c r="AA57" s="32"/>
      <c r="AC57" s="30"/>
      <c r="AE57" s="32"/>
      <c r="AG57" s="30" t="str">
        <f>IF(ISNUMBER(AE57),AE57,"")</f>
        <v/>
      </c>
      <c r="AI57" s="30" t="str">
        <f t="shared" si="0"/>
        <v/>
      </c>
    </row>
    <row r="58" spans="1:35" ht="12" hidden="1" customHeight="1" outlineLevel="6">
      <c r="A58" s="44" t="s">
        <v>1938</v>
      </c>
      <c r="B58" s="94" t="s">
        <v>21</v>
      </c>
      <c r="C58" s="96" t="str">
        <f>IF(OR(ISNUMBER(S58),ISNUMBER(U58),ISNUMBER(W58),ISNUMBER(#REF!),ISNUMBER(AA58),ISNUMBER(AC58),ISNUMBER(AE58),ISNUMBER(AG58),ISNUMBER(Y58),ISNUMBER(AI58)),"x","")</f>
        <v/>
      </c>
      <c r="D58" s="22" t="s">
        <v>10</v>
      </c>
      <c r="E58" s="22" t="s">
        <v>1939</v>
      </c>
      <c r="F58" s="22" t="s">
        <v>17</v>
      </c>
      <c r="G58" s="22" t="s">
        <v>1938</v>
      </c>
      <c r="H58" s="22" t="s">
        <v>8</v>
      </c>
      <c r="I58" s="22" t="s">
        <v>8</v>
      </c>
      <c r="J58" s="22" t="s">
        <v>114</v>
      </c>
      <c r="K58" s="22" t="s">
        <v>8</v>
      </c>
      <c r="L58" s="22" t="s">
        <v>12</v>
      </c>
      <c r="M58" s="22" t="s">
        <v>12</v>
      </c>
      <c r="N58" s="22" t="s">
        <v>12</v>
      </c>
      <c r="O58" s="22" t="s">
        <v>1820</v>
      </c>
      <c r="P58" s="22" t="s">
        <v>8</v>
      </c>
      <c r="Q58" s="22" t="s">
        <v>8</v>
      </c>
      <c r="S58" s="30"/>
      <c r="U58" s="32"/>
      <c r="W58" s="65" t="str">
        <f>IF(OR(ISNUMBER(W59),ISNUMBER(W60),ISNUMBER(W61)),N(W59)+N(W60)+N(W61),IF(ISNUMBER(U58),U58,""))</f>
        <v/>
      </c>
      <c r="Y58" s="30" t="str">
        <f t="shared" si="1"/>
        <v/>
      </c>
      <c r="AA58" s="32"/>
      <c r="AC58" s="30"/>
      <c r="AE58" s="32"/>
      <c r="AG58" s="30" t="str">
        <f>IF(OR(ISNUMBER(AG59),ISNUMBER(AG60),ISNUMBER(AG61)),N(AG59)+N(AG60)+N(AG61),IF(ISNUMBER(AE58),AE58,""))</f>
        <v/>
      </c>
      <c r="AI58" s="30" t="str">
        <f t="shared" si="0"/>
        <v/>
      </c>
    </row>
    <row r="59" spans="1:35" ht="12" hidden="1" customHeight="1" outlineLevel="7">
      <c r="A59" s="45" t="s">
        <v>1940</v>
      </c>
      <c r="B59" s="94" t="s">
        <v>21</v>
      </c>
      <c r="C59" s="96" t="str">
        <f>IF(OR(ISNUMBER(S59),ISNUMBER(U59),ISNUMBER(W59),ISNUMBER(#REF!),ISNUMBER(AA59),ISNUMBER(AC59),ISNUMBER(AE59),ISNUMBER(AG59),ISNUMBER(Y59),ISNUMBER(AI59)),"x","")</f>
        <v/>
      </c>
      <c r="D59" s="22" t="s">
        <v>10</v>
      </c>
      <c r="E59" s="22" t="s">
        <v>1941</v>
      </c>
      <c r="F59" s="22" t="s">
        <v>17</v>
      </c>
      <c r="G59" s="22" t="s">
        <v>1940</v>
      </c>
      <c r="H59" s="22" t="s">
        <v>1942</v>
      </c>
      <c r="I59" s="22" t="s">
        <v>8</v>
      </c>
      <c r="J59" s="22" t="s">
        <v>8</v>
      </c>
      <c r="K59" s="22" t="s">
        <v>8</v>
      </c>
      <c r="L59" s="22" t="s">
        <v>12</v>
      </c>
      <c r="M59" s="22" t="s">
        <v>12</v>
      </c>
      <c r="N59" s="22" t="s">
        <v>12</v>
      </c>
      <c r="O59" s="22" t="s">
        <v>1820</v>
      </c>
      <c r="P59" s="22" t="s">
        <v>8</v>
      </c>
      <c r="Q59" s="22" t="s">
        <v>8</v>
      </c>
      <c r="S59" s="30"/>
      <c r="U59" s="32"/>
      <c r="W59" s="65" t="str">
        <f>IF(ISNUMBER(U59),U59,"")</f>
        <v/>
      </c>
      <c r="Y59" s="30" t="str">
        <f t="shared" si="1"/>
        <v/>
      </c>
      <c r="AA59" s="32"/>
      <c r="AC59" s="30"/>
      <c r="AE59" s="32"/>
      <c r="AG59" s="30" t="str">
        <f>IF(ISNUMBER(AE59),AE59,"")</f>
        <v/>
      </c>
      <c r="AI59" s="30" t="str">
        <f t="shared" si="0"/>
        <v/>
      </c>
    </row>
    <row r="60" spans="1:35" ht="12" hidden="1" customHeight="1" outlineLevel="7">
      <c r="A60" s="45" t="s">
        <v>1943</v>
      </c>
      <c r="B60" s="94" t="s">
        <v>21</v>
      </c>
      <c r="C60" s="96" t="str">
        <f>IF(OR(ISNUMBER(S60),ISNUMBER(U60),ISNUMBER(W60),ISNUMBER(#REF!),ISNUMBER(AA60),ISNUMBER(AC60),ISNUMBER(AE60),ISNUMBER(AG60),ISNUMBER(Y60),ISNUMBER(AI60)),"x","")</f>
        <v/>
      </c>
      <c r="D60" s="22" t="s">
        <v>10</v>
      </c>
      <c r="E60" s="22" t="s">
        <v>1944</v>
      </c>
      <c r="F60" s="22" t="s">
        <v>17</v>
      </c>
      <c r="G60" s="22" t="s">
        <v>1943</v>
      </c>
      <c r="H60" s="22" t="s">
        <v>1942</v>
      </c>
      <c r="I60" s="22" t="s">
        <v>8</v>
      </c>
      <c r="J60" s="22" t="s">
        <v>8</v>
      </c>
      <c r="K60" s="22" t="s">
        <v>8</v>
      </c>
      <c r="L60" s="22" t="s">
        <v>12</v>
      </c>
      <c r="M60" s="22" t="s">
        <v>12</v>
      </c>
      <c r="N60" s="22" t="s">
        <v>12</v>
      </c>
      <c r="O60" s="22" t="s">
        <v>1820</v>
      </c>
      <c r="P60" s="22" t="s">
        <v>8</v>
      </c>
      <c r="Q60" s="22" t="s">
        <v>8</v>
      </c>
      <c r="S60" s="30"/>
      <c r="U60" s="32"/>
      <c r="W60" s="65" t="str">
        <f>IF(ISNUMBER(U60),U60,"")</f>
        <v/>
      </c>
      <c r="Y60" s="30" t="str">
        <f t="shared" si="1"/>
        <v/>
      </c>
      <c r="AA60" s="32"/>
      <c r="AC60" s="30"/>
      <c r="AE60" s="32"/>
      <c r="AG60" s="30" t="str">
        <f>IF(ISNUMBER(AE60),AE60,"")</f>
        <v/>
      </c>
      <c r="AI60" s="30" t="str">
        <f t="shared" si="0"/>
        <v/>
      </c>
    </row>
    <row r="61" spans="1:35" ht="12" hidden="1" customHeight="1" outlineLevel="7">
      <c r="A61" s="45" t="s">
        <v>1945</v>
      </c>
      <c r="B61" s="94" t="s">
        <v>21</v>
      </c>
      <c r="C61" s="96" t="str">
        <f>IF(OR(ISNUMBER(S61),ISNUMBER(U61),ISNUMBER(W61),ISNUMBER(#REF!),ISNUMBER(AA61),ISNUMBER(AC61),ISNUMBER(AE61),ISNUMBER(AG61),ISNUMBER(Y61),ISNUMBER(AI61)),"x","")</f>
        <v/>
      </c>
      <c r="D61" s="22" t="s">
        <v>10</v>
      </c>
      <c r="E61" s="22" t="s">
        <v>1946</v>
      </c>
      <c r="F61" s="22" t="s">
        <v>17</v>
      </c>
      <c r="G61" s="22" t="s">
        <v>1945</v>
      </c>
      <c r="H61" s="22" t="s">
        <v>8</v>
      </c>
      <c r="I61" s="22" t="s">
        <v>8</v>
      </c>
      <c r="J61" s="22" t="s">
        <v>8</v>
      </c>
      <c r="K61" s="22" t="s">
        <v>8</v>
      </c>
      <c r="L61" s="22" t="s">
        <v>12</v>
      </c>
      <c r="M61" s="22" t="s">
        <v>12</v>
      </c>
      <c r="N61" s="22" t="s">
        <v>12</v>
      </c>
      <c r="O61" s="22" t="s">
        <v>1820</v>
      </c>
      <c r="P61" s="22" t="s">
        <v>8</v>
      </c>
      <c r="Q61" s="22" t="s">
        <v>8</v>
      </c>
      <c r="S61" s="30"/>
      <c r="U61" s="32"/>
      <c r="W61" s="65" t="str">
        <f>IF(ISNUMBER(U61),U61,"")</f>
        <v/>
      </c>
      <c r="Y61" s="30" t="str">
        <f t="shared" si="1"/>
        <v/>
      </c>
      <c r="AA61" s="32"/>
      <c r="AC61" s="30"/>
      <c r="AE61" s="32"/>
      <c r="AG61" s="30" t="str">
        <f>IF(ISNUMBER(AE61),AE61,"")</f>
        <v/>
      </c>
      <c r="AI61" s="30" t="str">
        <f t="shared" si="0"/>
        <v/>
      </c>
    </row>
    <row r="62" spans="1:35" ht="12" hidden="1" customHeight="1" outlineLevel="5">
      <c r="A62" s="43" t="s">
        <v>1947</v>
      </c>
      <c r="B62" s="94" t="s">
        <v>21</v>
      </c>
      <c r="C62" s="96" t="str">
        <f>IF(OR(ISNUMBER(S62),ISNUMBER(U62),ISNUMBER(W62),ISNUMBER(#REF!),ISNUMBER(AA62),ISNUMBER(AC62),ISNUMBER(AE62),ISNUMBER(AG62),ISNUMBER(Y62),ISNUMBER(AI62)),"x","")</f>
        <v/>
      </c>
      <c r="D62" s="22" t="s">
        <v>10</v>
      </c>
      <c r="E62" s="22" t="s">
        <v>1948</v>
      </c>
      <c r="F62" s="22" t="s">
        <v>17</v>
      </c>
      <c r="G62" s="22" t="s">
        <v>1947</v>
      </c>
      <c r="H62" s="22" t="s">
        <v>8</v>
      </c>
      <c r="I62" s="22" t="s">
        <v>8</v>
      </c>
      <c r="J62" s="22" t="s">
        <v>19</v>
      </c>
      <c r="K62" s="22" t="s">
        <v>8</v>
      </c>
      <c r="L62" s="22" t="s">
        <v>12</v>
      </c>
      <c r="M62" s="22" t="s">
        <v>12</v>
      </c>
      <c r="N62" s="22" t="s">
        <v>12</v>
      </c>
      <c r="O62" s="22" t="s">
        <v>1820</v>
      </c>
      <c r="P62" s="22" t="s">
        <v>8</v>
      </c>
      <c r="Q62" s="22" t="s">
        <v>8</v>
      </c>
      <c r="S62" s="30"/>
      <c r="U62" s="32"/>
      <c r="W62" s="65" t="str">
        <f>IF(OR(ISNUMBER(W65),ISNUMBER(W67),ISNUMBER(W68),ISNUMBER(W69),ISNUMBER(W77),ISNUMBER(W78),ISNUMBER(W79),ISNUMBER(W80),ISNUMBER(W81),ISNUMBER(W82),ISNUMBER(W86),ISNUMBER(W87),ISNUMBER(W88),ISNUMBER(W89),ISNUMBER(W90),ISNUMBER(W91),ISNUMBER(W92),ISNUMBER(W93),ISNUMBER(W94),ISNUMBER(W95),ISNUMBER(W100)),N(W65)+N(W67)+N(W68)+N(W69)+N(W77)+N(W78)+N(W79)+N(W80)+N(W81)+N(W82)+N(W86)+N(W87)+N(W88)+N(W89)+N(W90)+N(W91)+N(W92)+N(W93)+N(W94)+N(W95)+N(W100),IF(ISNUMBER(U62),U62,""))</f>
        <v/>
      </c>
      <c r="Y62" s="30" t="str">
        <f t="shared" si="1"/>
        <v/>
      </c>
      <c r="AA62" s="32"/>
      <c r="AC62" s="30"/>
      <c r="AE62" s="32"/>
      <c r="AG62" s="30" t="str">
        <f>IF(OR(ISNUMBER(AG65),ISNUMBER(AG67),ISNUMBER(AG68),ISNUMBER(AG69),ISNUMBER(AG77),ISNUMBER(AG78),ISNUMBER(AG79),ISNUMBER(AG80),ISNUMBER(AG81),ISNUMBER(AG82),ISNUMBER(AG86),ISNUMBER(AG87),ISNUMBER(AG88),ISNUMBER(AG89),ISNUMBER(AG90),ISNUMBER(AG91),ISNUMBER(AG92),ISNUMBER(AG93),ISNUMBER(AG94),ISNUMBER(AG95),ISNUMBER(AG100)),N(AG65)+N(AG67)+N(AG68)+N(AG69)+N(AG77)+N(AG78)+N(AG79)+N(AG80)+N(AG81)+N(AG82)+N(AG86)+N(AG87)+N(AG88)+N(AG89)+N(AG90)+N(AG91)+N(AG92)+N(AG93)+N(AG94)+N(AG95)+N(AG100),IF(ISNUMBER(AE62),AE62,""))</f>
        <v/>
      </c>
      <c r="AI62" s="30" t="str">
        <f t="shared" si="0"/>
        <v/>
      </c>
    </row>
    <row r="63" spans="1:35" ht="12" hidden="1" customHeight="1" outlineLevel="6">
      <c r="A63" s="44" t="s">
        <v>1949</v>
      </c>
      <c r="B63" s="94"/>
      <c r="C63" s="96" t="str">
        <f>IF(OR(ISNUMBER(S63),ISNUMBER(U63),ISNUMBER(W63),ISNUMBER(#REF!),ISNUMBER(AA63),ISNUMBER(AC63),ISNUMBER(AE63),ISNUMBER(AG63),ISNUMBER(Y63),ISNUMBER(AI63)),"x","")</f>
        <v/>
      </c>
      <c r="D63" s="22" t="s">
        <v>10</v>
      </c>
      <c r="E63" s="22" t="s">
        <v>1950</v>
      </c>
      <c r="F63" s="22" t="s">
        <v>17</v>
      </c>
      <c r="G63" s="22" t="s">
        <v>1949</v>
      </c>
      <c r="H63" s="22" t="s">
        <v>1925</v>
      </c>
      <c r="I63" s="22" t="s">
        <v>1951</v>
      </c>
      <c r="J63" s="22" t="s">
        <v>114</v>
      </c>
      <c r="K63" s="22" t="s">
        <v>8</v>
      </c>
      <c r="L63" s="22" t="s">
        <v>12</v>
      </c>
      <c r="M63" s="22" t="s">
        <v>12</v>
      </c>
      <c r="N63" s="22" t="s">
        <v>12</v>
      </c>
      <c r="O63" s="22" t="s">
        <v>1820</v>
      </c>
      <c r="P63" s="22" t="s">
        <v>8</v>
      </c>
      <c r="Q63" s="22" t="s">
        <v>8</v>
      </c>
      <c r="S63" s="30"/>
      <c r="U63" s="32"/>
      <c r="W63" s="65" t="str">
        <f t="shared" ref="W63:W68" si="6">IF(ISNUMBER(U63),U63,"")</f>
        <v/>
      </c>
      <c r="Y63" s="30" t="str">
        <f t="shared" si="1"/>
        <v/>
      </c>
      <c r="AA63" s="32"/>
      <c r="AC63" s="30"/>
      <c r="AE63" s="32"/>
      <c r="AG63" s="30" t="str">
        <f t="shared" ref="AG63:AG68" si="7">IF(ISNUMBER(AE63),AE63,"")</f>
        <v/>
      </c>
      <c r="AI63" s="30" t="str">
        <f t="shared" si="0"/>
        <v/>
      </c>
    </row>
    <row r="64" spans="1:35" ht="12" hidden="1" customHeight="1" outlineLevel="6">
      <c r="A64" s="44" t="s">
        <v>1952</v>
      </c>
      <c r="B64" s="94"/>
      <c r="C64" s="96" t="str">
        <f>IF(OR(ISNUMBER(S64),ISNUMBER(U64),ISNUMBER(W64),ISNUMBER(#REF!),ISNUMBER(AA64),ISNUMBER(AC64),ISNUMBER(AE64),ISNUMBER(AG64),ISNUMBER(Y64),ISNUMBER(AI64)),"x","")</f>
        <v/>
      </c>
      <c r="D64" s="22" t="s">
        <v>10</v>
      </c>
      <c r="E64" s="22" t="s">
        <v>1953</v>
      </c>
      <c r="F64" s="22" t="s">
        <v>17</v>
      </c>
      <c r="G64" s="22" t="s">
        <v>1952</v>
      </c>
      <c r="H64" s="22" t="s">
        <v>8</v>
      </c>
      <c r="I64" s="22" t="s">
        <v>8</v>
      </c>
      <c r="J64" s="22" t="s">
        <v>8</v>
      </c>
      <c r="K64" s="22" t="s">
        <v>8</v>
      </c>
      <c r="L64" s="22" t="s">
        <v>12</v>
      </c>
      <c r="M64" s="22" t="s">
        <v>12</v>
      </c>
      <c r="N64" s="22" t="s">
        <v>12</v>
      </c>
      <c r="O64" s="22" t="s">
        <v>1820</v>
      </c>
      <c r="P64" s="22" t="s">
        <v>8</v>
      </c>
      <c r="Q64" s="22" t="s">
        <v>8</v>
      </c>
      <c r="S64" s="30"/>
      <c r="U64" s="32"/>
      <c r="W64" s="65" t="str">
        <f t="shared" si="6"/>
        <v/>
      </c>
      <c r="Y64" s="30" t="str">
        <f t="shared" si="1"/>
        <v/>
      </c>
      <c r="AA64" s="32"/>
      <c r="AC64" s="30"/>
      <c r="AE64" s="32"/>
      <c r="AG64" s="30" t="str">
        <f t="shared" si="7"/>
        <v/>
      </c>
      <c r="AI64" s="30" t="str">
        <f t="shared" si="0"/>
        <v/>
      </c>
    </row>
    <row r="65" spans="1:35" ht="12" hidden="1" customHeight="1" outlineLevel="6">
      <c r="A65" s="44" t="s">
        <v>1954</v>
      </c>
      <c r="B65" s="94" t="s">
        <v>21</v>
      </c>
      <c r="C65" s="96" t="str">
        <f>IF(OR(ISNUMBER(S65),ISNUMBER(U65),ISNUMBER(W65),ISNUMBER(#REF!),ISNUMBER(AA65),ISNUMBER(AC65),ISNUMBER(AE65),ISNUMBER(AG65),ISNUMBER(Y65),ISNUMBER(AI65)),"x","")</f>
        <v/>
      </c>
      <c r="D65" s="22" t="s">
        <v>10</v>
      </c>
      <c r="E65" s="22" t="s">
        <v>1955</v>
      </c>
      <c r="F65" s="22" t="s">
        <v>17</v>
      </c>
      <c r="G65" s="22" t="s">
        <v>1954</v>
      </c>
      <c r="H65" s="22" t="s">
        <v>1956</v>
      </c>
      <c r="I65" s="22" t="s">
        <v>1957</v>
      </c>
      <c r="J65" s="22" t="s">
        <v>114</v>
      </c>
      <c r="K65" s="22" t="s">
        <v>8</v>
      </c>
      <c r="L65" s="22" t="s">
        <v>12</v>
      </c>
      <c r="M65" s="22" t="s">
        <v>12</v>
      </c>
      <c r="N65" s="22" t="s">
        <v>12</v>
      </c>
      <c r="O65" s="22" t="s">
        <v>1820</v>
      </c>
      <c r="P65" s="22" t="s">
        <v>8</v>
      </c>
      <c r="Q65" s="22" t="s">
        <v>8</v>
      </c>
      <c r="S65" s="30"/>
      <c r="U65" s="32"/>
      <c r="W65" s="65" t="str">
        <f t="shared" si="6"/>
        <v/>
      </c>
      <c r="Y65" s="30" t="str">
        <f t="shared" si="1"/>
        <v/>
      </c>
      <c r="AA65" s="32"/>
      <c r="AC65" s="30"/>
      <c r="AE65" s="32"/>
      <c r="AG65" s="30" t="str">
        <f t="shared" si="7"/>
        <v/>
      </c>
      <c r="AI65" s="30" t="str">
        <f t="shared" si="0"/>
        <v/>
      </c>
    </row>
    <row r="66" spans="1:35" ht="12" hidden="1" customHeight="1" outlineLevel="7">
      <c r="A66" s="45" t="s">
        <v>1958</v>
      </c>
      <c r="B66" s="94"/>
      <c r="C66" s="96" t="str">
        <f>IF(OR(ISNUMBER(S66),ISNUMBER(U66),ISNUMBER(W66),ISNUMBER(#REF!),ISNUMBER(AA66),ISNUMBER(AC66),ISNUMBER(AE66),ISNUMBER(AG66),ISNUMBER(Y66),ISNUMBER(AI66)),"x","")</f>
        <v/>
      </c>
      <c r="D66" s="22" t="s">
        <v>10</v>
      </c>
      <c r="E66" s="22" t="s">
        <v>1959</v>
      </c>
      <c r="F66" s="22" t="s">
        <v>17</v>
      </c>
      <c r="G66" s="22" t="s">
        <v>1958</v>
      </c>
      <c r="H66" s="22" t="s">
        <v>8</v>
      </c>
      <c r="I66" s="22" t="s">
        <v>1960</v>
      </c>
      <c r="J66" s="22" t="s">
        <v>114</v>
      </c>
      <c r="K66" s="22" t="s">
        <v>8</v>
      </c>
      <c r="L66" s="22" t="s">
        <v>12</v>
      </c>
      <c r="M66" s="22" t="s">
        <v>12</v>
      </c>
      <c r="N66" s="22" t="s">
        <v>12</v>
      </c>
      <c r="O66" s="22" t="s">
        <v>1820</v>
      </c>
      <c r="P66" s="22" t="s">
        <v>8</v>
      </c>
      <c r="Q66" s="22" t="s">
        <v>8</v>
      </c>
      <c r="S66" s="30"/>
      <c r="U66" s="32"/>
      <c r="W66" s="65" t="str">
        <f t="shared" si="6"/>
        <v/>
      </c>
      <c r="Y66" s="30" t="str">
        <f t="shared" si="1"/>
        <v/>
      </c>
      <c r="AA66" s="32"/>
      <c r="AC66" s="30"/>
      <c r="AE66" s="32"/>
      <c r="AG66" s="30" t="str">
        <f t="shared" si="7"/>
        <v/>
      </c>
      <c r="AI66" s="30" t="str">
        <f t="shared" si="0"/>
        <v/>
      </c>
    </row>
    <row r="67" spans="1:35" ht="12" hidden="1" customHeight="1" outlineLevel="6">
      <c r="A67" s="44" t="s">
        <v>1961</v>
      </c>
      <c r="B67" s="94" t="s">
        <v>21</v>
      </c>
      <c r="C67" s="96" t="str">
        <f>IF(OR(ISNUMBER(S67),ISNUMBER(U67),ISNUMBER(W67),ISNUMBER(#REF!),ISNUMBER(AA67),ISNUMBER(AC67),ISNUMBER(AE67),ISNUMBER(AG67),ISNUMBER(Y67),ISNUMBER(AI67)),"x","")</f>
        <v/>
      </c>
      <c r="D67" s="22" t="s">
        <v>10</v>
      </c>
      <c r="E67" s="22" t="s">
        <v>1962</v>
      </c>
      <c r="F67" s="22" t="s">
        <v>17</v>
      </c>
      <c r="G67" s="22" t="s">
        <v>1961</v>
      </c>
      <c r="H67" s="22" t="s">
        <v>1956</v>
      </c>
      <c r="I67" s="22" t="s">
        <v>1963</v>
      </c>
      <c r="J67" s="22" t="s">
        <v>114</v>
      </c>
      <c r="K67" s="22" t="s">
        <v>8</v>
      </c>
      <c r="L67" s="22" t="s">
        <v>12</v>
      </c>
      <c r="M67" s="22" t="s">
        <v>12</v>
      </c>
      <c r="N67" s="22" t="s">
        <v>12</v>
      </c>
      <c r="O67" s="22" t="s">
        <v>1820</v>
      </c>
      <c r="P67" s="22" t="s">
        <v>8</v>
      </c>
      <c r="Q67" s="22" t="s">
        <v>8</v>
      </c>
      <c r="S67" s="30"/>
      <c r="U67" s="32"/>
      <c r="W67" s="65" t="str">
        <f t="shared" si="6"/>
        <v/>
      </c>
      <c r="Y67" s="30" t="str">
        <f t="shared" si="1"/>
        <v/>
      </c>
      <c r="AA67" s="32"/>
      <c r="AC67" s="30"/>
      <c r="AE67" s="32"/>
      <c r="AG67" s="30" t="str">
        <f t="shared" si="7"/>
        <v/>
      </c>
      <c r="AI67" s="30" t="str">
        <f t="shared" si="0"/>
        <v/>
      </c>
    </row>
    <row r="68" spans="1:35" ht="12" hidden="1" customHeight="1" outlineLevel="6">
      <c r="A68" s="44" t="s">
        <v>1964</v>
      </c>
      <c r="B68" s="94" t="s">
        <v>21</v>
      </c>
      <c r="C68" s="96" t="str">
        <f>IF(OR(ISNUMBER(S68),ISNUMBER(U68),ISNUMBER(W68),ISNUMBER(#REF!),ISNUMBER(AA68),ISNUMBER(AC68),ISNUMBER(AE68),ISNUMBER(AG68),ISNUMBER(Y68),ISNUMBER(AI68)),"x","")</f>
        <v/>
      </c>
      <c r="D68" s="22" t="s">
        <v>10</v>
      </c>
      <c r="E68" s="22" t="s">
        <v>1965</v>
      </c>
      <c r="F68" s="22" t="s">
        <v>17</v>
      </c>
      <c r="G68" s="22" t="s">
        <v>1964</v>
      </c>
      <c r="H68" s="22" t="s">
        <v>1956</v>
      </c>
      <c r="I68" s="22" t="s">
        <v>1966</v>
      </c>
      <c r="J68" s="22" t="s">
        <v>114</v>
      </c>
      <c r="K68" s="22" t="s">
        <v>8</v>
      </c>
      <c r="L68" s="22" t="s">
        <v>12</v>
      </c>
      <c r="M68" s="22" t="s">
        <v>12</v>
      </c>
      <c r="N68" s="22" t="s">
        <v>12</v>
      </c>
      <c r="O68" s="22" t="s">
        <v>1820</v>
      </c>
      <c r="P68" s="22" t="s">
        <v>8</v>
      </c>
      <c r="Q68" s="22" t="s">
        <v>8</v>
      </c>
      <c r="S68" s="30"/>
      <c r="U68" s="32"/>
      <c r="W68" s="65" t="str">
        <f t="shared" si="6"/>
        <v/>
      </c>
      <c r="Y68" s="30" t="str">
        <f t="shared" si="1"/>
        <v/>
      </c>
      <c r="AA68" s="32"/>
      <c r="AC68" s="30"/>
      <c r="AE68" s="32"/>
      <c r="AG68" s="30" t="str">
        <f t="shared" si="7"/>
        <v/>
      </c>
      <c r="AI68" s="30" t="str">
        <f t="shared" si="0"/>
        <v/>
      </c>
    </row>
    <row r="69" spans="1:35" ht="12" hidden="1" customHeight="1" outlineLevel="6">
      <c r="A69" s="44" t="s">
        <v>1967</v>
      </c>
      <c r="B69" s="94" t="s">
        <v>21</v>
      </c>
      <c r="C69" s="96" t="str">
        <f>IF(OR(ISNUMBER(S69),ISNUMBER(U69),ISNUMBER(W69),ISNUMBER(#REF!),ISNUMBER(AA69),ISNUMBER(AC69),ISNUMBER(AE69),ISNUMBER(AG69),ISNUMBER(Y69),ISNUMBER(AI69)),"x","")</f>
        <v/>
      </c>
      <c r="D69" s="22" t="s">
        <v>10</v>
      </c>
      <c r="E69" s="22" t="s">
        <v>1968</v>
      </c>
      <c r="F69" s="22" t="s">
        <v>17</v>
      </c>
      <c r="G69" s="22" t="s">
        <v>1967</v>
      </c>
      <c r="H69" s="22" t="s">
        <v>1956</v>
      </c>
      <c r="I69" s="22" t="s">
        <v>1969</v>
      </c>
      <c r="J69" s="22" t="s">
        <v>19</v>
      </c>
      <c r="K69" s="22" t="s">
        <v>8</v>
      </c>
      <c r="L69" s="22" t="s">
        <v>12</v>
      </c>
      <c r="M69" s="22" t="s">
        <v>12</v>
      </c>
      <c r="N69" s="22" t="s">
        <v>12</v>
      </c>
      <c r="O69" s="22" t="s">
        <v>1820</v>
      </c>
      <c r="P69" s="22" t="s">
        <v>8</v>
      </c>
      <c r="Q69" s="22" t="s">
        <v>8</v>
      </c>
      <c r="S69" s="30"/>
      <c r="U69" s="32"/>
      <c r="W69" s="65" t="str">
        <f>IF(OR(ISNUMBER(W70),ISNUMBER(W71),ISNUMBER(W72),ISNUMBER(W73),ISNUMBER(W74),ISNUMBER(W75)),N(W70)+N(W71)+N(W72)+N(W73)+N(W74)+N(W75),IF(ISNUMBER(U69),U69,""))</f>
        <v/>
      </c>
      <c r="Y69" s="30" t="str">
        <f t="shared" si="1"/>
        <v/>
      </c>
      <c r="AA69" s="32"/>
      <c r="AC69" s="30"/>
      <c r="AE69" s="32"/>
      <c r="AG69" s="30" t="str">
        <f>IF(OR(ISNUMBER(AG70),ISNUMBER(AG71),ISNUMBER(AG72),ISNUMBER(AG73),ISNUMBER(AG74),ISNUMBER(AG75)),N(AG70)+N(AG71)+N(AG72)+N(AG73)+N(AG74)+N(AG75),IF(ISNUMBER(AE69),AE69,""))</f>
        <v/>
      </c>
      <c r="AI69" s="30" t="str">
        <f t="shared" si="0"/>
        <v/>
      </c>
    </row>
    <row r="70" spans="1:35" ht="12" hidden="1" customHeight="1" outlineLevel="7">
      <c r="A70" s="45" t="s">
        <v>1970</v>
      </c>
      <c r="B70" s="94" t="s">
        <v>21</v>
      </c>
      <c r="C70" s="96" t="str">
        <f>IF(OR(ISNUMBER(S70),ISNUMBER(U70),ISNUMBER(W70),ISNUMBER(#REF!),ISNUMBER(AA70),ISNUMBER(AC70),ISNUMBER(AE70),ISNUMBER(AG70),ISNUMBER(Y70),ISNUMBER(AI70)),"x","")</f>
        <v/>
      </c>
      <c r="D70" s="22" t="s">
        <v>10</v>
      </c>
      <c r="E70" s="22" t="s">
        <v>1971</v>
      </c>
      <c r="F70" s="22" t="s">
        <v>17</v>
      </c>
      <c r="G70" s="22" t="s">
        <v>1970</v>
      </c>
      <c r="H70" s="22" t="s">
        <v>1972</v>
      </c>
      <c r="I70" s="22" t="s">
        <v>1973</v>
      </c>
      <c r="J70" s="22" t="s">
        <v>114</v>
      </c>
      <c r="K70" s="22" t="s">
        <v>8</v>
      </c>
      <c r="L70" s="22" t="s">
        <v>8</v>
      </c>
      <c r="M70" s="22" t="s">
        <v>12</v>
      </c>
      <c r="N70" s="22" t="s">
        <v>12</v>
      </c>
      <c r="O70" s="22" t="s">
        <v>1820</v>
      </c>
      <c r="P70" s="22" t="s">
        <v>8</v>
      </c>
      <c r="Q70" s="22" t="s">
        <v>8</v>
      </c>
      <c r="S70" s="30"/>
      <c r="U70" s="32"/>
      <c r="W70" s="65" t="str">
        <f t="shared" ref="W70:W75" si="8">IF(ISNUMBER(U70),U70,"")</f>
        <v/>
      </c>
      <c r="Y70" s="30" t="str">
        <f t="shared" si="1"/>
        <v/>
      </c>
      <c r="AA70" s="32"/>
      <c r="AC70" s="30"/>
      <c r="AE70" s="32"/>
      <c r="AG70" s="30" t="str">
        <f t="shared" ref="AG70:AG75" si="9">IF(ISNUMBER(AE70),AE70,"")</f>
        <v/>
      </c>
      <c r="AI70" s="30" t="str">
        <f t="shared" si="0"/>
        <v/>
      </c>
    </row>
    <row r="71" spans="1:35" ht="12" hidden="1" customHeight="1" outlineLevel="7">
      <c r="A71" s="45" t="s">
        <v>1974</v>
      </c>
      <c r="B71" s="94" t="s">
        <v>21</v>
      </c>
      <c r="C71" s="96" t="str">
        <f>IF(OR(ISNUMBER(S71),ISNUMBER(U71),ISNUMBER(W71),ISNUMBER(#REF!),ISNUMBER(AA71),ISNUMBER(AC71),ISNUMBER(AE71),ISNUMBER(AG71),ISNUMBER(Y71),ISNUMBER(AI71)),"x","")</f>
        <v/>
      </c>
      <c r="D71" s="22" t="s">
        <v>10</v>
      </c>
      <c r="E71" s="22" t="s">
        <v>1975</v>
      </c>
      <c r="F71" s="22" t="s">
        <v>17</v>
      </c>
      <c r="G71" s="22" t="s">
        <v>1974</v>
      </c>
      <c r="H71" s="22" t="s">
        <v>1972</v>
      </c>
      <c r="I71" s="22" t="s">
        <v>1976</v>
      </c>
      <c r="J71" s="22" t="s">
        <v>114</v>
      </c>
      <c r="K71" s="22" t="s">
        <v>8</v>
      </c>
      <c r="L71" s="22" t="s">
        <v>12</v>
      </c>
      <c r="M71" s="22" t="s">
        <v>12</v>
      </c>
      <c r="N71" s="22" t="s">
        <v>12</v>
      </c>
      <c r="O71" s="22" t="s">
        <v>1820</v>
      </c>
      <c r="P71" s="22" t="s">
        <v>8</v>
      </c>
      <c r="Q71" s="22" t="s">
        <v>8</v>
      </c>
      <c r="S71" s="30"/>
      <c r="U71" s="32"/>
      <c r="W71" s="65" t="str">
        <f t="shared" si="8"/>
        <v/>
      </c>
      <c r="Y71" s="30" t="str">
        <f t="shared" si="1"/>
        <v/>
      </c>
      <c r="AA71" s="32"/>
      <c r="AC71" s="30"/>
      <c r="AE71" s="32"/>
      <c r="AG71" s="30" t="str">
        <f t="shared" si="9"/>
        <v/>
      </c>
      <c r="AI71" s="30" t="str">
        <f t="shared" si="0"/>
        <v/>
      </c>
    </row>
    <row r="72" spans="1:35" ht="12" hidden="1" customHeight="1" outlineLevel="7">
      <c r="A72" s="45" t="s">
        <v>1977</v>
      </c>
      <c r="B72" s="94" t="s">
        <v>21</v>
      </c>
      <c r="C72" s="96" t="str">
        <f>IF(OR(ISNUMBER(S72),ISNUMBER(U72),ISNUMBER(W72),ISNUMBER(#REF!),ISNUMBER(AA72),ISNUMBER(AC72),ISNUMBER(AE72),ISNUMBER(AG72),ISNUMBER(Y72),ISNUMBER(AI72)),"x","")</f>
        <v/>
      </c>
      <c r="D72" s="22" t="s">
        <v>10</v>
      </c>
      <c r="E72" s="22" t="s">
        <v>1978</v>
      </c>
      <c r="F72" s="22" t="s">
        <v>17</v>
      </c>
      <c r="G72" s="22" t="s">
        <v>1977</v>
      </c>
      <c r="H72" s="22" t="s">
        <v>1972</v>
      </c>
      <c r="I72" s="22" t="s">
        <v>1979</v>
      </c>
      <c r="J72" s="22" t="s">
        <v>114</v>
      </c>
      <c r="K72" s="22" t="s">
        <v>8</v>
      </c>
      <c r="L72" s="22" t="s">
        <v>12</v>
      </c>
      <c r="M72" s="22" t="s">
        <v>12</v>
      </c>
      <c r="N72" s="22" t="s">
        <v>12</v>
      </c>
      <c r="O72" s="22" t="s">
        <v>1820</v>
      </c>
      <c r="P72" s="22" t="s">
        <v>8</v>
      </c>
      <c r="Q72" s="22" t="s">
        <v>8</v>
      </c>
      <c r="S72" s="30"/>
      <c r="U72" s="32"/>
      <c r="W72" s="65" t="str">
        <f t="shared" si="8"/>
        <v/>
      </c>
      <c r="Y72" s="30" t="str">
        <f t="shared" si="1"/>
        <v/>
      </c>
      <c r="AA72" s="32"/>
      <c r="AC72" s="30"/>
      <c r="AE72" s="32"/>
      <c r="AG72" s="30" t="str">
        <f t="shared" si="9"/>
        <v/>
      </c>
      <c r="AI72" s="30" t="str">
        <f t="shared" si="0"/>
        <v/>
      </c>
    </row>
    <row r="73" spans="1:35" ht="12" hidden="1" customHeight="1" outlineLevel="7">
      <c r="A73" s="45" t="s">
        <v>1980</v>
      </c>
      <c r="B73" s="94" t="s">
        <v>21</v>
      </c>
      <c r="C73" s="96" t="str">
        <f>IF(OR(ISNUMBER(S73),ISNUMBER(U73),ISNUMBER(W73),ISNUMBER(#REF!),ISNUMBER(AA73),ISNUMBER(AC73),ISNUMBER(AE73),ISNUMBER(AG73),ISNUMBER(Y73),ISNUMBER(AI73)),"x","")</f>
        <v/>
      </c>
      <c r="D73" s="22" t="s">
        <v>10</v>
      </c>
      <c r="E73" s="22" t="s">
        <v>1981</v>
      </c>
      <c r="F73" s="22" t="s">
        <v>17</v>
      </c>
      <c r="G73" s="22" t="s">
        <v>1980</v>
      </c>
      <c r="H73" s="22" t="s">
        <v>1972</v>
      </c>
      <c r="I73" s="22" t="s">
        <v>1982</v>
      </c>
      <c r="J73" s="22" t="s">
        <v>114</v>
      </c>
      <c r="K73" s="22" t="s">
        <v>8</v>
      </c>
      <c r="L73" s="22" t="s">
        <v>12</v>
      </c>
      <c r="M73" s="22" t="s">
        <v>12</v>
      </c>
      <c r="N73" s="22" t="s">
        <v>12</v>
      </c>
      <c r="O73" s="22" t="s">
        <v>1820</v>
      </c>
      <c r="P73" s="22" t="s">
        <v>8</v>
      </c>
      <c r="Q73" s="22" t="s">
        <v>8</v>
      </c>
      <c r="S73" s="30"/>
      <c r="U73" s="32"/>
      <c r="W73" s="65" t="str">
        <f t="shared" si="8"/>
        <v/>
      </c>
      <c r="Y73" s="30" t="str">
        <f t="shared" si="1"/>
        <v/>
      </c>
      <c r="AA73" s="32"/>
      <c r="AC73" s="30"/>
      <c r="AE73" s="32"/>
      <c r="AG73" s="30" t="str">
        <f t="shared" si="9"/>
        <v/>
      </c>
      <c r="AI73" s="30" t="str">
        <f t="shared" ref="AI73:AI136" si="10">IF(OR(ISNUMBER(AC73),ISNUMBER(AG73)),N(AC73)+N(AG73),"")</f>
        <v/>
      </c>
    </row>
    <row r="74" spans="1:35" ht="12" hidden="1" customHeight="1" outlineLevel="7">
      <c r="A74" s="45" t="s">
        <v>1983</v>
      </c>
      <c r="B74" s="94" t="s">
        <v>21</v>
      </c>
      <c r="C74" s="96" t="str">
        <f>IF(OR(ISNUMBER(S74),ISNUMBER(U74),ISNUMBER(W74),ISNUMBER(#REF!),ISNUMBER(AA74),ISNUMBER(AC74),ISNUMBER(AE74),ISNUMBER(AG74),ISNUMBER(Y74),ISNUMBER(AI74)),"x","")</f>
        <v/>
      </c>
      <c r="D74" s="22" t="s">
        <v>10</v>
      </c>
      <c r="E74" s="22" t="s">
        <v>1984</v>
      </c>
      <c r="F74" s="22" t="s">
        <v>17</v>
      </c>
      <c r="G74" s="22" t="s">
        <v>1983</v>
      </c>
      <c r="H74" s="22" t="s">
        <v>1985</v>
      </c>
      <c r="I74" s="22" t="s">
        <v>1986</v>
      </c>
      <c r="J74" s="22" t="s">
        <v>23</v>
      </c>
      <c r="K74" s="22" t="s">
        <v>8</v>
      </c>
      <c r="L74" s="22" t="s">
        <v>12</v>
      </c>
      <c r="M74" s="22" t="s">
        <v>12</v>
      </c>
      <c r="N74" s="22" t="s">
        <v>12</v>
      </c>
      <c r="O74" s="22" t="s">
        <v>1820</v>
      </c>
      <c r="P74" s="22" t="s">
        <v>8</v>
      </c>
      <c r="Q74" s="22" t="s">
        <v>8</v>
      </c>
      <c r="S74" s="30"/>
      <c r="U74" s="32"/>
      <c r="W74" s="65" t="str">
        <f t="shared" si="8"/>
        <v/>
      </c>
      <c r="Y74" s="30" t="str">
        <f t="shared" ref="Y74:Y137" si="11">IF(OR(ISNUMBER(S74),ISNUMBER(W74)),N(S74)+N(W74),"")</f>
        <v/>
      </c>
      <c r="AA74" s="32"/>
      <c r="AC74" s="30"/>
      <c r="AE74" s="32"/>
      <c r="AG74" s="30" t="str">
        <f t="shared" si="9"/>
        <v/>
      </c>
      <c r="AI74" s="30" t="str">
        <f t="shared" si="10"/>
        <v/>
      </c>
    </row>
    <row r="75" spans="1:35" ht="12" hidden="1" customHeight="1" outlineLevel="7">
      <c r="A75" s="45" t="s">
        <v>1987</v>
      </c>
      <c r="B75" s="94" t="s">
        <v>21</v>
      </c>
      <c r="C75" s="96" t="str">
        <f>IF(OR(ISNUMBER(S75),ISNUMBER(U75),ISNUMBER(W75),ISNUMBER(#REF!),ISNUMBER(AA75),ISNUMBER(AC75),ISNUMBER(AE75),ISNUMBER(AG75),ISNUMBER(Y75),ISNUMBER(AI75)),"x","")</f>
        <v/>
      </c>
      <c r="D75" s="22" t="s">
        <v>10</v>
      </c>
      <c r="E75" s="22" t="s">
        <v>1988</v>
      </c>
      <c r="F75" s="22" t="s">
        <v>17</v>
      </c>
      <c r="G75" s="22" t="s">
        <v>1987</v>
      </c>
      <c r="H75" s="22" t="s">
        <v>8</v>
      </c>
      <c r="I75" s="22" t="s">
        <v>1535</v>
      </c>
      <c r="J75" s="22" t="s">
        <v>23</v>
      </c>
      <c r="K75" s="22" t="s">
        <v>8</v>
      </c>
      <c r="L75" s="22" t="s">
        <v>12</v>
      </c>
      <c r="M75" s="22" t="s">
        <v>12</v>
      </c>
      <c r="N75" s="22" t="s">
        <v>12</v>
      </c>
      <c r="O75" s="22" t="s">
        <v>1820</v>
      </c>
      <c r="P75" s="22" t="s">
        <v>8</v>
      </c>
      <c r="Q75" s="22" t="s">
        <v>8</v>
      </c>
      <c r="S75" s="30"/>
      <c r="U75" s="32"/>
      <c r="W75" s="65" t="str">
        <f t="shared" si="8"/>
        <v/>
      </c>
      <c r="Y75" s="30" t="str">
        <f t="shared" si="11"/>
        <v/>
      </c>
      <c r="AA75" s="32"/>
      <c r="AC75" s="30"/>
      <c r="AE75" s="32"/>
      <c r="AG75" s="30" t="str">
        <f t="shared" si="9"/>
        <v/>
      </c>
      <c r="AI75" s="30" t="str">
        <f t="shared" si="10"/>
        <v/>
      </c>
    </row>
    <row r="76" spans="1:35" ht="12" hidden="1" customHeight="1" outlineLevel="7">
      <c r="A76" s="49" t="s">
        <v>1989</v>
      </c>
      <c r="B76" s="94"/>
      <c r="C76" s="96" t="str">
        <f>IF(OR(ISNUMBER(S76),ISNUMBER(U76),ISNUMBER(W76),ISNUMBER(#REF!),ISNUMBER(AA76),ISNUMBER(AC76),ISNUMBER(AE76),ISNUMBER(AG76),ISNUMBER(Y76),ISNUMBER(AI76)),"x","")</f>
        <v/>
      </c>
      <c r="D76" s="22" t="s">
        <v>10</v>
      </c>
      <c r="E76" s="22" t="s">
        <v>1990</v>
      </c>
      <c r="F76" s="22" t="s">
        <v>13</v>
      </c>
      <c r="G76" s="22" t="s">
        <v>1989</v>
      </c>
      <c r="H76" s="22" t="s">
        <v>8</v>
      </c>
      <c r="I76" s="22" t="s">
        <v>8</v>
      </c>
      <c r="J76" s="22" t="s">
        <v>8</v>
      </c>
      <c r="K76" s="22" t="s">
        <v>8</v>
      </c>
      <c r="L76" s="22" t="s">
        <v>12</v>
      </c>
      <c r="M76" s="22" t="s">
        <v>12</v>
      </c>
      <c r="N76" s="22" t="s">
        <v>12</v>
      </c>
      <c r="O76" s="22" t="s">
        <v>1820</v>
      </c>
      <c r="P76" s="22" t="s">
        <v>8</v>
      </c>
      <c r="Q76" s="22" t="s">
        <v>8</v>
      </c>
      <c r="S76" s="32"/>
      <c r="U76" s="32"/>
      <c r="W76" s="65"/>
      <c r="Y76" s="98" t="str">
        <f t="shared" si="11"/>
        <v/>
      </c>
      <c r="AA76" s="32"/>
      <c r="AC76" s="92"/>
      <c r="AE76" s="32"/>
      <c r="AG76" s="30"/>
      <c r="AI76" s="92"/>
    </row>
    <row r="77" spans="1:35" ht="12" hidden="1" customHeight="1" outlineLevel="6">
      <c r="A77" s="44" t="s">
        <v>1991</v>
      </c>
      <c r="B77" s="94" t="s">
        <v>21</v>
      </c>
      <c r="C77" s="96" t="str">
        <f>IF(OR(ISNUMBER(S77),ISNUMBER(U77),ISNUMBER(W77),ISNUMBER(#REF!),ISNUMBER(AA77),ISNUMBER(AC77),ISNUMBER(AE77),ISNUMBER(AG77),ISNUMBER(Y77),ISNUMBER(AI77)),"x","")</f>
        <v/>
      </c>
      <c r="D77" s="22" t="s">
        <v>10</v>
      </c>
      <c r="E77" s="22" t="s">
        <v>1992</v>
      </c>
      <c r="F77" s="22" t="s">
        <v>17</v>
      </c>
      <c r="G77" s="22" t="s">
        <v>1991</v>
      </c>
      <c r="H77" s="22" t="s">
        <v>1956</v>
      </c>
      <c r="I77" s="22" t="s">
        <v>1993</v>
      </c>
      <c r="J77" s="22" t="s">
        <v>59</v>
      </c>
      <c r="K77" s="22" t="s">
        <v>8</v>
      </c>
      <c r="L77" s="22" t="s">
        <v>12</v>
      </c>
      <c r="M77" s="22" t="s">
        <v>12</v>
      </c>
      <c r="N77" s="22" t="s">
        <v>12</v>
      </c>
      <c r="O77" s="22" t="s">
        <v>1820</v>
      </c>
      <c r="P77" s="22" t="s">
        <v>8</v>
      </c>
      <c r="Q77" s="22" t="s">
        <v>8</v>
      </c>
      <c r="S77" s="30"/>
      <c r="U77" s="32"/>
      <c r="W77" s="65" t="str">
        <f>IF(ISNUMBER(U77),U77,"")</f>
        <v/>
      </c>
      <c r="Y77" s="30" t="str">
        <f t="shared" si="11"/>
        <v/>
      </c>
      <c r="AA77" s="32"/>
      <c r="AC77" s="30"/>
      <c r="AE77" s="32"/>
      <c r="AG77" s="30" t="str">
        <f>IF(ISNUMBER(AE77),AE77,"")</f>
        <v/>
      </c>
      <c r="AI77" s="30" t="str">
        <f t="shared" si="10"/>
        <v/>
      </c>
    </row>
    <row r="78" spans="1:35" ht="12" hidden="1" customHeight="1" outlineLevel="6">
      <c r="A78" s="44" t="s">
        <v>1994</v>
      </c>
      <c r="B78" s="94" t="s">
        <v>21</v>
      </c>
      <c r="C78" s="96" t="str">
        <f>IF(OR(ISNUMBER(S78),ISNUMBER(U78),ISNUMBER(W78),ISNUMBER(#REF!),ISNUMBER(AA78),ISNUMBER(AC78),ISNUMBER(AE78),ISNUMBER(AG78),ISNUMBER(Y78),ISNUMBER(AI78)),"x","")</f>
        <v/>
      </c>
      <c r="D78" s="22" t="s">
        <v>10</v>
      </c>
      <c r="E78" s="22" t="s">
        <v>1995</v>
      </c>
      <c r="F78" s="22" t="s">
        <v>17</v>
      </c>
      <c r="G78" s="22" t="s">
        <v>1994</v>
      </c>
      <c r="H78" s="22" t="s">
        <v>1956</v>
      </c>
      <c r="I78" s="22" t="s">
        <v>1996</v>
      </c>
      <c r="J78" s="22" t="s">
        <v>114</v>
      </c>
      <c r="K78" s="22" t="s">
        <v>8</v>
      </c>
      <c r="L78" s="22" t="s">
        <v>12</v>
      </c>
      <c r="M78" s="22" t="s">
        <v>12</v>
      </c>
      <c r="N78" s="22" t="s">
        <v>12</v>
      </c>
      <c r="O78" s="22" t="s">
        <v>1820</v>
      </c>
      <c r="P78" s="22" t="s">
        <v>8</v>
      </c>
      <c r="Q78" s="22" t="s">
        <v>8</v>
      </c>
      <c r="S78" s="30"/>
      <c r="U78" s="32"/>
      <c r="W78" s="65" t="str">
        <f>IF(ISNUMBER(U78),U78,"")</f>
        <v/>
      </c>
      <c r="Y78" s="30" t="str">
        <f t="shared" si="11"/>
        <v/>
      </c>
      <c r="AA78" s="32"/>
      <c r="AC78" s="30"/>
      <c r="AE78" s="32"/>
      <c r="AG78" s="30" t="str">
        <f>IF(ISNUMBER(AE78),AE78,"")</f>
        <v/>
      </c>
      <c r="AI78" s="30" t="str">
        <f t="shared" si="10"/>
        <v/>
      </c>
    </row>
    <row r="79" spans="1:35" ht="12" hidden="1" customHeight="1" outlineLevel="6">
      <c r="A79" s="44" t="s">
        <v>1997</v>
      </c>
      <c r="B79" s="94" t="s">
        <v>21</v>
      </c>
      <c r="C79" s="96" t="str">
        <f>IF(OR(ISNUMBER(S79),ISNUMBER(U79),ISNUMBER(W79),ISNUMBER(#REF!),ISNUMBER(AA79),ISNUMBER(AC79),ISNUMBER(AE79),ISNUMBER(AG79),ISNUMBER(Y79),ISNUMBER(AI79)),"x","")</f>
        <v/>
      </c>
      <c r="D79" s="22" t="s">
        <v>10</v>
      </c>
      <c r="E79" s="22" t="s">
        <v>1998</v>
      </c>
      <c r="F79" s="22" t="s">
        <v>17</v>
      </c>
      <c r="G79" s="22" t="s">
        <v>1997</v>
      </c>
      <c r="H79" s="22" t="s">
        <v>1999</v>
      </c>
      <c r="I79" s="22" t="s">
        <v>2000</v>
      </c>
      <c r="J79" s="22" t="s">
        <v>59</v>
      </c>
      <c r="K79" s="22" t="s">
        <v>8</v>
      </c>
      <c r="L79" s="22" t="s">
        <v>12</v>
      </c>
      <c r="M79" s="22" t="s">
        <v>12</v>
      </c>
      <c r="N79" s="22" t="s">
        <v>12</v>
      </c>
      <c r="O79" s="22" t="s">
        <v>1820</v>
      </c>
      <c r="P79" s="22" t="s">
        <v>8</v>
      </c>
      <c r="Q79" s="22" t="s">
        <v>8</v>
      </c>
      <c r="S79" s="30"/>
      <c r="U79" s="32"/>
      <c r="W79" s="65" t="str">
        <f>IF(ISNUMBER(U79),U79,"")</f>
        <v/>
      </c>
      <c r="Y79" s="30" t="str">
        <f t="shared" si="11"/>
        <v/>
      </c>
      <c r="AA79" s="32"/>
      <c r="AC79" s="30"/>
      <c r="AE79" s="32"/>
      <c r="AG79" s="30" t="str">
        <f>IF(ISNUMBER(AE79),AE79,"")</f>
        <v/>
      </c>
      <c r="AI79" s="30" t="str">
        <f t="shared" si="10"/>
        <v/>
      </c>
    </row>
    <row r="80" spans="1:35" ht="12" hidden="1" customHeight="1" outlineLevel="6">
      <c r="A80" s="44" t="s">
        <v>2001</v>
      </c>
      <c r="B80" s="94" t="s">
        <v>21</v>
      </c>
      <c r="C80" s="96" t="str">
        <f>IF(OR(ISNUMBER(S80),ISNUMBER(U80),ISNUMBER(W80),ISNUMBER(#REF!),ISNUMBER(AA80),ISNUMBER(AC80),ISNUMBER(AE80),ISNUMBER(AG80),ISNUMBER(Y80),ISNUMBER(AI80)),"x","")</f>
        <v/>
      </c>
      <c r="D80" s="22" t="s">
        <v>10</v>
      </c>
      <c r="E80" s="22" t="s">
        <v>2002</v>
      </c>
      <c r="F80" s="22" t="s">
        <v>17</v>
      </c>
      <c r="G80" s="22" t="s">
        <v>2001</v>
      </c>
      <c r="H80" s="22" t="s">
        <v>1956</v>
      </c>
      <c r="I80" s="22" t="s">
        <v>8</v>
      </c>
      <c r="J80" s="22" t="s">
        <v>23</v>
      </c>
      <c r="K80" s="22" t="s">
        <v>8</v>
      </c>
      <c r="L80" s="22" t="s">
        <v>12</v>
      </c>
      <c r="M80" s="22" t="s">
        <v>12</v>
      </c>
      <c r="N80" s="22" t="s">
        <v>12</v>
      </c>
      <c r="O80" s="22" t="s">
        <v>1820</v>
      </c>
      <c r="P80" s="22" t="s">
        <v>8</v>
      </c>
      <c r="Q80" s="22" t="s">
        <v>8</v>
      </c>
      <c r="S80" s="30"/>
      <c r="U80" s="32"/>
      <c r="W80" s="65" t="str">
        <f>IF(ISNUMBER(U80),U80,"")</f>
        <v/>
      </c>
      <c r="Y80" s="30" t="str">
        <f t="shared" si="11"/>
        <v/>
      </c>
      <c r="AA80" s="32"/>
      <c r="AC80" s="30"/>
      <c r="AE80" s="32"/>
      <c r="AG80" s="30" t="str">
        <f>IF(ISNUMBER(AE80),AE80,"")</f>
        <v/>
      </c>
      <c r="AI80" s="30" t="str">
        <f t="shared" si="10"/>
        <v/>
      </c>
    </row>
    <row r="81" spans="1:35" ht="12" hidden="1" customHeight="1" outlineLevel="6">
      <c r="A81" s="44" t="s">
        <v>2003</v>
      </c>
      <c r="B81" s="94" t="s">
        <v>21</v>
      </c>
      <c r="C81" s="96" t="str">
        <f>IF(OR(ISNUMBER(S81),ISNUMBER(U81),ISNUMBER(W81),ISNUMBER(#REF!),ISNUMBER(AA81),ISNUMBER(AC81),ISNUMBER(AE81),ISNUMBER(AG81),ISNUMBER(Y81),ISNUMBER(AI81)),"x","")</f>
        <v/>
      </c>
      <c r="D81" s="22" t="s">
        <v>10</v>
      </c>
      <c r="E81" s="22" t="s">
        <v>2004</v>
      </c>
      <c r="F81" s="22" t="s">
        <v>17</v>
      </c>
      <c r="G81" s="22" t="s">
        <v>2003</v>
      </c>
      <c r="H81" s="22" t="s">
        <v>1956</v>
      </c>
      <c r="I81" s="22" t="s">
        <v>2005</v>
      </c>
      <c r="J81" s="22" t="s">
        <v>114</v>
      </c>
      <c r="K81" s="22" t="s">
        <v>8</v>
      </c>
      <c r="L81" s="22" t="s">
        <v>12</v>
      </c>
      <c r="M81" s="22" t="s">
        <v>12</v>
      </c>
      <c r="N81" s="22" t="s">
        <v>12</v>
      </c>
      <c r="O81" s="22" t="s">
        <v>1820</v>
      </c>
      <c r="P81" s="22" t="s">
        <v>8</v>
      </c>
      <c r="Q81" s="22" t="s">
        <v>8</v>
      </c>
      <c r="S81" s="30"/>
      <c r="U81" s="32"/>
      <c r="W81" s="65" t="str">
        <f>IF(ISNUMBER(U81),U81,"")</f>
        <v/>
      </c>
      <c r="Y81" s="30" t="str">
        <f t="shared" si="11"/>
        <v/>
      </c>
      <c r="AA81" s="32"/>
      <c r="AC81" s="30"/>
      <c r="AE81" s="32"/>
      <c r="AG81" s="30" t="str">
        <f>IF(ISNUMBER(AE81),AE81,"")</f>
        <v/>
      </c>
      <c r="AI81" s="30" t="str">
        <f t="shared" si="10"/>
        <v/>
      </c>
    </row>
    <row r="82" spans="1:35" ht="12" hidden="1" customHeight="1" outlineLevel="6">
      <c r="A82" s="44" t="s">
        <v>2006</v>
      </c>
      <c r="B82" s="94" t="s">
        <v>21</v>
      </c>
      <c r="C82" s="96" t="str">
        <f>IF(OR(ISNUMBER(S82),ISNUMBER(U82),ISNUMBER(W82),ISNUMBER(#REF!),ISNUMBER(AA82),ISNUMBER(AC82),ISNUMBER(AE82),ISNUMBER(AG82),ISNUMBER(Y82),ISNUMBER(AI82)),"x","")</f>
        <v/>
      </c>
      <c r="D82" s="22" t="s">
        <v>10</v>
      </c>
      <c r="E82" s="22" t="s">
        <v>2007</v>
      </c>
      <c r="F82" s="22" t="s">
        <v>17</v>
      </c>
      <c r="G82" s="22" t="s">
        <v>2006</v>
      </c>
      <c r="H82" s="22" t="s">
        <v>1956</v>
      </c>
      <c r="I82" s="22" t="s">
        <v>8</v>
      </c>
      <c r="J82" s="22" t="s">
        <v>19</v>
      </c>
      <c r="K82" s="22" t="s">
        <v>8</v>
      </c>
      <c r="L82" s="22" t="s">
        <v>12</v>
      </c>
      <c r="M82" s="22" t="s">
        <v>12</v>
      </c>
      <c r="N82" s="22" t="s">
        <v>12</v>
      </c>
      <c r="O82" s="22" t="s">
        <v>1820</v>
      </c>
      <c r="P82" s="22" t="s">
        <v>8</v>
      </c>
      <c r="Q82" s="22" t="s">
        <v>8</v>
      </c>
      <c r="S82" s="30"/>
      <c r="U82" s="32"/>
      <c r="W82" s="65" t="str">
        <f>IF(OR(ISNUMBER(W83),ISNUMBER(W84),ISNUMBER(W85)),N(W83)+N(W84)+N(W85),IF(ISNUMBER(U82),U82,""))</f>
        <v/>
      </c>
      <c r="Y82" s="30" t="str">
        <f t="shared" si="11"/>
        <v/>
      </c>
      <c r="AA82" s="32"/>
      <c r="AC82" s="30"/>
      <c r="AE82" s="32"/>
      <c r="AG82" s="30" t="str">
        <f>IF(OR(ISNUMBER(AG83),ISNUMBER(AG84),ISNUMBER(AG85)),N(AG83)+N(AG84)+N(AG85),IF(ISNUMBER(AE82),AE82,""))</f>
        <v/>
      </c>
      <c r="AI82" s="30" t="str">
        <f t="shared" si="10"/>
        <v/>
      </c>
    </row>
    <row r="83" spans="1:35" ht="12" hidden="1" customHeight="1" outlineLevel="7">
      <c r="A83" s="45" t="s">
        <v>2008</v>
      </c>
      <c r="B83" s="94" t="s">
        <v>21</v>
      </c>
      <c r="C83" s="96" t="str">
        <f>IF(OR(ISNUMBER(S83),ISNUMBER(U83),ISNUMBER(W83),ISNUMBER(#REF!),ISNUMBER(AA83),ISNUMBER(AC83),ISNUMBER(AE83),ISNUMBER(AG83),ISNUMBER(Y83),ISNUMBER(AI83)),"x","")</f>
        <v/>
      </c>
      <c r="D83" s="22" t="s">
        <v>10</v>
      </c>
      <c r="E83" s="22" t="s">
        <v>2009</v>
      </c>
      <c r="F83" s="22" t="s">
        <v>17</v>
      </c>
      <c r="G83" s="22" t="s">
        <v>2008</v>
      </c>
      <c r="H83" s="22" t="s">
        <v>227</v>
      </c>
      <c r="I83" s="22" t="s">
        <v>8</v>
      </c>
      <c r="J83" s="22" t="s">
        <v>114</v>
      </c>
      <c r="K83" s="22" t="s">
        <v>8</v>
      </c>
      <c r="L83" s="22" t="s">
        <v>12</v>
      </c>
      <c r="M83" s="22" t="s">
        <v>12</v>
      </c>
      <c r="N83" s="22" t="s">
        <v>12</v>
      </c>
      <c r="O83" s="22" t="s">
        <v>1820</v>
      </c>
      <c r="P83" s="22" t="s">
        <v>8</v>
      </c>
      <c r="Q83" s="22" t="s">
        <v>8</v>
      </c>
      <c r="S83" s="30"/>
      <c r="U83" s="32"/>
      <c r="W83" s="65" t="str">
        <f t="shared" ref="W83:W94" si="12">IF(ISNUMBER(U83),U83,"")</f>
        <v/>
      </c>
      <c r="Y83" s="30" t="str">
        <f t="shared" si="11"/>
        <v/>
      </c>
      <c r="AA83" s="32"/>
      <c r="AC83" s="30"/>
      <c r="AE83" s="32"/>
      <c r="AG83" s="30" t="str">
        <f t="shared" ref="AG83:AG94" si="13">IF(ISNUMBER(AE83),AE83,"")</f>
        <v/>
      </c>
      <c r="AI83" s="30" t="str">
        <f t="shared" si="10"/>
        <v/>
      </c>
    </row>
    <row r="84" spans="1:35" ht="12" hidden="1" customHeight="1" outlineLevel="7">
      <c r="A84" s="45" t="s">
        <v>2010</v>
      </c>
      <c r="B84" s="94" t="s">
        <v>21</v>
      </c>
      <c r="C84" s="96" t="str">
        <f>IF(OR(ISNUMBER(S84),ISNUMBER(U84),ISNUMBER(W84),ISNUMBER(#REF!),ISNUMBER(AA84),ISNUMBER(AC84),ISNUMBER(AE84),ISNUMBER(AG84),ISNUMBER(Y84),ISNUMBER(AI84)),"x","")</f>
        <v/>
      </c>
      <c r="D84" s="22" t="s">
        <v>10</v>
      </c>
      <c r="E84" s="22" t="s">
        <v>2011</v>
      </c>
      <c r="F84" s="22" t="s">
        <v>17</v>
      </c>
      <c r="G84" s="22" t="s">
        <v>2010</v>
      </c>
      <c r="H84" s="22" t="s">
        <v>8</v>
      </c>
      <c r="I84" s="22" t="s">
        <v>8</v>
      </c>
      <c r="J84" s="22" t="s">
        <v>114</v>
      </c>
      <c r="K84" s="22" t="s">
        <v>8</v>
      </c>
      <c r="L84" s="22" t="s">
        <v>12</v>
      </c>
      <c r="M84" s="22" t="s">
        <v>12</v>
      </c>
      <c r="N84" s="22" t="s">
        <v>12</v>
      </c>
      <c r="O84" s="22" t="s">
        <v>1820</v>
      </c>
      <c r="P84" s="22" t="s">
        <v>8</v>
      </c>
      <c r="Q84" s="22" t="s">
        <v>8</v>
      </c>
      <c r="S84" s="30"/>
      <c r="U84" s="32"/>
      <c r="W84" s="65" t="str">
        <f t="shared" si="12"/>
        <v/>
      </c>
      <c r="Y84" s="30" t="str">
        <f t="shared" si="11"/>
        <v/>
      </c>
      <c r="AA84" s="32"/>
      <c r="AC84" s="30"/>
      <c r="AE84" s="32"/>
      <c r="AG84" s="30" t="str">
        <f t="shared" si="13"/>
        <v/>
      </c>
      <c r="AI84" s="30" t="str">
        <f t="shared" si="10"/>
        <v/>
      </c>
    </row>
    <row r="85" spans="1:35" ht="12" hidden="1" customHeight="1" outlineLevel="7">
      <c r="A85" s="45" t="s">
        <v>2012</v>
      </c>
      <c r="B85" s="94" t="s">
        <v>21</v>
      </c>
      <c r="C85" s="96" t="str">
        <f>IF(OR(ISNUMBER(S85),ISNUMBER(U85),ISNUMBER(W85),ISNUMBER(#REF!),ISNUMBER(AA85),ISNUMBER(AC85),ISNUMBER(AE85),ISNUMBER(AG85),ISNUMBER(Y85),ISNUMBER(AI85)),"x","")</f>
        <v/>
      </c>
      <c r="D85" s="22" t="s">
        <v>10</v>
      </c>
      <c r="E85" s="22" t="s">
        <v>2013</v>
      </c>
      <c r="F85" s="22" t="s">
        <v>17</v>
      </c>
      <c r="G85" s="22" t="s">
        <v>2012</v>
      </c>
      <c r="H85" s="22" t="s">
        <v>8</v>
      </c>
      <c r="I85" s="22" t="s">
        <v>1535</v>
      </c>
      <c r="J85" s="22" t="s">
        <v>23</v>
      </c>
      <c r="K85" s="22" t="s">
        <v>8</v>
      </c>
      <c r="L85" s="22" t="s">
        <v>12</v>
      </c>
      <c r="M85" s="22" t="s">
        <v>12</v>
      </c>
      <c r="N85" s="22" t="s">
        <v>12</v>
      </c>
      <c r="O85" s="22" t="s">
        <v>1820</v>
      </c>
      <c r="P85" s="22" t="s">
        <v>8</v>
      </c>
      <c r="Q85" s="22" t="s">
        <v>8</v>
      </c>
      <c r="S85" s="30"/>
      <c r="U85" s="32"/>
      <c r="W85" s="65" t="str">
        <f t="shared" si="12"/>
        <v/>
      </c>
      <c r="Y85" s="30" t="str">
        <f t="shared" si="11"/>
        <v/>
      </c>
      <c r="AA85" s="32"/>
      <c r="AC85" s="30"/>
      <c r="AE85" s="32"/>
      <c r="AG85" s="30" t="str">
        <f t="shared" si="13"/>
        <v/>
      </c>
      <c r="AI85" s="30" t="str">
        <f t="shared" si="10"/>
        <v/>
      </c>
    </row>
    <row r="86" spans="1:35" ht="12" hidden="1" customHeight="1" outlineLevel="6">
      <c r="A86" s="44" t="s">
        <v>2014</v>
      </c>
      <c r="B86" s="94" t="s">
        <v>21</v>
      </c>
      <c r="C86" s="96" t="str">
        <f>IF(OR(ISNUMBER(S86),ISNUMBER(U86),ISNUMBER(W86),ISNUMBER(#REF!),ISNUMBER(AA86),ISNUMBER(AC86),ISNUMBER(AE86),ISNUMBER(AG86),ISNUMBER(Y86),ISNUMBER(AI86)),"x","")</f>
        <v/>
      </c>
      <c r="D86" s="22" t="s">
        <v>10</v>
      </c>
      <c r="E86" s="22" t="s">
        <v>2015</v>
      </c>
      <c r="F86" s="22" t="s">
        <v>17</v>
      </c>
      <c r="G86" s="22" t="s">
        <v>2014</v>
      </c>
      <c r="H86" s="22" t="s">
        <v>1956</v>
      </c>
      <c r="I86" s="22" t="s">
        <v>8</v>
      </c>
      <c r="J86" s="22" t="s">
        <v>23</v>
      </c>
      <c r="K86" s="22" t="s">
        <v>8</v>
      </c>
      <c r="L86" s="22" t="s">
        <v>12</v>
      </c>
      <c r="M86" s="22" t="s">
        <v>12</v>
      </c>
      <c r="N86" s="22" t="s">
        <v>12</v>
      </c>
      <c r="O86" s="22" t="s">
        <v>1820</v>
      </c>
      <c r="P86" s="22" t="s">
        <v>8</v>
      </c>
      <c r="Q86" s="22" t="s">
        <v>8</v>
      </c>
      <c r="S86" s="30"/>
      <c r="U86" s="32"/>
      <c r="W86" s="65" t="str">
        <f t="shared" si="12"/>
        <v/>
      </c>
      <c r="Y86" s="30" t="str">
        <f t="shared" si="11"/>
        <v/>
      </c>
      <c r="AA86" s="32"/>
      <c r="AC86" s="30"/>
      <c r="AE86" s="32"/>
      <c r="AG86" s="30" t="str">
        <f t="shared" si="13"/>
        <v/>
      </c>
      <c r="AI86" s="30" t="str">
        <f t="shared" si="10"/>
        <v/>
      </c>
    </row>
    <row r="87" spans="1:35" ht="12" hidden="1" customHeight="1" outlineLevel="6">
      <c r="A87" s="44" t="s">
        <v>2016</v>
      </c>
      <c r="B87" s="94" t="s">
        <v>21</v>
      </c>
      <c r="C87" s="96" t="str">
        <f>IF(OR(ISNUMBER(S87),ISNUMBER(U87),ISNUMBER(W87),ISNUMBER(#REF!),ISNUMBER(AA87),ISNUMBER(AC87),ISNUMBER(AE87),ISNUMBER(AG87),ISNUMBER(Y87),ISNUMBER(AI87)),"x","")</f>
        <v/>
      </c>
      <c r="D87" s="22" t="s">
        <v>10</v>
      </c>
      <c r="E87" s="22" t="s">
        <v>2017</v>
      </c>
      <c r="F87" s="22" t="s">
        <v>17</v>
      </c>
      <c r="G87" s="22" t="s">
        <v>2016</v>
      </c>
      <c r="H87" s="22" t="s">
        <v>1956</v>
      </c>
      <c r="I87" s="22" t="s">
        <v>2018</v>
      </c>
      <c r="J87" s="22" t="s">
        <v>59</v>
      </c>
      <c r="K87" s="22" t="s">
        <v>8</v>
      </c>
      <c r="L87" s="22" t="s">
        <v>12</v>
      </c>
      <c r="M87" s="22" t="s">
        <v>12</v>
      </c>
      <c r="N87" s="22" t="s">
        <v>12</v>
      </c>
      <c r="O87" s="22" t="s">
        <v>1820</v>
      </c>
      <c r="P87" s="22" t="s">
        <v>8</v>
      </c>
      <c r="Q87" s="22" t="s">
        <v>8</v>
      </c>
      <c r="S87" s="30"/>
      <c r="U87" s="32"/>
      <c r="W87" s="65" t="str">
        <f t="shared" si="12"/>
        <v/>
      </c>
      <c r="Y87" s="30" t="str">
        <f t="shared" si="11"/>
        <v/>
      </c>
      <c r="AA87" s="32"/>
      <c r="AC87" s="30"/>
      <c r="AE87" s="32"/>
      <c r="AG87" s="30" t="str">
        <f t="shared" si="13"/>
        <v/>
      </c>
      <c r="AI87" s="30" t="str">
        <f t="shared" si="10"/>
        <v/>
      </c>
    </row>
    <row r="88" spans="1:35" ht="12" hidden="1" customHeight="1" outlineLevel="6">
      <c r="A88" s="44" t="s">
        <v>2019</v>
      </c>
      <c r="B88" s="94" t="s">
        <v>21</v>
      </c>
      <c r="C88" s="96" t="str">
        <f>IF(OR(ISNUMBER(S88),ISNUMBER(U88),ISNUMBER(W88),ISNUMBER(#REF!),ISNUMBER(AA88),ISNUMBER(AC88),ISNUMBER(AE88),ISNUMBER(AG88),ISNUMBER(Y88),ISNUMBER(AI88)),"x","")</f>
        <v/>
      </c>
      <c r="D88" s="22" t="s">
        <v>10</v>
      </c>
      <c r="E88" s="22" t="s">
        <v>2020</v>
      </c>
      <c r="F88" s="22" t="s">
        <v>17</v>
      </c>
      <c r="G88" s="22" t="s">
        <v>2019</v>
      </c>
      <c r="H88" s="22" t="s">
        <v>1956</v>
      </c>
      <c r="I88" s="22" t="s">
        <v>2021</v>
      </c>
      <c r="J88" s="22" t="s">
        <v>114</v>
      </c>
      <c r="K88" s="22" t="s">
        <v>8</v>
      </c>
      <c r="L88" s="22" t="s">
        <v>12</v>
      </c>
      <c r="M88" s="22" t="s">
        <v>12</v>
      </c>
      <c r="N88" s="22" t="s">
        <v>12</v>
      </c>
      <c r="O88" s="22" t="s">
        <v>1820</v>
      </c>
      <c r="P88" s="22" t="s">
        <v>8</v>
      </c>
      <c r="Q88" s="22" t="s">
        <v>8</v>
      </c>
      <c r="S88" s="30"/>
      <c r="U88" s="32"/>
      <c r="W88" s="65" t="str">
        <f t="shared" si="12"/>
        <v/>
      </c>
      <c r="Y88" s="30" t="str">
        <f t="shared" si="11"/>
        <v/>
      </c>
      <c r="AA88" s="32"/>
      <c r="AC88" s="30"/>
      <c r="AE88" s="32"/>
      <c r="AG88" s="30" t="str">
        <f t="shared" si="13"/>
        <v/>
      </c>
      <c r="AI88" s="30" t="str">
        <f t="shared" si="10"/>
        <v/>
      </c>
    </row>
    <row r="89" spans="1:35" ht="12" hidden="1" customHeight="1" outlineLevel="6">
      <c r="A89" s="44" t="s">
        <v>2022</v>
      </c>
      <c r="B89" s="94" t="s">
        <v>21</v>
      </c>
      <c r="C89" s="96" t="str">
        <f>IF(OR(ISNUMBER(S89),ISNUMBER(U89),ISNUMBER(W89),ISNUMBER(#REF!),ISNUMBER(AA89),ISNUMBER(AC89),ISNUMBER(AE89),ISNUMBER(AG89),ISNUMBER(Y89),ISNUMBER(AI89)),"x","")</f>
        <v/>
      </c>
      <c r="D89" s="22" t="s">
        <v>10</v>
      </c>
      <c r="E89" s="22" t="s">
        <v>2023</v>
      </c>
      <c r="F89" s="22" t="s">
        <v>17</v>
      </c>
      <c r="G89" s="22" t="s">
        <v>2022</v>
      </c>
      <c r="H89" s="22" t="s">
        <v>1956</v>
      </c>
      <c r="I89" s="22" t="s">
        <v>8</v>
      </c>
      <c r="J89" s="22" t="s">
        <v>23</v>
      </c>
      <c r="K89" s="22" t="s">
        <v>8</v>
      </c>
      <c r="L89" s="22" t="s">
        <v>12</v>
      </c>
      <c r="M89" s="22" t="s">
        <v>12</v>
      </c>
      <c r="N89" s="22" t="s">
        <v>12</v>
      </c>
      <c r="O89" s="22" t="s">
        <v>1820</v>
      </c>
      <c r="P89" s="22" t="s">
        <v>8</v>
      </c>
      <c r="Q89" s="22" t="s">
        <v>8</v>
      </c>
      <c r="S89" s="30"/>
      <c r="U89" s="32"/>
      <c r="W89" s="65" t="str">
        <f t="shared" si="12"/>
        <v/>
      </c>
      <c r="Y89" s="30" t="str">
        <f t="shared" si="11"/>
        <v/>
      </c>
      <c r="AA89" s="32"/>
      <c r="AC89" s="30"/>
      <c r="AE89" s="32"/>
      <c r="AG89" s="30" t="str">
        <f t="shared" si="13"/>
        <v/>
      </c>
      <c r="AI89" s="30" t="str">
        <f t="shared" si="10"/>
        <v/>
      </c>
    </row>
    <row r="90" spans="1:35" ht="12" hidden="1" customHeight="1" outlineLevel="6">
      <c r="A90" s="44" t="s">
        <v>2024</v>
      </c>
      <c r="B90" s="94" t="s">
        <v>21</v>
      </c>
      <c r="C90" s="96" t="str">
        <f>IF(OR(ISNUMBER(S90),ISNUMBER(U90),ISNUMBER(W90),ISNUMBER(#REF!),ISNUMBER(AA90),ISNUMBER(AC90),ISNUMBER(AE90),ISNUMBER(AG90),ISNUMBER(Y90),ISNUMBER(AI90)),"x","")</f>
        <v/>
      </c>
      <c r="D90" s="22" t="s">
        <v>10</v>
      </c>
      <c r="E90" s="22" t="s">
        <v>2025</v>
      </c>
      <c r="F90" s="22" t="s">
        <v>17</v>
      </c>
      <c r="G90" s="22" t="s">
        <v>2024</v>
      </c>
      <c r="H90" s="22" t="s">
        <v>1956</v>
      </c>
      <c r="I90" s="22" t="s">
        <v>8</v>
      </c>
      <c r="J90" s="22" t="s">
        <v>23</v>
      </c>
      <c r="K90" s="22" t="s">
        <v>8</v>
      </c>
      <c r="L90" s="22" t="s">
        <v>12</v>
      </c>
      <c r="M90" s="22" t="s">
        <v>12</v>
      </c>
      <c r="N90" s="22" t="s">
        <v>12</v>
      </c>
      <c r="O90" s="22" t="s">
        <v>1820</v>
      </c>
      <c r="P90" s="22" t="s">
        <v>8</v>
      </c>
      <c r="Q90" s="22" t="s">
        <v>8</v>
      </c>
      <c r="S90" s="30"/>
      <c r="U90" s="32"/>
      <c r="W90" s="65" t="str">
        <f t="shared" si="12"/>
        <v/>
      </c>
      <c r="Y90" s="30" t="str">
        <f t="shared" si="11"/>
        <v/>
      </c>
      <c r="AA90" s="32"/>
      <c r="AC90" s="30"/>
      <c r="AE90" s="32"/>
      <c r="AG90" s="30" t="str">
        <f t="shared" si="13"/>
        <v/>
      </c>
      <c r="AI90" s="30" t="str">
        <f t="shared" si="10"/>
        <v/>
      </c>
    </row>
    <row r="91" spans="1:35" ht="12" hidden="1" customHeight="1" outlineLevel="6">
      <c r="A91" s="44" t="s">
        <v>2026</v>
      </c>
      <c r="B91" s="94" t="s">
        <v>21</v>
      </c>
      <c r="C91" s="96" t="str">
        <f>IF(OR(ISNUMBER(S91),ISNUMBER(U91),ISNUMBER(W91),ISNUMBER(#REF!),ISNUMBER(AA91),ISNUMBER(AC91),ISNUMBER(AE91),ISNUMBER(AG91),ISNUMBER(Y91),ISNUMBER(AI91)),"x","")</f>
        <v/>
      </c>
      <c r="D91" s="22" t="s">
        <v>10</v>
      </c>
      <c r="E91" s="22" t="s">
        <v>2027</v>
      </c>
      <c r="F91" s="22" t="s">
        <v>17</v>
      </c>
      <c r="G91" s="22" t="s">
        <v>2026</v>
      </c>
      <c r="H91" s="22" t="s">
        <v>1956</v>
      </c>
      <c r="I91" s="22" t="s">
        <v>8</v>
      </c>
      <c r="J91" s="22" t="s">
        <v>23</v>
      </c>
      <c r="K91" s="22" t="s">
        <v>8</v>
      </c>
      <c r="L91" s="22" t="s">
        <v>12</v>
      </c>
      <c r="M91" s="22" t="s">
        <v>12</v>
      </c>
      <c r="N91" s="22" t="s">
        <v>12</v>
      </c>
      <c r="O91" s="22" t="s">
        <v>1820</v>
      </c>
      <c r="P91" s="22" t="s">
        <v>8</v>
      </c>
      <c r="Q91" s="22" t="s">
        <v>8</v>
      </c>
      <c r="S91" s="30"/>
      <c r="U91" s="32"/>
      <c r="W91" s="65" t="str">
        <f t="shared" si="12"/>
        <v/>
      </c>
      <c r="Y91" s="30" t="str">
        <f t="shared" si="11"/>
        <v/>
      </c>
      <c r="AA91" s="32"/>
      <c r="AC91" s="30"/>
      <c r="AE91" s="32"/>
      <c r="AG91" s="30" t="str">
        <f t="shared" si="13"/>
        <v/>
      </c>
      <c r="AI91" s="30" t="str">
        <f t="shared" si="10"/>
        <v/>
      </c>
    </row>
    <row r="92" spans="1:35" ht="12" hidden="1" customHeight="1" outlineLevel="6">
      <c r="A92" s="44" t="s">
        <v>2028</v>
      </c>
      <c r="B92" s="94" t="s">
        <v>21</v>
      </c>
      <c r="C92" s="96" t="str">
        <f>IF(OR(ISNUMBER(S92),ISNUMBER(U92),ISNUMBER(W92),ISNUMBER(#REF!),ISNUMBER(AA92),ISNUMBER(AC92),ISNUMBER(AE92),ISNUMBER(AG92),ISNUMBER(Y92),ISNUMBER(AI92)),"x","")</f>
        <v/>
      </c>
      <c r="D92" s="22" t="s">
        <v>10</v>
      </c>
      <c r="E92" s="22" t="s">
        <v>2029</v>
      </c>
      <c r="F92" s="22" t="s">
        <v>17</v>
      </c>
      <c r="G92" s="22" t="s">
        <v>2028</v>
      </c>
      <c r="H92" s="22" t="s">
        <v>2030</v>
      </c>
      <c r="I92" s="22" t="s">
        <v>2031</v>
      </c>
      <c r="J92" s="22" t="s">
        <v>114</v>
      </c>
      <c r="K92" s="22" t="s">
        <v>8</v>
      </c>
      <c r="L92" s="22" t="s">
        <v>12</v>
      </c>
      <c r="M92" s="22" t="s">
        <v>12</v>
      </c>
      <c r="N92" s="22" t="s">
        <v>12</v>
      </c>
      <c r="O92" s="22" t="s">
        <v>1820</v>
      </c>
      <c r="P92" s="22" t="s">
        <v>8</v>
      </c>
      <c r="Q92" s="22" t="s">
        <v>8</v>
      </c>
      <c r="S92" s="30"/>
      <c r="U92" s="32"/>
      <c r="W92" s="65" t="str">
        <f t="shared" si="12"/>
        <v/>
      </c>
      <c r="Y92" s="30" t="str">
        <f t="shared" si="11"/>
        <v/>
      </c>
      <c r="AA92" s="32"/>
      <c r="AC92" s="30"/>
      <c r="AE92" s="32"/>
      <c r="AG92" s="30" t="str">
        <f t="shared" si="13"/>
        <v/>
      </c>
      <c r="AI92" s="30" t="str">
        <f t="shared" si="10"/>
        <v/>
      </c>
    </row>
    <row r="93" spans="1:35" ht="12" hidden="1" customHeight="1" outlineLevel="6">
      <c r="A93" s="44" t="s">
        <v>2032</v>
      </c>
      <c r="B93" s="94" t="s">
        <v>21</v>
      </c>
      <c r="C93" s="96" t="str">
        <f>IF(OR(ISNUMBER(S93),ISNUMBER(U93),ISNUMBER(W93),ISNUMBER(#REF!),ISNUMBER(AA93),ISNUMBER(AC93),ISNUMBER(AE93),ISNUMBER(AG93),ISNUMBER(Y93),ISNUMBER(AI93)),"x","")</f>
        <v/>
      </c>
      <c r="D93" s="22" t="s">
        <v>10</v>
      </c>
      <c r="E93" s="22" t="s">
        <v>2033</v>
      </c>
      <c r="F93" s="22" t="s">
        <v>17</v>
      </c>
      <c r="G93" s="22" t="s">
        <v>2032</v>
      </c>
      <c r="H93" s="22" t="s">
        <v>1956</v>
      </c>
      <c r="I93" s="22" t="s">
        <v>8</v>
      </c>
      <c r="J93" s="22" t="s">
        <v>114</v>
      </c>
      <c r="K93" s="22" t="s">
        <v>8</v>
      </c>
      <c r="L93" s="22" t="s">
        <v>12</v>
      </c>
      <c r="M93" s="22" t="s">
        <v>12</v>
      </c>
      <c r="N93" s="22" t="s">
        <v>12</v>
      </c>
      <c r="O93" s="22" t="s">
        <v>1820</v>
      </c>
      <c r="P93" s="22" t="s">
        <v>8</v>
      </c>
      <c r="Q93" s="22" t="s">
        <v>8</v>
      </c>
      <c r="S93" s="30"/>
      <c r="U93" s="32"/>
      <c r="W93" s="65" t="str">
        <f t="shared" si="12"/>
        <v/>
      </c>
      <c r="Y93" s="30" t="str">
        <f t="shared" si="11"/>
        <v/>
      </c>
      <c r="AA93" s="32"/>
      <c r="AC93" s="30"/>
      <c r="AE93" s="32"/>
      <c r="AG93" s="30" t="str">
        <f t="shared" si="13"/>
        <v/>
      </c>
      <c r="AI93" s="30" t="str">
        <f t="shared" si="10"/>
        <v/>
      </c>
    </row>
    <row r="94" spans="1:35" ht="12" hidden="1" customHeight="1" outlineLevel="6">
      <c r="A94" s="44" t="s">
        <v>2034</v>
      </c>
      <c r="B94" s="94" t="s">
        <v>21</v>
      </c>
      <c r="C94" s="96" t="str">
        <f>IF(OR(ISNUMBER(S94),ISNUMBER(U94),ISNUMBER(W94),ISNUMBER(#REF!),ISNUMBER(AA94),ISNUMBER(AC94),ISNUMBER(AE94),ISNUMBER(AG94),ISNUMBER(Y94),ISNUMBER(AI94)),"x","")</f>
        <v/>
      </c>
      <c r="D94" s="22" t="s">
        <v>10</v>
      </c>
      <c r="E94" s="22" t="s">
        <v>2035</v>
      </c>
      <c r="F94" s="22" t="s">
        <v>17</v>
      </c>
      <c r="G94" s="22" t="s">
        <v>2034</v>
      </c>
      <c r="H94" s="22" t="s">
        <v>1956</v>
      </c>
      <c r="I94" s="22" t="s">
        <v>8</v>
      </c>
      <c r="J94" s="22" t="s">
        <v>23</v>
      </c>
      <c r="K94" s="22" t="s">
        <v>8</v>
      </c>
      <c r="L94" s="22" t="s">
        <v>12</v>
      </c>
      <c r="M94" s="22" t="s">
        <v>12</v>
      </c>
      <c r="N94" s="22" t="s">
        <v>12</v>
      </c>
      <c r="O94" s="22" t="s">
        <v>1820</v>
      </c>
      <c r="P94" s="22" t="s">
        <v>8</v>
      </c>
      <c r="Q94" s="22" t="s">
        <v>8</v>
      </c>
      <c r="S94" s="30"/>
      <c r="U94" s="32"/>
      <c r="W94" s="65" t="str">
        <f t="shared" si="12"/>
        <v/>
      </c>
      <c r="Y94" s="30" t="str">
        <f t="shared" si="11"/>
        <v/>
      </c>
      <c r="AA94" s="32"/>
      <c r="AC94" s="30"/>
      <c r="AE94" s="32"/>
      <c r="AG94" s="30" t="str">
        <f t="shared" si="13"/>
        <v/>
      </c>
      <c r="AI94" s="30" t="str">
        <f t="shared" si="10"/>
        <v/>
      </c>
    </row>
    <row r="95" spans="1:35" ht="12" hidden="1" customHeight="1" outlineLevel="6">
      <c r="A95" s="44" t="s">
        <v>2036</v>
      </c>
      <c r="B95" s="94" t="s">
        <v>21</v>
      </c>
      <c r="C95" s="96" t="str">
        <f>IF(OR(ISNUMBER(S95),ISNUMBER(U95),ISNUMBER(W95),ISNUMBER(#REF!),ISNUMBER(AA95),ISNUMBER(AC95),ISNUMBER(AE95),ISNUMBER(AG95),ISNUMBER(Y95),ISNUMBER(AI95)),"x","")</f>
        <v/>
      </c>
      <c r="D95" s="22" t="s">
        <v>10</v>
      </c>
      <c r="E95" s="22" t="s">
        <v>2037</v>
      </c>
      <c r="F95" s="22" t="s">
        <v>17</v>
      </c>
      <c r="G95" s="22" t="s">
        <v>2036</v>
      </c>
      <c r="H95" s="22" t="s">
        <v>1956</v>
      </c>
      <c r="I95" s="22" t="s">
        <v>8</v>
      </c>
      <c r="J95" s="22" t="s">
        <v>19</v>
      </c>
      <c r="K95" s="22" t="s">
        <v>8</v>
      </c>
      <c r="L95" s="22" t="s">
        <v>12</v>
      </c>
      <c r="M95" s="22" t="s">
        <v>12</v>
      </c>
      <c r="N95" s="22" t="s">
        <v>12</v>
      </c>
      <c r="O95" s="22" t="s">
        <v>1820</v>
      </c>
      <c r="P95" s="22" t="s">
        <v>8</v>
      </c>
      <c r="Q95" s="22" t="s">
        <v>8</v>
      </c>
      <c r="S95" s="30"/>
      <c r="U95" s="32"/>
      <c r="W95" s="65" t="str">
        <f>IF(OR(ISNUMBER(W96),ISNUMBER(W97),ISNUMBER(W98),ISNUMBER(W99)),N(W96)+N(W97)+N(W98)+N(W99),IF(ISNUMBER(U95),U95,""))</f>
        <v/>
      </c>
      <c r="Y95" s="30" t="str">
        <f t="shared" si="11"/>
        <v/>
      </c>
      <c r="AA95" s="32"/>
      <c r="AC95" s="30"/>
      <c r="AE95" s="32"/>
      <c r="AG95" s="30" t="str">
        <f>IF(OR(ISNUMBER(AG96),ISNUMBER(AG97),ISNUMBER(AG98),ISNUMBER(AG99)),N(AG96)+N(AG97)+N(AG98)+N(AG99),IF(ISNUMBER(AE95),AE95,""))</f>
        <v/>
      </c>
      <c r="AI95" s="30" t="str">
        <f t="shared" si="10"/>
        <v/>
      </c>
    </row>
    <row r="96" spans="1:35" ht="12" hidden="1" customHeight="1" outlineLevel="7">
      <c r="A96" s="45" t="s">
        <v>2038</v>
      </c>
      <c r="B96" s="94" t="s">
        <v>21</v>
      </c>
      <c r="C96" s="96" t="str">
        <f>IF(OR(ISNUMBER(S96),ISNUMBER(U96),ISNUMBER(W96),ISNUMBER(#REF!),ISNUMBER(AA96),ISNUMBER(AC96),ISNUMBER(AE96),ISNUMBER(AG96),ISNUMBER(Y96),ISNUMBER(AI96)),"x","")</f>
        <v/>
      </c>
      <c r="D96" s="22" t="s">
        <v>10</v>
      </c>
      <c r="E96" s="22" t="s">
        <v>2039</v>
      </c>
      <c r="F96" s="22" t="s">
        <v>17</v>
      </c>
      <c r="G96" s="22" t="s">
        <v>2038</v>
      </c>
      <c r="H96" s="22" t="s">
        <v>8</v>
      </c>
      <c r="I96" s="22" t="s">
        <v>2040</v>
      </c>
      <c r="J96" s="22" t="s">
        <v>114</v>
      </c>
      <c r="K96" s="22" t="s">
        <v>8</v>
      </c>
      <c r="L96" s="22" t="s">
        <v>8</v>
      </c>
      <c r="M96" s="22" t="s">
        <v>12</v>
      </c>
      <c r="N96" s="22" t="s">
        <v>12</v>
      </c>
      <c r="O96" s="22" t="s">
        <v>1820</v>
      </c>
      <c r="P96" s="22" t="s">
        <v>8</v>
      </c>
      <c r="Q96" s="22" t="s">
        <v>8</v>
      </c>
      <c r="S96" s="30"/>
      <c r="U96" s="32"/>
      <c r="W96" s="65" t="str">
        <f>IF(ISNUMBER(U96),U96,"")</f>
        <v/>
      </c>
      <c r="Y96" s="30" t="str">
        <f t="shared" si="11"/>
        <v/>
      </c>
      <c r="AA96" s="32"/>
      <c r="AC96" s="30"/>
      <c r="AE96" s="32"/>
      <c r="AG96" s="30" t="str">
        <f>IF(ISNUMBER(AE96),AE96,"")</f>
        <v/>
      </c>
      <c r="AI96" s="30" t="str">
        <f t="shared" si="10"/>
        <v/>
      </c>
    </row>
    <row r="97" spans="1:35" ht="12" hidden="1" customHeight="1" outlineLevel="7">
      <c r="A97" s="45" t="s">
        <v>2041</v>
      </c>
      <c r="B97" s="94" t="s">
        <v>21</v>
      </c>
      <c r="C97" s="96" t="str">
        <f>IF(OR(ISNUMBER(S97),ISNUMBER(U97),ISNUMBER(W97),ISNUMBER(#REF!),ISNUMBER(AA97),ISNUMBER(AC97),ISNUMBER(AE97),ISNUMBER(AG97),ISNUMBER(Y97),ISNUMBER(AI97)),"x","")</f>
        <v/>
      </c>
      <c r="D97" s="22" t="s">
        <v>10</v>
      </c>
      <c r="E97" s="22" t="s">
        <v>2042</v>
      </c>
      <c r="F97" s="22" t="s">
        <v>17</v>
      </c>
      <c r="G97" s="22" t="s">
        <v>2041</v>
      </c>
      <c r="H97" s="22" t="s">
        <v>8</v>
      </c>
      <c r="I97" s="22" t="s">
        <v>2043</v>
      </c>
      <c r="J97" s="22" t="s">
        <v>114</v>
      </c>
      <c r="K97" s="22" t="s">
        <v>8</v>
      </c>
      <c r="L97" s="22" t="s">
        <v>12</v>
      </c>
      <c r="M97" s="22" t="s">
        <v>12</v>
      </c>
      <c r="N97" s="22" t="s">
        <v>12</v>
      </c>
      <c r="O97" s="22" t="s">
        <v>1820</v>
      </c>
      <c r="P97" s="22" t="s">
        <v>8</v>
      </c>
      <c r="Q97" s="22" t="s">
        <v>8</v>
      </c>
      <c r="S97" s="30"/>
      <c r="U97" s="32"/>
      <c r="W97" s="65" t="str">
        <f>IF(ISNUMBER(U97),U97,"")</f>
        <v/>
      </c>
      <c r="Y97" s="30" t="str">
        <f t="shared" si="11"/>
        <v/>
      </c>
      <c r="AA97" s="32"/>
      <c r="AC97" s="30"/>
      <c r="AE97" s="32"/>
      <c r="AG97" s="30" t="str">
        <f>IF(ISNUMBER(AE97),AE97,"")</f>
        <v/>
      </c>
      <c r="AI97" s="30" t="str">
        <f t="shared" si="10"/>
        <v/>
      </c>
    </row>
    <row r="98" spans="1:35" ht="12" hidden="1" customHeight="1" outlineLevel="7">
      <c r="A98" s="45" t="s">
        <v>2044</v>
      </c>
      <c r="B98" s="94" t="s">
        <v>21</v>
      </c>
      <c r="C98" s="96" t="str">
        <f>IF(OR(ISNUMBER(S98),ISNUMBER(U98),ISNUMBER(W98),ISNUMBER(#REF!),ISNUMBER(AA98),ISNUMBER(AC98),ISNUMBER(AE98),ISNUMBER(AG98),ISNUMBER(Y98),ISNUMBER(AI98)),"x","")</f>
        <v/>
      </c>
      <c r="D98" s="22" t="s">
        <v>10</v>
      </c>
      <c r="E98" s="22" t="s">
        <v>2045</v>
      </c>
      <c r="F98" s="22" t="s">
        <v>17</v>
      </c>
      <c r="G98" s="22" t="s">
        <v>2044</v>
      </c>
      <c r="H98" s="22" t="s">
        <v>8</v>
      </c>
      <c r="I98" s="22" t="s">
        <v>2046</v>
      </c>
      <c r="J98" s="22" t="s">
        <v>114</v>
      </c>
      <c r="K98" s="22" t="s">
        <v>8</v>
      </c>
      <c r="L98" s="22" t="s">
        <v>12</v>
      </c>
      <c r="M98" s="22" t="s">
        <v>12</v>
      </c>
      <c r="N98" s="22" t="s">
        <v>12</v>
      </c>
      <c r="O98" s="22" t="s">
        <v>1820</v>
      </c>
      <c r="P98" s="22" t="s">
        <v>8</v>
      </c>
      <c r="Q98" s="22" t="s">
        <v>8</v>
      </c>
      <c r="S98" s="30"/>
      <c r="U98" s="32"/>
      <c r="W98" s="65" t="str">
        <f>IF(ISNUMBER(U98),U98,"")</f>
        <v/>
      </c>
      <c r="Y98" s="30" t="str">
        <f t="shared" si="11"/>
        <v/>
      </c>
      <c r="AA98" s="32"/>
      <c r="AC98" s="30"/>
      <c r="AE98" s="32"/>
      <c r="AG98" s="30" t="str">
        <f>IF(ISNUMBER(AE98),AE98,"")</f>
        <v/>
      </c>
      <c r="AI98" s="30" t="str">
        <f t="shared" si="10"/>
        <v/>
      </c>
    </row>
    <row r="99" spans="1:35" ht="12" hidden="1" customHeight="1" outlineLevel="7">
      <c r="A99" s="45" t="s">
        <v>2047</v>
      </c>
      <c r="B99" s="94" t="s">
        <v>21</v>
      </c>
      <c r="C99" s="96" t="str">
        <f>IF(OR(ISNUMBER(S99),ISNUMBER(U99),ISNUMBER(W99),ISNUMBER(#REF!),ISNUMBER(AA99),ISNUMBER(AC99),ISNUMBER(AE99),ISNUMBER(AG99),ISNUMBER(Y99),ISNUMBER(AI99)),"x","")</f>
        <v/>
      </c>
      <c r="D99" s="22" t="s">
        <v>10</v>
      </c>
      <c r="E99" s="22" t="s">
        <v>2048</v>
      </c>
      <c r="F99" s="22" t="s">
        <v>17</v>
      </c>
      <c r="G99" s="22" t="s">
        <v>2047</v>
      </c>
      <c r="H99" s="22" t="s">
        <v>8</v>
      </c>
      <c r="I99" s="22" t="s">
        <v>2049</v>
      </c>
      <c r="J99" s="22" t="s">
        <v>114</v>
      </c>
      <c r="K99" s="22" t="s">
        <v>8</v>
      </c>
      <c r="L99" s="22" t="s">
        <v>12</v>
      </c>
      <c r="M99" s="22" t="s">
        <v>12</v>
      </c>
      <c r="N99" s="22" t="s">
        <v>12</v>
      </c>
      <c r="O99" s="22" t="s">
        <v>1820</v>
      </c>
      <c r="P99" s="22" t="s">
        <v>8</v>
      </c>
      <c r="Q99" s="22" t="s">
        <v>8</v>
      </c>
      <c r="S99" s="30"/>
      <c r="U99" s="32"/>
      <c r="W99" s="65" t="str">
        <f>IF(ISNUMBER(U99),U99,"")</f>
        <v/>
      </c>
      <c r="Y99" s="30" t="str">
        <f t="shared" si="11"/>
        <v/>
      </c>
      <c r="AA99" s="32"/>
      <c r="AC99" s="30"/>
      <c r="AE99" s="32"/>
      <c r="AG99" s="30" t="str">
        <f>IF(ISNUMBER(AE99),AE99,"")</f>
        <v/>
      </c>
      <c r="AI99" s="30" t="str">
        <f t="shared" si="10"/>
        <v/>
      </c>
    </row>
    <row r="100" spans="1:35" ht="12" hidden="1" customHeight="1" outlineLevel="6">
      <c r="A100" s="44" t="s">
        <v>2050</v>
      </c>
      <c r="B100" s="94" t="s">
        <v>21</v>
      </c>
      <c r="C100" s="96" t="str">
        <f>IF(OR(ISNUMBER(S100),ISNUMBER(U100),ISNUMBER(W100),ISNUMBER(#REF!),ISNUMBER(AA100),ISNUMBER(AC100),ISNUMBER(AE100),ISNUMBER(AG100),ISNUMBER(Y100),ISNUMBER(AI100)),"x","")</f>
        <v/>
      </c>
      <c r="D100" s="22" t="s">
        <v>10</v>
      </c>
      <c r="E100" s="22" t="s">
        <v>2051</v>
      </c>
      <c r="F100" s="22" t="s">
        <v>17</v>
      </c>
      <c r="G100" s="22" t="s">
        <v>2050</v>
      </c>
      <c r="H100" s="22" t="s">
        <v>1956</v>
      </c>
      <c r="I100" s="22" t="s">
        <v>2052</v>
      </c>
      <c r="J100" s="22" t="s">
        <v>23</v>
      </c>
      <c r="K100" s="22" t="s">
        <v>8</v>
      </c>
      <c r="L100" s="22" t="s">
        <v>12</v>
      </c>
      <c r="M100" s="22" t="s">
        <v>12</v>
      </c>
      <c r="N100" s="22" t="s">
        <v>12</v>
      </c>
      <c r="O100" s="22" t="s">
        <v>1820</v>
      </c>
      <c r="P100" s="22" t="s">
        <v>8</v>
      </c>
      <c r="Q100" s="22" t="s">
        <v>8</v>
      </c>
      <c r="S100" s="30"/>
      <c r="U100" s="32"/>
      <c r="W100" s="65" t="str">
        <f>IF(ISNUMBER(U100),U100,"")</f>
        <v/>
      </c>
      <c r="Y100" s="30" t="str">
        <f t="shared" si="11"/>
        <v/>
      </c>
      <c r="AA100" s="32"/>
      <c r="AC100" s="30"/>
      <c r="AE100" s="32"/>
      <c r="AG100" s="30" t="str">
        <f>IF(ISNUMBER(AE100),AE100,"")</f>
        <v/>
      </c>
      <c r="AI100" s="30" t="str">
        <f t="shared" si="10"/>
        <v/>
      </c>
    </row>
    <row r="101" spans="1:35" ht="12" hidden="1" customHeight="1" outlineLevel="7">
      <c r="A101" s="45" t="s">
        <v>2053</v>
      </c>
      <c r="B101" s="94"/>
      <c r="C101" s="96" t="str">
        <f>IF(OR(ISNUMBER(S101),ISNUMBER(U101),ISNUMBER(W101),ISNUMBER(#REF!),ISNUMBER(AA101),ISNUMBER(AC101),ISNUMBER(AE101),ISNUMBER(AG101),ISNUMBER(Y101),ISNUMBER(AI101)),"x","")</f>
        <v/>
      </c>
      <c r="D101" s="22" t="s">
        <v>10</v>
      </c>
      <c r="E101" s="22" t="s">
        <v>2054</v>
      </c>
      <c r="F101" s="22" t="s">
        <v>13</v>
      </c>
      <c r="G101" s="22" t="s">
        <v>2053</v>
      </c>
      <c r="H101" s="22" t="s">
        <v>2055</v>
      </c>
      <c r="I101" s="22" t="s">
        <v>8</v>
      </c>
      <c r="J101" s="22" t="s">
        <v>8</v>
      </c>
      <c r="K101" s="22" t="s">
        <v>8</v>
      </c>
      <c r="L101" s="22" t="s">
        <v>12</v>
      </c>
      <c r="M101" s="22" t="s">
        <v>12</v>
      </c>
      <c r="N101" s="22" t="s">
        <v>12</v>
      </c>
      <c r="O101" s="22" t="s">
        <v>1820</v>
      </c>
      <c r="P101" s="22" t="s">
        <v>8</v>
      </c>
      <c r="Q101" s="22" t="s">
        <v>8</v>
      </c>
      <c r="S101" s="91"/>
      <c r="U101" s="32"/>
      <c r="W101" s="65"/>
      <c r="Y101" s="98" t="str">
        <f t="shared" si="11"/>
        <v/>
      </c>
      <c r="AA101" s="32"/>
      <c r="AC101" s="92"/>
      <c r="AE101" s="32"/>
      <c r="AG101" s="30"/>
      <c r="AI101" s="92"/>
    </row>
    <row r="102" spans="1:35" ht="12" hidden="1" customHeight="1" outlineLevel="5">
      <c r="A102" s="43" t="s">
        <v>2056</v>
      </c>
      <c r="B102" s="94" t="s">
        <v>423</v>
      </c>
      <c r="C102" s="96" t="str">
        <f>IF(OR(ISNUMBER(S102),ISNUMBER(U102),ISNUMBER(W102),ISNUMBER(#REF!),ISNUMBER(AA102),ISNUMBER(AC102),ISNUMBER(AE102),ISNUMBER(AG102),ISNUMBER(Y102),ISNUMBER(AI102)),"x","")</f>
        <v/>
      </c>
      <c r="D102" s="22" t="s">
        <v>10</v>
      </c>
      <c r="E102" s="22" t="s">
        <v>2057</v>
      </c>
      <c r="F102" s="22" t="s">
        <v>17</v>
      </c>
      <c r="G102" s="22" t="s">
        <v>2056</v>
      </c>
      <c r="H102" s="22" t="s">
        <v>2058</v>
      </c>
      <c r="I102" s="22" t="s">
        <v>8</v>
      </c>
      <c r="J102" s="22" t="s">
        <v>19</v>
      </c>
      <c r="K102" s="22" t="s">
        <v>8</v>
      </c>
      <c r="L102" s="22" t="s">
        <v>12</v>
      </c>
      <c r="M102" s="22" t="s">
        <v>12</v>
      </c>
      <c r="N102" s="22" t="s">
        <v>12</v>
      </c>
      <c r="O102" s="22" t="s">
        <v>1820</v>
      </c>
      <c r="P102" s="22" t="s">
        <v>8</v>
      </c>
      <c r="Q102" s="22" t="s">
        <v>8</v>
      </c>
      <c r="S102" s="30"/>
      <c r="U102" s="32"/>
      <c r="W102" s="65" t="str">
        <f>IF(OR(ISNUMBER(W103),ISNUMBER(W118)),N(W103)+N(W118),IF(ISNUMBER(U102),U102,""))</f>
        <v/>
      </c>
      <c r="Y102" s="30" t="str">
        <f t="shared" si="11"/>
        <v/>
      </c>
      <c r="AA102" s="32"/>
      <c r="AC102" s="30"/>
      <c r="AE102" s="32"/>
      <c r="AG102" s="30" t="str">
        <f>IF(OR(ISNUMBER(AG103),ISNUMBER(AG118)),N(AG103)+N(AG118),IF(ISNUMBER(AE102),AE102,""))</f>
        <v/>
      </c>
      <c r="AI102" s="30" t="str">
        <f t="shared" si="10"/>
        <v/>
      </c>
    </row>
    <row r="103" spans="1:35" ht="12" hidden="1" customHeight="1" outlineLevel="6">
      <c r="A103" s="44" t="s">
        <v>2059</v>
      </c>
      <c r="B103" s="94" t="s">
        <v>21</v>
      </c>
      <c r="C103" s="96" t="str">
        <f>IF(OR(ISNUMBER(S103),ISNUMBER(U103),ISNUMBER(W103),ISNUMBER(#REF!),ISNUMBER(AA103),ISNUMBER(AC103),ISNUMBER(AE103),ISNUMBER(AG103),ISNUMBER(Y103),ISNUMBER(AI103)),"x","")</f>
        <v/>
      </c>
      <c r="D103" s="22" t="s">
        <v>10</v>
      </c>
      <c r="E103" s="22" t="s">
        <v>2060</v>
      </c>
      <c r="F103" s="22" t="s">
        <v>17</v>
      </c>
      <c r="G103" s="22" t="s">
        <v>2059</v>
      </c>
      <c r="H103" s="22" t="s">
        <v>8</v>
      </c>
      <c r="I103" s="22" t="s">
        <v>2061</v>
      </c>
      <c r="J103" s="22" t="s">
        <v>19</v>
      </c>
      <c r="K103" s="22" t="s">
        <v>8</v>
      </c>
      <c r="L103" s="22" t="s">
        <v>12</v>
      </c>
      <c r="M103" s="22" t="s">
        <v>12</v>
      </c>
      <c r="N103" s="22" t="s">
        <v>12</v>
      </c>
      <c r="O103" s="22" t="s">
        <v>1820</v>
      </c>
      <c r="P103" s="22" t="s">
        <v>8</v>
      </c>
      <c r="Q103" s="22" t="s">
        <v>8</v>
      </c>
      <c r="S103" s="30"/>
      <c r="U103" s="32"/>
      <c r="W103" s="65" t="str">
        <f>IF(OR(ISNUMBER(W105),ISNUMBER(W111),ISNUMBER(W117)),N(W105)+N(W111)+N(W117),IF(ISNUMBER(U103),U103,""))</f>
        <v/>
      </c>
      <c r="Y103" s="30" t="str">
        <f t="shared" si="11"/>
        <v/>
      </c>
      <c r="AA103" s="32"/>
      <c r="AC103" s="30"/>
      <c r="AE103" s="32"/>
      <c r="AG103" s="30" t="str">
        <f>IF(OR(ISNUMBER(AG105),ISNUMBER(AG111),ISNUMBER(AG117)),N(AG105)+N(AG111)+N(AG117),IF(ISNUMBER(AE103),AE103,""))</f>
        <v/>
      </c>
      <c r="AI103" s="30" t="str">
        <f t="shared" si="10"/>
        <v/>
      </c>
    </row>
    <row r="104" spans="1:35" ht="12" hidden="1" customHeight="1" outlineLevel="7">
      <c r="A104" s="45" t="s">
        <v>2062</v>
      </c>
      <c r="B104" s="94"/>
      <c r="C104" s="96" t="str">
        <f>IF(OR(ISNUMBER(S104),ISNUMBER(U104),ISNUMBER(W104),ISNUMBER(#REF!),ISNUMBER(AA104),ISNUMBER(AC104),ISNUMBER(AE104),ISNUMBER(AG104),ISNUMBER(Y104),ISNUMBER(AI104)),"x","")</f>
        <v/>
      </c>
      <c r="D104" s="22" t="s">
        <v>10</v>
      </c>
      <c r="E104" s="22" t="s">
        <v>2063</v>
      </c>
      <c r="F104" s="22" t="s">
        <v>17</v>
      </c>
      <c r="G104" s="22" t="s">
        <v>2062</v>
      </c>
      <c r="H104" s="22" t="s">
        <v>1925</v>
      </c>
      <c r="I104" s="22" t="s">
        <v>2064</v>
      </c>
      <c r="J104" s="22" t="s">
        <v>8</v>
      </c>
      <c r="K104" s="22" t="s">
        <v>8</v>
      </c>
      <c r="L104" s="22" t="s">
        <v>12</v>
      </c>
      <c r="M104" s="22" t="s">
        <v>12</v>
      </c>
      <c r="N104" s="22" t="s">
        <v>12</v>
      </c>
      <c r="O104" s="22" t="s">
        <v>1820</v>
      </c>
      <c r="P104" s="22" t="s">
        <v>8</v>
      </c>
      <c r="Q104" s="22" t="s">
        <v>8</v>
      </c>
      <c r="S104" s="30"/>
      <c r="U104" s="32"/>
      <c r="W104" s="65" t="str">
        <f>IF(ISNUMBER(U104),U104,"")</f>
        <v/>
      </c>
      <c r="Y104" s="30" t="str">
        <f t="shared" si="11"/>
        <v/>
      </c>
      <c r="AA104" s="32"/>
      <c r="AC104" s="30"/>
      <c r="AE104" s="32"/>
      <c r="AG104" s="30" t="str">
        <f>IF(ISNUMBER(AE104),AE104,"")</f>
        <v/>
      </c>
      <c r="AI104" s="30" t="str">
        <f t="shared" si="10"/>
        <v/>
      </c>
    </row>
    <row r="105" spans="1:35" ht="12" hidden="1" customHeight="1" outlineLevel="7">
      <c r="A105" s="45" t="s">
        <v>2065</v>
      </c>
      <c r="B105" s="94" t="s">
        <v>21</v>
      </c>
      <c r="C105" s="96" t="str">
        <f>IF(OR(ISNUMBER(S105),ISNUMBER(U105),ISNUMBER(W105),ISNUMBER(#REF!),ISNUMBER(AA105),ISNUMBER(AC105),ISNUMBER(AE105),ISNUMBER(AG105),ISNUMBER(Y105),ISNUMBER(AI105)),"x","")</f>
        <v/>
      </c>
      <c r="D105" s="22" t="s">
        <v>10</v>
      </c>
      <c r="E105" s="22" t="s">
        <v>2066</v>
      </c>
      <c r="F105" s="22" t="s">
        <v>17</v>
      </c>
      <c r="G105" s="22" t="s">
        <v>2065</v>
      </c>
      <c r="H105" s="22" t="s">
        <v>8</v>
      </c>
      <c r="I105" s="22" t="s">
        <v>8</v>
      </c>
      <c r="J105" s="22" t="s">
        <v>19</v>
      </c>
      <c r="K105" s="22" t="s">
        <v>8</v>
      </c>
      <c r="L105" s="22" t="s">
        <v>12</v>
      </c>
      <c r="M105" s="22" t="s">
        <v>12</v>
      </c>
      <c r="N105" s="22" t="s">
        <v>12</v>
      </c>
      <c r="O105" s="22" t="s">
        <v>1820</v>
      </c>
      <c r="P105" s="22" t="s">
        <v>8</v>
      </c>
      <c r="Q105" s="22" t="s">
        <v>8</v>
      </c>
      <c r="S105" s="30"/>
      <c r="U105" s="32"/>
      <c r="W105" s="65" t="str">
        <f>IF(OR(ISNUMBER(W106),ISNUMBER(W107),ISNUMBER(W108),ISNUMBER(W109),ISNUMBER(W110)),N(W106)+N(W107)+N(W108)+N(W109)+N(W110),IF(ISNUMBER(U105),U105,""))</f>
        <v/>
      </c>
      <c r="Y105" s="30" t="str">
        <f t="shared" si="11"/>
        <v/>
      </c>
      <c r="AA105" s="32"/>
      <c r="AC105" s="30"/>
      <c r="AE105" s="32"/>
      <c r="AG105" s="30" t="str">
        <f>IF(OR(ISNUMBER(AG106),ISNUMBER(AG107),ISNUMBER(AG108),ISNUMBER(AG109),ISNUMBER(AG110)),N(AG106)+N(AG107)+N(AG108)+N(AG109)+N(AG110),IF(ISNUMBER(AE105),AE105,""))</f>
        <v/>
      </c>
      <c r="AI105" s="30" t="str">
        <f t="shared" si="10"/>
        <v/>
      </c>
    </row>
    <row r="106" spans="1:35" ht="12" hidden="1" customHeight="1" outlineLevel="7">
      <c r="A106" s="49" t="s">
        <v>2067</v>
      </c>
      <c r="B106" s="94" t="s">
        <v>21</v>
      </c>
      <c r="C106" s="96" t="str">
        <f>IF(OR(ISNUMBER(S106),ISNUMBER(U106),ISNUMBER(W106),ISNUMBER(#REF!),ISNUMBER(AA106),ISNUMBER(AC106),ISNUMBER(AE106),ISNUMBER(AG106),ISNUMBER(Y106),ISNUMBER(AI106)),"x","")</f>
        <v/>
      </c>
      <c r="D106" s="22" t="s">
        <v>10</v>
      </c>
      <c r="E106" s="22" t="s">
        <v>2068</v>
      </c>
      <c r="F106" s="22" t="s">
        <v>17</v>
      </c>
      <c r="G106" s="22" t="s">
        <v>2067</v>
      </c>
      <c r="H106" s="22" t="s">
        <v>8</v>
      </c>
      <c r="I106" s="22" t="s">
        <v>2069</v>
      </c>
      <c r="J106" s="22" t="s">
        <v>114</v>
      </c>
      <c r="K106" s="22" t="s">
        <v>8</v>
      </c>
      <c r="L106" s="22" t="s">
        <v>12</v>
      </c>
      <c r="M106" s="22" t="s">
        <v>12</v>
      </c>
      <c r="N106" s="22" t="s">
        <v>12</v>
      </c>
      <c r="O106" s="22" t="s">
        <v>1820</v>
      </c>
      <c r="P106" s="22" t="s">
        <v>8</v>
      </c>
      <c r="Q106" s="22" t="s">
        <v>8</v>
      </c>
      <c r="S106" s="30"/>
      <c r="U106" s="32"/>
      <c r="W106" s="65" t="str">
        <f>IF(ISNUMBER(U106),U106,"")</f>
        <v/>
      </c>
      <c r="Y106" s="30" t="str">
        <f t="shared" si="11"/>
        <v/>
      </c>
      <c r="AA106" s="32"/>
      <c r="AC106" s="30"/>
      <c r="AE106" s="32"/>
      <c r="AG106" s="30" t="str">
        <f>IF(ISNUMBER(AE106),AE106,"")</f>
        <v/>
      </c>
      <c r="AI106" s="30" t="str">
        <f t="shared" si="10"/>
        <v/>
      </c>
    </row>
    <row r="107" spans="1:35" ht="12" hidden="1" customHeight="1" outlineLevel="7">
      <c r="A107" s="49" t="s">
        <v>2070</v>
      </c>
      <c r="B107" s="94" t="s">
        <v>21</v>
      </c>
      <c r="C107" s="96" t="str">
        <f>IF(OR(ISNUMBER(S107),ISNUMBER(U107),ISNUMBER(W107),ISNUMBER(#REF!),ISNUMBER(AA107),ISNUMBER(AC107),ISNUMBER(AE107),ISNUMBER(AG107),ISNUMBER(Y107),ISNUMBER(AI107)),"x","")</f>
        <v/>
      </c>
      <c r="D107" s="22" t="s">
        <v>10</v>
      </c>
      <c r="E107" s="22" t="s">
        <v>2071</v>
      </c>
      <c r="F107" s="22" t="s">
        <v>17</v>
      </c>
      <c r="G107" s="22" t="s">
        <v>2070</v>
      </c>
      <c r="H107" s="22" t="s">
        <v>8</v>
      </c>
      <c r="I107" s="22" t="s">
        <v>2072</v>
      </c>
      <c r="J107" s="22" t="s">
        <v>114</v>
      </c>
      <c r="K107" s="22" t="s">
        <v>8</v>
      </c>
      <c r="L107" s="22" t="s">
        <v>12</v>
      </c>
      <c r="M107" s="22" t="s">
        <v>12</v>
      </c>
      <c r="N107" s="22" t="s">
        <v>12</v>
      </c>
      <c r="O107" s="22" t="s">
        <v>1820</v>
      </c>
      <c r="P107" s="22" t="s">
        <v>8</v>
      </c>
      <c r="Q107" s="22" t="s">
        <v>8</v>
      </c>
      <c r="S107" s="30"/>
      <c r="U107" s="32"/>
      <c r="W107" s="65" t="str">
        <f>IF(ISNUMBER(U107),U107,"")</f>
        <v/>
      </c>
      <c r="Y107" s="30" t="str">
        <f t="shared" si="11"/>
        <v/>
      </c>
      <c r="AA107" s="32"/>
      <c r="AC107" s="30"/>
      <c r="AE107" s="32"/>
      <c r="AG107" s="30" t="str">
        <f>IF(ISNUMBER(AE107),AE107,"")</f>
        <v/>
      </c>
      <c r="AI107" s="30" t="str">
        <f t="shared" si="10"/>
        <v/>
      </c>
    </row>
    <row r="108" spans="1:35" ht="12" hidden="1" customHeight="1" outlineLevel="7">
      <c r="A108" s="49" t="s">
        <v>2073</v>
      </c>
      <c r="B108" s="94" t="s">
        <v>21</v>
      </c>
      <c r="C108" s="96" t="str">
        <f>IF(OR(ISNUMBER(S108),ISNUMBER(U108),ISNUMBER(W108),ISNUMBER(#REF!),ISNUMBER(AA108),ISNUMBER(AC108),ISNUMBER(AE108),ISNUMBER(AG108),ISNUMBER(Y108),ISNUMBER(AI108)),"x","")</f>
        <v/>
      </c>
      <c r="D108" s="22" t="s">
        <v>10</v>
      </c>
      <c r="E108" s="22" t="s">
        <v>2074</v>
      </c>
      <c r="F108" s="22" t="s">
        <v>17</v>
      </c>
      <c r="G108" s="22" t="s">
        <v>2073</v>
      </c>
      <c r="H108" s="22" t="s">
        <v>8</v>
      </c>
      <c r="I108" s="22" t="s">
        <v>2075</v>
      </c>
      <c r="J108" s="22" t="s">
        <v>114</v>
      </c>
      <c r="K108" s="22" t="s">
        <v>8</v>
      </c>
      <c r="L108" s="22" t="s">
        <v>12</v>
      </c>
      <c r="M108" s="22" t="s">
        <v>12</v>
      </c>
      <c r="N108" s="22" t="s">
        <v>12</v>
      </c>
      <c r="O108" s="22" t="s">
        <v>1820</v>
      </c>
      <c r="P108" s="22" t="s">
        <v>8</v>
      </c>
      <c r="Q108" s="22" t="s">
        <v>8</v>
      </c>
      <c r="S108" s="30"/>
      <c r="U108" s="32"/>
      <c r="W108" s="65" t="str">
        <f>IF(ISNUMBER(U108),U108,"")</f>
        <v/>
      </c>
      <c r="Y108" s="30" t="str">
        <f t="shared" si="11"/>
        <v/>
      </c>
      <c r="AA108" s="32"/>
      <c r="AC108" s="30"/>
      <c r="AE108" s="32"/>
      <c r="AG108" s="30" t="str">
        <f>IF(ISNUMBER(AE108),AE108,"")</f>
        <v/>
      </c>
      <c r="AI108" s="30" t="str">
        <f t="shared" si="10"/>
        <v/>
      </c>
    </row>
    <row r="109" spans="1:35" ht="12" hidden="1" customHeight="1" outlineLevel="7">
      <c r="A109" s="49" t="s">
        <v>2076</v>
      </c>
      <c r="B109" s="94" t="s">
        <v>21</v>
      </c>
      <c r="C109" s="96" t="str">
        <f>IF(OR(ISNUMBER(S109),ISNUMBER(U109),ISNUMBER(W109),ISNUMBER(#REF!),ISNUMBER(AA109),ISNUMBER(AC109),ISNUMBER(AE109),ISNUMBER(AG109),ISNUMBER(Y109),ISNUMBER(AI109)),"x","")</f>
        <v/>
      </c>
      <c r="D109" s="22" t="s">
        <v>10</v>
      </c>
      <c r="E109" s="22" t="s">
        <v>2077</v>
      </c>
      <c r="F109" s="22" t="s">
        <v>17</v>
      </c>
      <c r="G109" s="22" t="s">
        <v>2076</v>
      </c>
      <c r="H109" s="22" t="s">
        <v>8</v>
      </c>
      <c r="I109" s="22" t="s">
        <v>2078</v>
      </c>
      <c r="J109" s="22" t="s">
        <v>23</v>
      </c>
      <c r="K109" s="22" t="s">
        <v>8</v>
      </c>
      <c r="L109" s="22" t="s">
        <v>12</v>
      </c>
      <c r="M109" s="22" t="s">
        <v>12</v>
      </c>
      <c r="N109" s="22" t="s">
        <v>12</v>
      </c>
      <c r="O109" s="22" t="s">
        <v>1820</v>
      </c>
      <c r="P109" s="22" t="s">
        <v>8</v>
      </c>
      <c r="Q109" s="22" t="s">
        <v>8</v>
      </c>
      <c r="S109" s="30"/>
      <c r="U109" s="32"/>
      <c r="W109" s="65" t="str">
        <f>IF(ISNUMBER(U109),U109,"")</f>
        <v/>
      </c>
      <c r="Y109" s="30" t="str">
        <f t="shared" si="11"/>
        <v/>
      </c>
      <c r="AA109" s="32"/>
      <c r="AC109" s="30"/>
      <c r="AE109" s="32"/>
      <c r="AG109" s="30" t="str">
        <f>IF(ISNUMBER(AE109),AE109,"")</f>
        <v/>
      </c>
      <c r="AI109" s="30" t="str">
        <f t="shared" si="10"/>
        <v/>
      </c>
    </row>
    <row r="110" spans="1:35" ht="12" hidden="1" customHeight="1" outlineLevel="7">
      <c r="A110" s="49" t="s">
        <v>2079</v>
      </c>
      <c r="B110" s="94" t="s">
        <v>21</v>
      </c>
      <c r="C110" s="96" t="str">
        <f>IF(OR(ISNUMBER(S110),ISNUMBER(U110),ISNUMBER(W110),ISNUMBER(#REF!),ISNUMBER(AA110),ISNUMBER(AC110),ISNUMBER(AE110),ISNUMBER(AG110),ISNUMBER(Y110),ISNUMBER(AI110)),"x","")</f>
        <v/>
      </c>
      <c r="D110" s="22" t="s">
        <v>10</v>
      </c>
      <c r="E110" s="22" t="s">
        <v>2080</v>
      </c>
      <c r="F110" s="22" t="s">
        <v>17</v>
      </c>
      <c r="G110" s="22" t="s">
        <v>2079</v>
      </c>
      <c r="H110" s="22" t="s">
        <v>8</v>
      </c>
      <c r="I110" s="22" t="s">
        <v>2081</v>
      </c>
      <c r="J110" s="22" t="s">
        <v>114</v>
      </c>
      <c r="K110" s="22" t="s">
        <v>8</v>
      </c>
      <c r="L110" s="22" t="s">
        <v>12</v>
      </c>
      <c r="M110" s="22" t="s">
        <v>12</v>
      </c>
      <c r="N110" s="22" t="s">
        <v>12</v>
      </c>
      <c r="O110" s="22" t="s">
        <v>1820</v>
      </c>
      <c r="P110" s="22" t="s">
        <v>8</v>
      </c>
      <c r="Q110" s="22" t="s">
        <v>8</v>
      </c>
      <c r="S110" s="30"/>
      <c r="U110" s="32"/>
      <c r="W110" s="65" t="str">
        <f>IF(ISNUMBER(U110),U110,"")</f>
        <v/>
      </c>
      <c r="Y110" s="30" t="str">
        <f t="shared" si="11"/>
        <v/>
      </c>
      <c r="AA110" s="32"/>
      <c r="AC110" s="30"/>
      <c r="AE110" s="32"/>
      <c r="AG110" s="30" t="str">
        <f>IF(ISNUMBER(AE110),AE110,"")</f>
        <v/>
      </c>
      <c r="AI110" s="30" t="str">
        <f t="shared" si="10"/>
        <v/>
      </c>
    </row>
    <row r="111" spans="1:35" ht="12" hidden="1" customHeight="1" outlineLevel="7">
      <c r="A111" s="45" t="s">
        <v>2082</v>
      </c>
      <c r="B111" s="94" t="s">
        <v>21</v>
      </c>
      <c r="C111" s="96" t="str">
        <f>IF(OR(ISNUMBER(S111),ISNUMBER(U111),ISNUMBER(W111),ISNUMBER(#REF!),ISNUMBER(AA111),ISNUMBER(AC111),ISNUMBER(AE111),ISNUMBER(AG111),ISNUMBER(Y111),ISNUMBER(AI111)),"x","")</f>
        <v/>
      </c>
      <c r="D111" s="22" t="s">
        <v>10</v>
      </c>
      <c r="E111" s="22" t="s">
        <v>2083</v>
      </c>
      <c r="F111" s="22" t="s">
        <v>17</v>
      </c>
      <c r="G111" s="22" t="s">
        <v>2082</v>
      </c>
      <c r="H111" s="22" t="s">
        <v>1528</v>
      </c>
      <c r="I111" s="22" t="s">
        <v>8</v>
      </c>
      <c r="J111" s="22" t="s">
        <v>19</v>
      </c>
      <c r="K111" s="22" t="s">
        <v>8</v>
      </c>
      <c r="L111" s="22" t="s">
        <v>12</v>
      </c>
      <c r="M111" s="22" t="s">
        <v>12</v>
      </c>
      <c r="N111" s="22" t="s">
        <v>12</v>
      </c>
      <c r="O111" s="22" t="s">
        <v>1820</v>
      </c>
      <c r="P111" s="22" t="s">
        <v>8</v>
      </c>
      <c r="Q111" s="22" t="s">
        <v>8</v>
      </c>
      <c r="S111" s="30"/>
      <c r="U111" s="32"/>
      <c r="W111" s="65" t="str">
        <f>IF(OR(ISNUMBER(W112),ISNUMBER(W113),ISNUMBER(W114),ISNUMBER(W115),ISNUMBER(W116)),N(W112)+N(W113)+N(W114)+N(W115)+N(W116),IF(ISNUMBER(U111),U111,""))</f>
        <v/>
      </c>
      <c r="Y111" s="30" t="str">
        <f t="shared" si="11"/>
        <v/>
      </c>
      <c r="AA111" s="32"/>
      <c r="AC111" s="30"/>
      <c r="AE111" s="32"/>
      <c r="AG111" s="30" t="str">
        <f>IF(OR(ISNUMBER(AG112),ISNUMBER(AG113),ISNUMBER(AG114),ISNUMBER(AG115),ISNUMBER(AG116)),N(AG112)+N(AG113)+N(AG114)+N(AG115)+N(AG116),IF(ISNUMBER(AE111),AE111,""))</f>
        <v/>
      </c>
      <c r="AI111" s="30" t="str">
        <f t="shared" si="10"/>
        <v/>
      </c>
    </row>
    <row r="112" spans="1:35" ht="12" hidden="1" customHeight="1" outlineLevel="7">
      <c r="A112" s="49" t="s">
        <v>2084</v>
      </c>
      <c r="B112" s="94" t="s">
        <v>21</v>
      </c>
      <c r="C112" s="96" t="str">
        <f>IF(OR(ISNUMBER(S112),ISNUMBER(U112),ISNUMBER(W112),ISNUMBER(#REF!),ISNUMBER(AA112),ISNUMBER(AC112),ISNUMBER(AE112),ISNUMBER(AG112),ISNUMBER(Y112),ISNUMBER(AI112)),"x","")</f>
        <v/>
      </c>
      <c r="D112" s="22" t="s">
        <v>10</v>
      </c>
      <c r="E112" s="22" t="s">
        <v>2085</v>
      </c>
      <c r="F112" s="22" t="s">
        <v>17</v>
      </c>
      <c r="G112" s="22" t="s">
        <v>2084</v>
      </c>
      <c r="H112" s="22" t="s">
        <v>227</v>
      </c>
      <c r="I112" s="22" t="s">
        <v>8</v>
      </c>
      <c r="J112" s="22" t="s">
        <v>114</v>
      </c>
      <c r="K112" s="22" t="s">
        <v>8</v>
      </c>
      <c r="L112" s="22" t="s">
        <v>12</v>
      </c>
      <c r="M112" s="22" t="s">
        <v>12</v>
      </c>
      <c r="N112" s="22" t="s">
        <v>12</v>
      </c>
      <c r="O112" s="22" t="s">
        <v>1820</v>
      </c>
      <c r="P112" s="22" t="s">
        <v>8</v>
      </c>
      <c r="Q112" s="22" t="s">
        <v>8</v>
      </c>
      <c r="S112" s="30"/>
      <c r="U112" s="32"/>
      <c r="W112" s="65" t="str">
        <f t="shared" ref="W112:W117" si="14">IF(ISNUMBER(U112),U112,"")</f>
        <v/>
      </c>
      <c r="Y112" s="30" t="str">
        <f t="shared" si="11"/>
        <v/>
      </c>
      <c r="AA112" s="32"/>
      <c r="AC112" s="30"/>
      <c r="AE112" s="32"/>
      <c r="AG112" s="30" t="str">
        <f t="shared" ref="AG112:AG117" si="15">IF(ISNUMBER(AE112),AE112,"")</f>
        <v/>
      </c>
      <c r="AI112" s="30" t="str">
        <f t="shared" si="10"/>
        <v/>
      </c>
    </row>
    <row r="113" spans="1:35" ht="12" hidden="1" customHeight="1" outlineLevel="7">
      <c r="A113" s="49" t="s">
        <v>2086</v>
      </c>
      <c r="B113" s="94" t="s">
        <v>21</v>
      </c>
      <c r="C113" s="96" t="str">
        <f>IF(OR(ISNUMBER(S113),ISNUMBER(U113),ISNUMBER(W113),ISNUMBER(#REF!),ISNUMBER(AA113),ISNUMBER(AC113),ISNUMBER(AE113),ISNUMBER(AG113),ISNUMBER(Y113),ISNUMBER(AI113)),"x","")</f>
        <v/>
      </c>
      <c r="D113" s="22" t="s">
        <v>10</v>
      </c>
      <c r="E113" s="22" t="s">
        <v>2087</v>
      </c>
      <c r="F113" s="22" t="s">
        <v>17</v>
      </c>
      <c r="G113" s="22" t="s">
        <v>2086</v>
      </c>
      <c r="H113" s="22" t="s">
        <v>227</v>
      </c>
      <c r="I113" s="22" t="s">
        <v>2072</v>
      </c>
      <c r="J113" s="22" t="s">
        <v>114</v>
      </c>
      <c r="K113" s="22" t="s">
        <v>8</v>
      </c>
      <c r="L113" s="22" t="s">
        <v>12</v>
      </c>
      <c r="M113" s="22" t="s">
        <v>12</v>
      </c>
      <c r="N113" s="22" t="s">
        <v>12</v>
      </c>
      <c r="O113" s="22" t="s">
        <v>1820</v>
      </c>
      <c r="P113" s="22" t="s">
        <v>8</v>
      </c>
      <c r="Q113" s="22" t="s">
        <v>8</v>
      </c>
      <c r="S113" s="30"/>
      <c r="U113" s="32"/>
      <c r="W113" s="65" t="str">
        <f t="shared" si="14"/>
        <v/>
      </c>
      <c r="Y113" s="30" t="str">
        <f t="shared" si="11"/>
        <v/>
      </c>
      <c r="AA113" s="32"/>
      <c r="AC113" s="30"/>
      <c r="AE113" s="32"/>
      <c r="AG113" s="30" t="str">
        <f t="shared" si="15"/>
        <v/>
      </c>
      <c r="AI113" s="30" t="str">
        <f t="shared" si="10"/>
        <v/>
      </c>
    </row>
    <row r="114" spans="1:35" ht="12" hidden="1" customHeight="1" outlineLevel="7">
      <c r="A114" s="49" t="s">
        <v>2088</v>
      </c>
      <c r="B114" s="94" t="s">
        <v>21</v>
      </c>
      <c r="C114" s="96" t="str">
        <f>IF(OR(ISNUMBER(S114),ISNUMBER(U114),ISNUMBER(W114),ISNUMBER(#REF!),ISNUMBER(AA114),ISNUMBER(AC114),ISNUMBER(AE114),ISNUMBER(AG114),ISNUMBER(Y114),ISNUMBER(AI114)),"x","")</f>
        <v/>
      </c>
      <c r="D114" s="22" t="s">
        <v>10</v>
      </c>
      <c r="E114" s="22" t="s">
        <v>2089</v>
      </c>
      <c r="F114" s="22" t="s">
        <v>17</v>
      </c>
      <c r="G114" s="22" t="s">
        <v>2088</v>
      </c>
      <c r="H114" s="22" t="s">
        <v>227</v>
      </c>
      <c r="I114" s="22" t="s">
        <v>2090</v>
      </c>
      <c r="J114" s="22" t="s">
        <v>114</v>
      </c>
      <c r="K114" s="22" t="s">
        <v>8</v>
      </c>
      <c r="L114" s="22" t="s">
        <v>12</v>
      </c>
      <c r="M114" s="22" t="s">
        <v>12</v>
      </c>
      <c r="N114" s="22" t="s">
        <v>12</v>
      </c>
      <c r="O114" s="22" t="s">
        <v>1820</v>
      </c>
      <c r="P114" s="22" t="s">
        <v>8</v>
      </c>
      <c r="Q114" s="22" t="s">
        <v>8</v>
      </c>
      <c r="S114" s="30"/>
      <c r="U114" s="32"/>
      <c r="W114" s="65" t="str">
        <f t="shared" si="14"/>
        <v/>
      </c>
      <c r="Y114" s="30" t="str">
        <f t="shared" si="11"/>
        <v/>
      </c>
      <c r="AA114" s="32"/>
      <c r="AC114" s="30"/>
      <c r="AE114" s="32"/>
      <c r="AG114" s="30" t="str">
        <f t="shared" si="15"/>
        <v/>
      </c>
      <c r="AI114" s="30" t="str">
        <f t="shared" si="10"/>
        <v/>
      </c>
    </row>
    <row r="115" spans="1:35" ht="12" hidden="1" customHeight="1" outlineLevel="7">
      <c r="A115" s="49" t="s">
        <v>2091</v>
      </c>
      <c r="B115" s="94" t="s">
        <v>21</v>
      </c>
      <c r="C115" s="96" t="str">
        <f>IF(OR(ISNUMBER(S115),ISNUMBER(U115),ISNUMBER(W115),ISNUMBER(#REF!),ISNUMBER(AA115),ISNUMBER(AC115),ISNUMBER(AE115),ISNUMBER(AG115),ISNUMBER(Y115),ISNUMBER(AI115)),"x","")</f>
        <v/>
      </c>
      <c r="D115" s="22" t="s">
        <v>10</v>
      </c>
      <c r="E115" s="22" t="s">
        <v>2092</v>
      </c>
      <c r="F115" s="22" t="s">
        <v>17</v>
      </c>
      <c r="G115" s="22" t="s">
        <v>2091</v>
      </c>
      <c r="H115" s="22" t="s">
        <v>227</v>
      </c>
      <c r="I115" s="22" t="s">
        <v>2093</v>
      </c>
      <c r="J115" s="22" t="s">
        <v>23</v>
      </c>
      <c r="K115" s="22" t="s">
        <v>8</v>
      </c>
      <c r="L115" s="22" t="s">
        <v>12</v>
      </c>
      <c r="M115" s="22" t="s">
        <v>12</v>
      </c>
      <c r="N115" s="22" t="s">
        <v>12</v>
      </c>
      <c r="O115" s="22" t="s">
        <v>1820</v>
      </c>
      <c r="P115" s="22" t="s">
        <v>8</v>
      </c>
      <c r="Q115" s="22" t="s">
        <v>8</v>
      </c>
      <c r="S115" s="30"/>
      <c r="U115" s="32"/>
      <c r="W115" s="65" t="str">
        <f t="shared" si="14"/>
        <v/>
      </c>
      <c r="Y115" s="30" t="str">
        <f t="shared" si="11"/>
        <v/>
      </c>
      <c r="AA115" s="32"/>
      <c r="AC115" s="30"/>
      <c r="AE115" s="32"/>
      <c r="AG115" s="30" t="str">
        <f t="shared" si="15"/>
        <v/>
      </c>
      <c r="AI115" s="30" t="str">
        <f t="shared" si="10"/>
        <v/>
      </c>
    </row>
    <row r="116" spans="1:35" ht="12" hidden="1" customHeight="1" outlineLevel="7">
      <c r="A116" s="49" t="s">
        <v>2079</v>
      </c>
      <c r="B116" s="94" t="s">
        <v>21</v>
      </c>
      <c r="C116" s="96" t="str">
        <f>IF(OR(ISNUMBER(S116),ISNUMBER(U116),ISNUMBER(W116),ISNUMBER(#REF!),ISNUMBER(AA116),ISNUMBER(AC116),ISNUMBER(AE116),ISNUMBER(AG116),ISNUMBER(Y116),ISNUMBER(AI116)),"x","")</f>
        <v/>
      </c>
      <c r="D116" s="22" t="s">
        <v>10</v>
      </c>
      <c r="E116" s="22" t="s">
        <v>2094</v>
      </c>
      <c r="F116" s="22" t="s">
        <v>17</v>
      </c>
      <c r="G116" s="22" t="s">
        <v>2079</v>
      </c>
      <c r="H116" s="22" t="s">
        <v>227</v>
      </c>
      <c r="I116" s="22" t="s">
        <v>2095</v>
      </c>
      <c r="J116" s="22" t="s">
        <v>114</v>
      </c>
      <c r="K116" s="22" t="s">
        <v>8</v>
      </c>
      <c r="L116" s="22" t="s">
        <v>12</v>
      </c>
      <c r="M116" s="22" t="s">
        <v>12</v>
      </c>
      <c r="N116" s="22" t="s">
        <v>12</v>
      </c>
      <c r="O116" s="22" t="s">
        <v>1820</v>
      </c>
      <c r="P116" s="22" t="s">
        <v>8</v>
      </c>
      <c r="Q116" s="22" t="s">
        <v>8</v>
      </c>
      <c r="S116" s="30"/>
      <c r="U116" s="32"/>
      <c r="W116" s="65" t="str">
        <f t="shared" si="14"/>
        <v/>
      </c>
      <c r="Y116" s="30" t="str">
        <f t="shared" si="11"/>
        <v/>
      </c>
      <c r="AA116" s="32"/>
      <c r="AC116" s="30"/>
      <c r="AE116" s="32"/>
      <c r="AG116" s="30" t="str">
        <f t="shared" si="15"/>
        <v/>
      </c>
      <c r="AI116" s="30" t="str">
        <f t="shared" si="10"/>
        <v/>
      </c>
    </row>
    <row r="117" spans="1:35" ht="12" hidden="1" customHeight="1" outlineLevel="7">
      <c r="A117" s="45" t="s">
        <v>2096</v>
      </c>
      <c r="B117" s="94" t="s">
        <v>21</v>
      </c>
      <c r="C117" s="96" t="str">
        <f>IF(OR(ISNUMBER(S117),ISNUMBER(U117),ISNUMBER(W117),ISNUMBER(#REF!),ISNUMBER(AA117),ISNUMBER(AC117),ISNUMBER(AE117),ISNUMBER(AG117),ISNUMBER(Y117),ISNUMBER(AI117)),"x","")</f>
        <v/>
      </c>
      <c r="D117" s="22" t="s">
        <v>10</v>
      </c>
      <c r="E117" s="22" t="s">
        <v>2097</v>
      </c>
      <c r="F117" s="22" t="s">
        <v>17</v>
      </c>
      <c r="G117" s="22" t="s">
        <v>2096</v>
      </c>
      <c r="H117" s="22" t="s">
        <v>1528</v>
      </c>
      <c r="I117" s="22" t="s">
        <v>8</v>
      </c>
      <c r="J117" s="22" t="s">
        <v>23</v>
      </c>
      <c r="K117" s="22" t="s">
        <v>8</v>
      </c>
      <c r="L117" s="22" t="s">
        <v>12</v>
      </c>
      <c r="M117" s="22" t="s">
        <v>12</v>
      </c>
      <c r="N117" s="22" t="s">
        <v>12</v>
      </c>
      <c r="O117" s="22" t="s">
        <v>1820</v>
      </c>
      <c r="P117" s="22" t="s">
        <v>8</v>
      </c>
      <c r="Q117" s="22" t="s">
        <v>8</v>
      </c>
      <c r="S117" s="30"/>
      <c r="U117" s="32"/>
      <c r="W117" s="65" t="str">
        <f t="shared" si="14"/>
        <v/>
      </c>
      <c r="Y117" s="30" t="str">
        <f t="shared" si="11"/>
        <v/>
      </c>
      <c r="AA117" s="32"/>
      <c r="AC117" s="30"/>
      <c r="AE117" s="32"/>
      <c r="AG117" s="30" t="str">
        <f t="shared" si="15"/>
        <v/>
      </c>
      <c r="AI117" s="30" t="str">
        <f t="shared" si="10"/>
        <v/>
      </c>
    </row>
    <row r="118" spans="1:35" ht="12" hidden="1" customHeight="1" outlineLevel="6">
      <c r="A118" s="44" t="s">
        <v>2098</v>
      </c>
      <c r="B118" s="94" t="s">
        <v>21</v>
      </c>
      <c r="C118" s="96" t="str">
        <f>IF(OR(ISNUMBER(S118),ISNUMBER(U118),ISNUMBER(W118),ISNUMBER(#REF!),ISNUMBER(AA118),ISNUMBER(AC118),ISNUMBER(AE118),ISNUMBER(AG118),ISNUMBER(Y118),ISNUMBER(AI118)),"x","")</f>
        <v/>
      </c>
      <c r="D118" s="22" t="s">
        <v>10</v>
      </c>
      <c r="E118" s="22" t="s">
        <v>2099</v>
      </c>
      <c r="F118" s="22" t="s">
        <v>17</v>
      </c>
      <c r="G118" s="22" t="s">
        <v>2098</v>
      </c>
      <c r="H118" s="22" t="s">
        <v>8</v>
      </c>
      <c r="I118" s="22" t="s">
        <v>2100</v>
      </c>
      <c r="J118" s="22" t="s">
        <v>19</v>
      </c>
      <c r="K118" s="22" t="s">
        <v>8</v>
      </c>
      <c r="L118" s="22" t="s">
        <v>12</v>
      </c>
      <c r="M118" s="22" t="s">
        <v>12</v>
      </c>
      <c r="N118" s="22" t="s">
        <v>12</v>
      </c>
      <c r="O118" s="22" t="s">
        <v>1820</v>
      </c>
      <c r="P118" s="22" t="s">
        <v>8</v>
      </c>
      <c r="Q118" s="22" t="s">
        <v>8</v>
      </c>
      <c r="S118" s="30"/>
      <c r="U118" s="32"/>
      <c r="W118" s="65" t="str">
        <f>IF(OR(ISNUMBER(W119),ISNUMBER(W120),ISNUMBER(W121),ISNUMBER(W122),ISNUMBER(W123)),N(W119)+N(W120)+N(W121)+N(W122)+N(W123),IF(ISNUMBER(U118),U118,""))</f>
        <v/>
      </c>
      <c r="Y118" s="30" t="str">
        <f t="shared" si="11"/>
        <v/>
      </c>
      <c r="AA118" s="32"/>
      <c r="AC118" s="30"/>
      <c r="AE118" s="32"/>
      <c r="AG118" s="30" t="str">
        <f>IF(OR(ISNUMBER(AG119),ISNUMBER(AG120),ISNUMBER(AG121),ISNUMBER(AG122),ISNUMBER(AG123)),N(AG119)+N(AG120)+N(AG121)+N(AG122)+N(AG123),IF(ISNUMBER(AE118),AE118,""))</f>
        <v/>
      </c>
      <c r="AI118" s="30" t="str">
        <f t="shared" si="10"/>
        <v/>
      </c>
    </row>
    <row r="119" spans="1:35" ht="12" hidden="1" customHeight="1" outlineLevel="7">
      <c r="A119" s="45" t="s">
        <v>2101</v>
      </c>
      <c r="B119" s="94" t="s">
        <v>21</v>
      </c>
      <c r="C119" s="96" t="str">
        <f>IF(OR(ISNUMBER(S119),ISNUMBER(U119),ISNUMBER(W119),ISNUMBER(#REF!),ISNUMBER(AA119),ISNUMBER(AC119),ISNUMBER(AE119),ISNUMBER(AG119),ISNUMBER(Y119),ISNUMBER(AI119)),"x","")</f>
        <v/>
      </c>
      <c r="D119" s="22" t="s">
        <v>10</v>
      </c>
      <c r="E119" s="22" t="s">
        <v>2102</v>
      </c>
      <c r="F119" s="22" t="s">
        <v>17</v>
      </c>
      <c r="G119" s="22" t="s">
        <v>2101</v>
      </c>
      <c r="H119" s="22" t="s">
        <v>227</v>
      </c>
      <c r="I119" s="22" t="s">
        <v>1861</v>
      </c>
      <c r="J119" s="22" t="s">
        <v>114</v>
      </c>
      <c r="K119" s="22" t="s">
        <v>8</v>
      </c>
      <c r="L119" s="22" t="s">
        <v>12</v>
      </c>
      <c r="M119" s="22" t="s">
        <v>12</v>
      </c>
      <c r="N119" s="22" t="s">
        <v>12</v>
      </c>
      <c r="O119" s="22" t="s">
        <v>1820</v>
      </c>
      <c r="P119" s="22" t="s">
        <v>8</v>
      </c>
      <c r="Q119" s="22" t="s">
        <v>8</v>
      </c>
      <c r="S119" s="30"/>
      <c r="U119" s="32"/>
      <c r="W119" s="65" t="str">
        <f t="shared" ref="W119:W125" si="16">IF(ISNUMBER(U119),U119,"")</f>
        <v/>
      </c>
      <c r="Y119" s="30" t="str">
        <f t="shared" si="11"/>
        <v/>
      </c>
      <c r="AA119" s="32"/>
      <c r="AC119" s="30"/>
      <c r="AE119" s="32"/>
      <c r="AG119" s="30" t="str">
        <f t="shared" ref="AG119:AG125" si="17">IF(ISNUMBER(AE119),AE119,"")</f>
        <v/>
      </c>
      <c r="AI119" s="30" t="str">
        <f t="shared" si="10"/>
        <v/>
      </c>
    </row>
    <row r="120" spans="1:35" ht="12" hidden="1" customHeight="1" outlineLevel="7">
      <c r="A120" s="45" t="s">
        <v>2103</v>
      </c>
      <c r="B120" s="94" t="s">
        <v>21</v>
      </c>
      <c r="C120" s="96" t="str">
        <f>IF(OR(ISNUMBER(S120),ISNUMBER(U120),ISNUMBER(W120),ISNUMBER(#REF!),ISNUMBER(AA120),ISNUMBER(AC120),ISNUMBER(AE120),ISNUMBER(AG120),ISNUMBER(Y120),ISNUMBER(AI120)),"x","")</f>
        <v/>
      </c>
      <c r="D120" s="22" t="s">
        <v>10</v>
      </c>
      <c r="E120" s="22" t="s">
        <v>2104</v>
      </c>
      <c r="F120" s="22" t="s">
        <v>17</v>
      </c>
      <c r="G120" s="22" t="s">
        <v>2103</v>
      </c>
      <c r="H120" s="22" t="s">
        <v>227</v>
      </c>
      <c r="I120" s="22" t="s">
        <v>1861</v>
      </c>
      <c r="J120" s="22" t="s">
        <v>114</v>
      </c>
      <c r="K120" s="22" t="s">
        <v>8</v>
      </c>
      <c r="L120" s="22" t="s">
        <v>12</v>
      </c>
      <c r="M120" s="22" t="s">
        <v>12</v>
      </c>
      <c r="N120" s="22" t="s">
        <v>12</v>
      </c>
      <c r="O120" s="22" t="s">
        <v>1820</v>
      </c>
      <c r="P120" s="22" t="s">
        <v>8</v>
      </c>
      <c r="Q120" s="22" t="s">
        <v>8</v>
      </c>
      <c r="S120" s="30"/>
      <c r="U120" s="32"/>
      <c r="W120" s="65" t="str">
        <f t="shared" si="16"/>
        <v/>
      </c>
      <c r="Y120" s="30" t="str">
        <f t="shared" si="11"/>
        <v/>
      </c>
      <c r="AA120" s="32"/>
      <c r="AC120" s="30"/>
      <c r="AE120" s="32"/>
      <c r="AG120" s="30" t="str">
        <f t="shared" si="17"/>
        <v/>
      </c>
      <c r="AI120" s="30" t="str">
        <f t="shared" si="10"/>
        <v/>
      </c>
    </row>
    <row r="121" spans="1:35" ht="12" hidden="1" customHeight="1" outlineLevel="7">
      <c r="A121" s="45" t="s">
        <v>2105</v>
      </c>
      <c r="B121" s="94" t="s">
        <v>21</v>
      </c>
      <c r="C121" s="96" t="str">
        <f>IF(OR(ISNUMBER(S121),ISNUMBER(U121),ISNUMBER(W121),ISNUMBER(#REF!),ISNUMBER(AA121),ISNUMBER(AC121),ISNUMBER(AE121),ISNUMBER(AG121),ISNUMBER(Y121),ISNUMBER(AI121)),"x","")</f>
        <v/>
      </c>
      <c r="D121" s="22" t="s">
        <v>10</v>
      </c>
      <c r="E121" s="22" t="s">
        <v>2106</v>
      </c>
      <c r="F121" s="22" t="s">
        <v>17</v>
      </c>
      <c r="G121" s="22" t="s">
        <v>2105</v>
      </c>
      <c r="H121" s="22" t="s">
        <v>227</v>
      </c>
      <c r="I121" s="22" t="s">
        <v>8</v>
      </c>
      <c r="J121" s="22" t="s">
        <v>114</v>
      </c>
      <c r="K121" s="22" t="s">
        <v>8</v>
      </c>
      <c r="L121" s="22" t="s">
        <v>12</v>
      </c>
      <c r="M121" s="22" t="s">
        <v>12</v>
      </c>
      <c r="N121" s="22" t="s">
        <v>12</v>
      </c>
      <c r="O121" s="22" t="s">
        <v>1820</v>
      </c>
      <c r="P121" s="22" t="s">
        <v>8</v>
      </c>
      <c r="Q121" s="22" t="s">
        <v>8</v>
      </c>
      <c r="S121" s="30"/>
      <c r="U121" s="32"/>
      <c r="W121" s="65" t="str">
        <f t="shared" si="16"/>
        <v/>
      </c>
      <c r="Y121" s="30" t="str">
        <f t="shared" si="11"/>
        <v/>
      </c>
      <c r="AA121" s="32"/>
      <c r="AC121" s="30"/>
      <c r="AE121" s="32"/>
      <c r="AG121" s="30" t="str">
        <f t="shared" si="17"/>
        <v/>
      </c>
      <c r="AI121" s="30" t="str">
        <f t="shared" si="10"/>
        <v/>
      </c>
    </row>
    <row r="122" spans="1:35" ht="12" hidden="1" customHeight="1" outlineLevel="7">
      <c r="A122" s="45" t="s">
        <v>2107</v>
      </c>
      <c r="B122" s="94" t="s">
        <v>21</v>
      </c>
      <c r="C122" s="96" t="str">
        <f>IF(OR(ISNUMBER(S122),ISNUMBER(U122),ISNUMBER(W122),ISNUMBER(#REF!),ISNUMBER(AA122),ISNUMBER(AC122),ISNUMBER(AE122),ISNUMBER(AG122),ISNUMBER(Y122),ISNUMBER(AI122)),"x","")</f>
        <v/>
      </c>
      <c r="D122" s="22" t="s">
        <v>10</v>
      </c>
      <c r="E122" s="22" t="s">
        <v>2108</v>
      </c>
      <c r="F122" s="22" t="s">
        <v>17</v>
      </c>
      <c r="G122" s="22" t="s">
        <v>2107</v>
      </c>
      <c r="H122" s="22" t="s">
        <v>227</v>
      </c>
      <c r="I122" s="22" t="s">
        <v>8</v>
      </c>
      <c r="J122" s="22" t="s">
        <v>114</v>
      </c>
      <c r="K122" s="22" t="s">
        <v>8</v>
      </c>
      <c r="L122" s="22" t="s">
        <v>12</v>
      </c>
      <c r="M122" s="22" t="s">
        <v>12</v>
      </c>
      <c r="N122" s="22" t="s">
        <v>12</v>
      </c>
      <c r="O122" s="22" t="s">
        <v>1820</v>
      </c>
      <c r="P122" s="22" t="s">
        <v>8</v>
      </c>
      <c r="Q122" s="22" t="s">
        <v>8</v>
      </c>
      <c r="S122" s="30"/>
      <c r="U122" s="32"/>
      <c r="W122" s="65" t="str">
        <f t="shared" si="16"/>
        <v/>
      </c>
      <c r="Y122" s="30" t="str">
        <f t="shared" si="11"/>
        <v/>
      </c>
      <c r="AA122" s="32"/>
      <c r="AC122" s="30"/>
      <c r="AE122" s="32"/>
      <c r="AG122" s="30" t="str">
        <f t="shared" si="17"/>
        <v/>
      </c>
      <c r="AI122" s="30" t="str">
        <f t="shared" si="10"/>
        <v/>
      </c>
    </row>
    <row r="123" spans="1:35" ht="12" hidden="1" customHeight="1" outlineLevel="7">
      <c r="A123" s="45" t="s">
        <v>2109</v>
      </c>
      <c r="B123" s="94" t="s">
        <v>21</v>
      </c>
      <c r="C123" s="96" t="str">
        <f>IF(OR(ISNUMBER(S123),ISNUMBER(U123),ISNUMBER(W123),ISNUMBER(#REF!),ISNUMBER(AA123),ISNUMBER(AC123),ISNUMBER(AE123),ISNUMBER(AG123),ISNUMBER(Y123),ISNUMBER(AI123)),"x","")</f>
        <v/>
      </c>
      <c r="D123" s="22" t="s">
        <v>10</v>
      </c>
      <c r="E123" s="22" t="s">
        <v>2110</v>
      </c>
      <c r="F123" s="22" t="s">
        <v>17</v>
      </c>
      <c r="G123" s="22" t="s">
        <v>2109</v>
      </c>
      <c r="H123" s="22" t="s">
        <v>8</v>
      </c>
      <c r="I123" s="22" t="s">
        <v>1535</v>
      </c>
      <c r="J123" s="22" t="s">
        <v>23</v>
      </c>
      <c r="K123" s="22" t="s">
        <v>8</v>
      </c>
      <c r="L123" s="22" t="s">
        <v>12</v>
      </c>
      <c r="M123" s="22" t="s">
        <v>12</v>
      </c>
      <c r="N123" s="22" t="s">
        <v>12</v>
      </c>
      <c r="O123" s="22" t="s">
        <v>1820</v>
      </c>
      <c r="P123" s="22" t="s">
        <v>8</v>
      </c>
      <c r="Q123" s="22" t="s">
        <v>8</v>
      </c>
      <c r="S123" s="30"/>
      <c r="U123" s="32"/>
      <c r="W123" s="65" t="str">
        <f t="shared" si="16"/>
        <v/>
      </c>
      <c r="Y123" s="30" t="str">
        <f t="shared" si="11"/>
        <v/>
      </c>
      <c r="AA123" s="32"/>
      <c r="AC123" s="30"/>
      <c r="AE123" s="32"/>
      <c r="AG123" s="30" t="str">
        <f t="shared" si="17"/>
        <v/>
      </c>
      <c r="AI123" s="30" t="str">
        <f t="shared" si="10"/>
        <v/>
      </c>
    </row>
    <row r="124" spans="1:35" ht="12" hidden="1" customHeight="1" outlineLevel="7">
      <c r="A124" s="45" t="s">
        <v>2111</v>
      </c>
      <c r="B124" s="94"/>
      <c r="C124" s="96" t="str">
        <f>IF(OR(ISNUMBER(S124),ISNUMBER(U124),ISNUMBER(W124),ISNUMBER(#REF!),ISNUMBER(AA124),ISNUMBER(AC124),ISNUMBER(AE124),ISNUMBER(AG124),ISNUMBER(Y124),ISNUMBER(AI124)),"x","")</f>
        <v/>
      </c>
      <c r="D124" s="22" t="s">
        <v>10</v>
      </c>
      <c r="E124" s="22" t="s">
        <v>2112</v>
      </c>
      <c r="F124" s="22" t="s">
        <v>17</v>
      </c>
      <c r="G124" s="22" t="s">
        <v>2111</v>
      </c>
      <c r="H124" s="22" t="s">
        <v>1925</v>
      </c>
      <c r="I124" s="22" t="s">
        <v>8</v>
      </c>
      <c r="J124" s="22" t="s">
        <v>8</v>
      </c>
      <c r="K124" s="22" t="s">
        <v>8</v>
      </c>
      <c r="L124" s="22" t="s">
        <v>12</v>
      </c>
      <c r="M124" s="22" t="s">
        <v>12</v>
      </c>
      <c r="N124" s="22" t="s">
        <v>12</v>
      </c>
      <c r="O124" s="22" t="s">
        <v>1820</v>
      </c>
      <c r="P124" s="22" t="s">
        <v>8</v>
      </c>
      <c r="Q124" s="22" t="s">
        <v>8</v>
      </c>
      <c r="S124" s="30"/>
      <c r="U124" s="32"/>
      <c r="W124" s="65" t="str">
        <f t="shared" si="16"/>
        <v/>
      </c>
      <c r="Y124" s="30" t="str">
        <f t="shared" si="11"/>
        <v/>
      </c>
      <c r="AA124" s="32"/>
      <c r="AC124" s="30"/>
      <c r="AE124" s="32"/>
      <c r="AG124" s="30" t="str">
        <f t="shared" si="17"/>
        <v/>
      </c>
      <c r="AI124" s="30" t="str">
        <f t="shared" si="10"/>
        <v/>
      </c>
    </row>
    <row r="125" spans="1:35" ht="12" hidden="1" customHeight="1" outlineLevel="6">
      <c r="A125" s="44" t="s">
        <v>2113</v>
      </c>
      <c r="B125" s="94"/>
      <c r="C125" s="96" t="str">
        <f>IF(OR(ISNUMBER(S125),ISNUMBER(U125),ISNUMBER(W125),ISNUMBER(#REF!),ISNUMBER(AA125),ISNUMBER(AC125),ISNUMBER(AE125),ISNUMBER(AG125),ISNUMBER(Y125),ISNUMBER(AI125)),"x","")</f>
        <v/>
      </c>
      <c r="D125" s="22" t="s">
        <v>10</v>
      </c>
      <c r="E125" s="22" t="s">
        <v>2114</v>
      </c>
      <c r="F125" s="22" t="s">
        <v>17</v>
      </c>
      <c r="G125" s="22" t="s">
        <v>2113</v>
      </c>
      <c r="H125" s="22" t="s">
        <v>2115</v>
      </c>
      <c r="I125" s="22" t="s">
        <v>8</v>
      </c>
      <c r="J125" s="22" t="s">
        <v>8</v>
      </c>
      <c r="K125" s="22" t="s">
        <v>8</v>
      </c>
      <c r="L125" s="22" t="s">
        <v>12</v>
      </c>
      <c r="M125" s="22" t="s">
        <v>12</v>
      </c>
      <c r="N125" s="22" t="s">
        <v>12</v>
      </c>
      <c r="O125" s="22" t="s">
        <v>1820</v>
      </c>
      <c r="P125" s="22" t="s">
        <v>8</v>
      </c>
      <c r="Q125" s="22" t="s">
        <v>8</v>
      </c>
      <c r="S125" s="30"/>
      <c r="U125" s="32"/>
      <c r="W125" s="65" t="str">
        <f t="shared" si="16"/>
        <v/>
      </c>
      <c r="Y125" s="30" t="str">
        <f t="shared" si="11"/>
        <v/>
      </c>
      <c r="AA125" s="32"/>
      <c r="AC125" s="30"/>
      <c r="AE125" s="32"/>
      <c r="AG125" s="30" t="str">
        <f t="shared" si="17"/>
        <v/>
      </c>
      <c r="AI125" s="30" t="str">
        <f t="shared" si="10"/>
        <v/>
      </c>
    </row>
    <row r="126" spans="1:35" ht="12" hidden="1" customHeight="1" outlineLevel="4">
      <c r="A126" s="42" t="s">
        <v>2116</v>
      </c>
      <c r="B126" s="94" t="s">
        <v>423</v>
      </c>
      <c r="C126" s="96" t="str">
        <f>IF(OR(ISNUMBER(S126),ISNUMBER(U126),ISNUMBER(W126),ISNUMBER(#REF!),ISNUMBER(AA126),ISNUMBER(AC126),ISNUMBER(AE126),ISNUMBER(AG126),ISNUMBER(Y126),ISNUMBER(AI126)),"x","")</f>
        <v/>
      </c>
      <c r="D126" s="22" t="s">
        <v>10</v>
      </c>
      <c r="E126" s="22" t="s">
        <v>2117</v>
      </c>
      <c r="F126" s="22" t="s">
        <v>17</v>
      </c>
      <c r="G126" s="22" t="s">
        <v>2116</v>
      </c>
      <c r="H126" s="22" t="s">
        <v>8</v>
      </c>
      <c r="I126" s="22" t="s">
        <v>2118</v>
      </c>
      <c r="J126" s="22" t="s">
        <v>19</v>
      </c>
      <c r="K126" s="22" t="s">
        <v>8</v>
      </c>
      <c r="L126" s="22" t="s">
        <v>12</v>
      </c>
      <c r="M126" s="22" t="s">
        <v>12</v>
      </c>
      <c r="N126" s="22" t="s">
        <v>12</v>
      </c>
      <c r="O126" s="22" t="s">
        <v>1820</v>
      </c>
      <c r="P126" s="22" t="s">
        <v>8</v>
      </c>
      <c r="Q126" s="22" t="s">
        <v>8</v>
      </c>
      <c r="S126" s="30"/>
      <c r="U126" s="32"/>
      <c r="W126" s="65" t="str">
        <f>IF(OR(ISNUMBER(W129),ISNUMBER(W136)),N(W129)+N(W136),IF(ISNUMBER(U126),U126,""))</f>
        <v/>
      </c>
      <c r="Y126" s="30" t="str">
        <f t="shared" si="11"/>
        <v/>
      </c>
      <c r="AA126" s="32"/>
      <c r="AC126" s="30"/>
      <c r="AE126" s="32"/>
      <c r="AG126" s="30" t="str">
        <f>IF(OR(ISNUMBER(AG129),ISNUMBER(AG136)),N(AG129)+N(AG136),IF(ISNUMBER(AE126),AE126,""))</f>
        <v/>
      </c>
      <c r="AI126" s="30" t="str">
        <f t="shared" si="10"/>
        <v/>
      </c>
    </row>
    <row r="127" spans="1:35" ht="12" hidden="1" customHeight="1" outlineLevel="5">
      <c r="A127" s="43" t="s">
        <v>2119</v>
      </c>
      <c r="B127" s="94"/>
      <c r="C127" s="96" t="str">
        <f>IF(OR(ISNUMBER(S127),ISNUMBER(U127),ISNUMBER(W127),ISNUMBER(#REF!),ISNUMBER(AA127),ISNUMBER(AC127),ISNUMBER(AE127),ISNUMBER(AG127),ISNUMBER(Y127),ISNUMBER(AI127)),"x","")</f>
        <v/>
      </c>
      <c r="D127" s="22" t="s">
        <v>10</v>
      </c>
      <c r="E127" s="22" t="s">
        <v>2120</v>
      </c>
      <c r="F127" s="22" t="s">
        <v>17</v>
      </c>
      <c r="G127" s="22" t="s">
        <v>2119</v>
      </c>
      <c r="H127" s="22" t="s">
        <v>1925</v>
      </c>
      <c r="I127" s="22" t="s">
        <v>8</v>
      </c>
      <c r="J127" s="22" t="s">
        <v>8</v>
      </c>
      <c r="K127" s="22" t="s">
        <v>8</v>
      </c>
      <c r="L127" s="22" t="s">
        <v>12</v>
      </c>
      <c r="M127" s="22" t="s">
        <v>12</v>
      </c>
      <c r="N127" s="22" t="s">
        <v>12</v>
      </c>
      <c r="O127" s="22" t="s">
        <v>1820</v>
      </c>
      <c r="P127" s="22" t="s">
        <v>8</v>
      </c>
      <c r="Q127" s="22" t="s">
        <v>8</v>
      </c>
      <c r="S127" s="30"/>
      <c r="U127" s="32"/>
      <c r="W127" s="65" t="str">
        <f>IF(ISNUMBER(U127),U127,"")</f>
        <v/>
      </c>
      <c r="Y127" s="30" t="str">
        <f t="shared" si="11"/>
        <v/>
      </c>
      <c r="AA127" s="32"/>
      <c r="AC127" s="30"/>
      <c r="AE127" s="32"/>
      <c r="AG127" s="30" t="str">
        <f>IF(ISNUMBER(AE127),AE127,"")</f>
        <v/>
      </c>
      <c r="AI127" s="30" t="str">
        <f t="shared" si="10"/>
        <v/>
      </c>
    </row>
    <row r="128" spans="1:35" ht="12" hidden="1" customHeight="1" outlineLevel="5">
      <c r="A128" s="43" t="s">
        <v>2121</v>
      </c>
      <c r="B128" s="94"/>
      <c r="C128" s="96" t="str">
        <f>IF(OR(ISNUMBER(S128),ISNUMBER(U128),ISNUMBER(W128),ISNUMBER(#REF!),ISNUMBER(AA128),ISNUMBER(AC128),ISNUMBER(AE128),ISNUMBER(AG128),ISNUMBER(Y128),ISNUMBER(AI128)),"x","")</f>
        <v/>
      </c>
      <c r="D128" s="22" t="s">
        <v>10</v>
      </c>
      <c r="E128" s="22" t="s">
        <v>2122</v>
      </c>
      <c r="F128" s="22" t="s">
        <v>17</v>
      </c>
      <c r="G128" s="22" t="s">
        <v>2121</v>
      </c>
      <c r="H128" s="22" t="s">
        <v>2123</v>
      </c>
      <c r="I128" s="22" t="s">
        <v>8</v>
      </c>
      <c r="J128" s="22" t="s">
        <v>8</v>
      </c>
      <c r="K128" s="22" t="s">
        <v>8</v>
      </c>
      <c r="L128" s="22" t="s">
        <v>12</v>
      </c>
      <c r="M128" s="22" t="s">
        <v>8</v>
      </c>
      <c r="N128" s="22" t="s">
        <v>8</v>
      </c>
      <c r="O128" s="22" t="s">
        <v>1820</v>
      </c>
      <c r="P128" s="22" t="s">
        <v>8</v>
      </c>
      <c r="Q128" s="22" t="s">
        <v>8</v>
      </c>
      <c r="S128" s="30"/>
      <c r="U128" s="32"/>
      <c r="W128" s="65" t="str">
        <f>IF(ISNUMBER(U128),U128,"")</f>
        <v/>
      </c>
      <c r="Y128" s="30" t="str">
        <f t="shared" si="11"/>
        <v/>
      </c>
      <c r="AA128" s="32"/>
      <c r="AC128" s="30"/>
      <c r="AE128" s="32"/>
      <c r="AG128" s="30" t="str">
        <f>IF(ISNUMBER(AE128),AE128,"")</f>
        <v/>
      </c>
      <c r="AI128" s="30" t="str">
        <f t="shared" si="10"/>
        <v/>
      </c>
    </row>
    <row r="129" spans="1:35" ht="12" hidden="1" customHeight="1" outlineLevel="5">
      <c r="A129" s="43" t="s">
        <v>2124</v>
      </c>
      <c r="B129" s="94" t="s">
        <v>21</v>
      </c>
      <c r="C129" s="96" t="str">
        <f>IF(OR(ISNUMBER(S129),ISNUMBER(U129),ISNUMBER(W129),ISNUMBER(#REF!),ISNUMBER(AA129),ISNUMBER(AC129),ISNUMBER(AE129),ISNUMBER(AG129),ISNUMBER(Y129),ISNUMBER(AI129)),"x","")</f>
        <v/>
      </c>
      <c r="D129" s="22" t="s">
        <v>10</v>
      </c>
      <c r="E129" s="22" t="s">
        <v>2125</v>
      </c>
      <c r="F129" s="22" t="s">
        <v>17</v>
      </c>
      <c r="G129" s="22" t="s">
        <v>2124</v>
      </c>
      <c r="H129" s="22" t="s">
        <v>8</v>
      </c>
      <c r="I129" s="22" t="s">
        <v>8</v>
      </c>
      <c r="J129" s="22" t="s">
        <v>19</v>
      </c>
      <c r="K129" s="22" t="s">
        <v>8</v>
      </c>
      <c r="L129" s="22" t="s">
        <v>12</v>
      </c>
      <c r="M129" s="22" t="s">
        <v>12</v>
      </c>
      <c r="N129" s="22" t="s">
        <v>12</v>
      </c>
      <c r="O129" s="22" t="s">
        <v>1820</v>
      </c>
      <c r="P129" s="22" t="s">
        <v>8</v>
      </c>
      <c r="Q129" s="22" t="s">
        <v>8</v>
      </c>
      <c r="S129" s="30"/>
      <c r="U129" s="32"/>
      <c r="W129" s="65" t="str">
        <f>IF(OR(ISNUMBER(W130),ISNUMBER(W131),ISNUMBER(W132),ISNUMBER(W133)),N(W130)+N(W131)+N(W132)+N(W133),IF(ISNUMBER(U129),U129,""))</f>
        <v/>
      </c>
      <c r="Y129" s="30" t="str">
        <f t="shared" si="11"/>
        <v/>
      </c>
      <c r="AA129" s="32"/>
      <c r="AC129" s="30"/>
      <c r="AE129" s="32"/>
      <c r="AG129" s="30" t="str">
        <f>IF(OR(ISNUMBER(AG130),ISNUMBER(AG131),ISNUMBER(AG132),ISNUMBER(AG133)),N(AG130)+N(AG131)+N(AG132)+N(AG133),IF(ISNUMBER(AE129),AE129,""))</f>
        <v/>
      </c>
      <c r="AI129" s="30" t="str">
        <f t="shared" si="10"/>
        <v/>
      </c>
    </row>
    <row r="130" spans="1:35" ht="12" hidden="1" customHeight="1" outlineLevel="6">
      <c r="A130" s="44" t="s">
        <v>2126</v>
      </c>
      <c r="B130" s="94" t="s">
        <v>21</v>
      </c>
      <c r="C130" s="96" t="str">
        <f>IF(OR(ISNUMBER(S130),ISNUMBER(U130),ISNUMBER(W130),ISNUMBER(#REF!),ISNUMBER(AA130),ISNUMBER(AC130),ISNUMBER(AE130),ISNUMBER(AG130),ISNUMBER(Y130),ISNUMBER(AI130)),"x","")</f>
        <v/>
      </c>
      <c r="D130" s="22" t="s">
        <v>10</v>
      </c>
      <c r="E130" s="22" t="s">
        <v>2127</v>
      </c>
      <c r="F130" s="22" t="s">
        <v>17</v>
      </c>
      <c r="G130" s="22" t="s">
        <v>2126</v>
      </c>
      <c r="H130" s="22" t="s">
        <v>227</v>
      </c>
      <c r="I130" s="22" t="s">
        <v>2128</v>
      </c>
      <c r="J130" s="22" t="s">
        <v>114</v>
      </c>
      <c r="K130" s="22" t="s">
        <v>8</v>
      </c>
      <c r="L130" s="22" t="s">
        <v>12</v>
      </c>
      <c r="M130" s="22" t="s">
        <v>12</v>
      </c>
      <c r="N130" s="22" t="s">
        <v>12</v>
      </c>
      <c r="O130" s="22" t="s">
        <v>1820</v>
      </c>
      <c r="P130" s="22" t="s">
        <v>8</v>
      </c>
      <c r="Q130" s="22" t="s">
        <v>8</v>
      </c>
      <c r="S130" s="30"/>
      <c r="U130" s="32"/>
      <c r="W130" s="65" t="str">
        <f t="shared" ref="W130:W135" si="18">IF(ISNUMBER(U130),U130,"")</f>
        <v/>
      </c>
      <c r="Y130" s="30" t="str">
        <f t="shared" si="11"/>
        <v/>
      </c>
      <c r="AA130" s="32"/>
      <c r="AC130" s="30"/>
      <c r="AE130" s="32"/>
      <c r="AG130" s="30" t="str">
        <f t="shared" ref="AG130:AG135" si="19">IF(ISNUMBER(AE130),AE130,"")</f>
        <v/>
      </c>
      <c r="AI130" s="30" t="str">
        <f t="shared" si="10"/>
        <v/>
      </c>
    </row>
    <row r="131" spans="1:35" ht="12" hidden="1" customHeight="1" outlineLevel="6">
      <c r="A131" s="44" t="s">
        <v>2129</v>
      </c>
      <c r="B131" s="94" t="s">
        <v>21</v>
      </c>
      <c r="C131" s="96" t="str">
        <f>IF(OR(ISNUMBER(S131),ISNUMBER(U131),ISNUMBER(W131),ISNUMBER(#REF!),ISNUMBER(AA131),ISNUMBER(AC131),ISNUMBER(AE131),ISNUMBER(AG131),ISNUMBER(Y131),ISNUMBER(AI131)),"x","")</f>
        <v/>
      </c>
      <c r="D131" s="22" t="s">
        <v>10</v>
      </c>
      <c r="E131" s="22" t="s">
        <v>2130</v>
      </c>
      <c r="F131" s="22" t="s">
        <v>17</v>
      </c>
      <c r="G131" s="22" t="s">
        <v>2129</v>
      </c>
      <c r="H131" s="22" t="s">
        <v>227</v>
      </c>
      <c r="I131" s="22" t="s">
        <v>2131</v>
      </c>
      <c r="J131" s="22" t="s">
        <v>59</v>
      </c>
      <c r="K131" s="22" t="s">
        <v>8</v>
      </c>
      <c r="L131" s="22" t="s">
        <v>12</v>
      </c>
      <c r="M131" s="22" t="s">
        <v>8</v>
      </c>
      <c r="N131" s="22" t="s">
        <v>8</v>
      </c>
      <c r="O131" s="22" t="s">
        <v>1820</v>
      </c>
      <c r="P131" s="22" t="s">
        <v>8</v>
      </c>
      <c r="Q131" s="22" t="s">
        <v>8</v>
      </c>
      <c r="S131" s="30"/>
      <c r="U131" s="32"/>
      <c r="W131" s="65" t="str">
        <f t="shared" si="18"/>
        <v/>
      </c>
      <c r="Y131" s="30" t="str">
        <f t="shared" si="11"/>
        <v/>
      </c>
      <c r="AA131" s="32"/>
      <c r="AC131" s="30"/>
      <c r="AE131" s="32"/>
      <c r="AG131" s="30" t="str">
        <f t="shared" si="19"/>
        <v/>
      </c>
      <c r="AI131" s="30" t="str">
        <f t="shared" si="10"/>
        <v/>
      </c>
    </row>
    <row r="132" spans="1:35" ht="12" hidden="1" customHeight="1" outlineLevel="6">
      <c r="A132" s="44" t="s">
        <v>2132</v>
      </c>
      <c r="B132" s="94" t="s">
        <v>21</v>
      </c>
      <c r="C132" s="96" t="str">
        <f>IF(OR(ISNUMBER(S132),ISNUMBER(U132),ISNUMBER(W132),ISNUMBER(#REF!),ISNUMBER(AA132),ISNUMBER(AC132),ISNUMBER(AE132),ISNUMBER(AG132),ISNUMBER(Y132),ISNUMBER(AI132)),"x","")</f>
        <v/>
      </c>
      <c r="D132" s="22" t="s">
        <v>10</v>
      </c>
      <c r="E132" s="22" t="s">
        <v>2133</v>
      </c>
      <c r="F132" s="22" t="s">
        <v>17</v>
      </c>
      <c r="G132" s="22" t="s">
        <v>2132</v>
      </c>
      <c r="H132" s="22" t="s">
        <v>227</v>
      </c>
      <c r="I132" s="22" t="s">
        <v>2134</v>
      </c>
      <c r="J132" s="22" t="s">
        <v>114</v>
      </c>
      <c r="K132" s="22" t="s">
        <v>8</v>
      </c>
      <c r="L132" s="22" t="s">
        <v>8</v>
      </c>
      <c r="M132" s="22" t="s">
        <v>12</v>
      </c>
      <c r="N132" s="22" t="s">
        <v>8</v>
      </c>
      <c r="O132" s="22" t="s">
        <v>1820</v>
      </c>
      <c r="P132" s="22" t="s">
        <v>8</v>
      </c>
      <c r="Q132" s="22" t="s">
        <v>8</v>
      </c>
      <c r="S132" s="30"/>
      <c r="U132" s="32"/>
      <c r="W132" s="65" t="str">
        <f t="shared" si="18"/>
        <v/>
      </c>
      <c r="Y132" s="30" t="str">
        <f t="shared" si="11"/>
        <v/>
      </c>
      <c r="AA132" s="32"/>
      <c r="AC132" s="30"/>
      <c r="AE132" s="32"/>
      <c r="AG132" s="30" t="str">
        <f t="shared" si="19"/>
        <v/>
      </c>
      <c r="AI132" s="30" t="str">
        <f t="shared" si="10"/>
        <v/>
      </c>
    </row>
    <row r="133" spans="1:35" ht="12" hidden="1" customHeight="1" outlineLevel="6">
      <c r="A133" s="44" t="s">
        <v>2135</v>
      </c>
      <c r="B133" s="94" t="s">
        <v>21</v>
      </c>
      <c r="C133" s="96" t="str">
        <f>IF(OR(ISNUMBER(S133),ISNUMBER(U133),ISNUMBER(W133),ISNUMBER(#REF!),ISNUMBER(AA133),ISNUMBER(AC133),ISNUMBER(AE133),ISNUMBER(AG133),ISNUMBER(Y133),ISNUMBER(AI133)),"x","")</f>
        <v/>
      </c>
      <c r="D133" s="22" t="s">
        <v>10</v>
      </c>
      <c r="E133" s="22" t="s">
        <v>2136</v>
      </c>
      <c r="F133" s="22" t="s">
        <v>17</v>
      </c>
      <c r="G133" s="22" t="s">
        <v>2135</v>
      </c>
      <c r="H133" s="22" t="s">
        <v>227</v>
      </c>
      <c r="I133" s="22" t="s">
        <v>2137</v>
      </c>
      <c r="J133" s="22" t="s">
        <v>23</v>
      </c>
      <c r="K133" s="22" t="s">
        <v>8</v>
      </c>
      <c r="L133" s="22" t="s">
        <v>12</v>
      </c>
      <c r="M133" s="22" t="s">
        <v>12</v>
      </c>
      <c r="N133" s="22" t="s">
        <v>12</v>
      </c>
      <c r="O133" s="22" t="s">
        <v>1820</v>
      </c>
      <c r="P133" s="22" t="s">
        <v>8</v>
      </c>
      <c r="Q133" s="22" t="s">
        <v>8</v>
      </c>
      <c r="S133" s="30"/>
      <c r="U133" s="32"/>
      <c r="W133" s="65" t="str">
        <f t="shared" si="18"/>
        <v/>
      </c>
      <c r="Y133" s="30" t="str">
        <f t="shared" si="11"/>
        <v/>
      </c>
      <c r="AA133" s="32"/>
      <c r="AC133" s="30"/>
      <c r="AE133" s="32"/>
      <c r="AG133" s="30" t="str">
        <f t="shared" si="19"/>
        <v/>
      </c>
      <c r="AI133" s="30" t="str">
        <f t="shared" si="10"/>
        <v/>
      </c>
    </row>
    <row r="134" spans="1:35" ht="12" hidden="1" customHeight="1" outlineLevel="6">
      <c r="A134" s="44" t="s">
        <v>2138</v>
      </c>
      <c r="B134" s="94"/>
      <c r="C134" s="96" t="str">
        <f>IF(OR(ISNUMBER(S134),ISNUMBER(U134),ISNUMBER(W134),ISNUMBER(#REF!),ISNUMBER(AA134),ISNUMBER(AC134),ISNUMBER(AE134),ISNUMBER(AG134),ISNUMBER(Y134),ISNUMBER(AI134)),"x","")</f>
        <v/>
      </c>
      <c r="D134" s="22" t="s">
        <v>10</v>
      </c>
      <c r="E134" s="22" t="s">
        <v>2139</v>
      </c>
      <c r="F134" s="22" t="s">
        <v>17</v>
      </c>
      <c r="G134" s="22" t="s">
        <v>2138</v>
      </c>
      <c r="H134" s="22" t="s">
        <v>1528</v>
      </c>
      <c r="I134" s="22" t="s">
        <v>2140</v>
      </c>
      <c r="J134" s="22" t="s">
        <v>114</v>
      </c>
      <c r="K134" s="22" t="s">
        <v>8</v>
      </c>
      <c r="L134" s="22" t="s">
        <v>12</v>
      </c>
      <c r="M134" s="22" t="s">
        <v>12</v>
      </c>
      <c r="N134" s="22" t="s">
        <v>12</v>
      </c>
      <c r="O134" s="22" t="s">
        <v>1820</v>
      </c>
      <c r="P134" s="22" t="s">
        <v>8</v>
      </c>
      <c r="Q134" s="22" t="s">
        <v>8</v>
      </c>
      <c r="S134" s="30"/>
      <c r="U134" s="32"/>
      <c r="W134" s="65" t="str">
        <f t="shared" si="18"/>
        <v/>
      </c>
      <c r="Y134" s="30" t="str">
        <f t="shared" si="11"/>
        <v/>
      </c>
      <c r="AA134" s="32"/>
      <c r="AC134" s="30"/>
      <c r="AE134" s="32"/>
      <c r="AG134" s="30" t="str">
        <f t="shared" si="19"/>
        <v/>
      </c>
      <c r="AI134" s="30" t="str">
        <f t="shared" si="10"/>
        <v/>
      </c>
    </row>
    <row r="135" spans="1:35" ht="12" hidden="1" customHeight="1" outlineLevel="6">
      <c r="A135" s="44" t="s">
        <v>2141</v>
      </c>
      <c r="B135" s="94"/>
      <c r="C135" s="96" t="str">
        <f>IF(OR(ISNUMBER(S135),ISNUMBER(U135),ISNUMBER(W135),ISNUMBER(#REF!),ISNUMBER(AA135),ISNUMBER(AC135),ISNUMBER(AE135),ISNUMBER(AG135),ISNUMBER(Y135),ISNUMBER(AI135)),"x","")</f>
        <v/>
      </c>
      <c r="D135" s="22" t="s">
        <v>10</v>
      </c>
      <c r="E135" s="22" t="s">
        <v>2142</v>
      </c>
      <c r="F135" s="22" t="s">
        <v>17</v>
      </c>
      <c r="G135" s="22" t="s">
        <v>2141</v>
      </c>
      <c r="H135" s="22" t="s">
        <v>1528</v>
      </c>
      <c r="I135" s="22" t="s">
        <v>2143</v>
      </c>
      <c r="J135" s="22" t="s">
        <v>114</v>
      </c>
      <c r="K135" s="22" t="s">
        <v>8</v>
      </c>
      <c r="L135" s="22" t="s">
        <v>12</v>
      </c>
      <c r="M135" s="22" t="s">
        <v>12</v>
      </c>
      <c r="N135" s="22" t="s">
        <v>12</v>
      </c>
      <c r="O135" s="22" t="s">
        <v>1820</v>
      </c>
      <c r="P135" s="22" t="s">
        <v>8</v>
      </c>
      <c r="Q135" s="22" t="s">
        <v>8</v>
      </c>
      <c r="S135" s="30"/>
      <c r="U135" s="32"/>
      <c r="W135" s="65" t="str">
        <f t="shared" si="18"/>
        <v/>
      </c>
      <c r="Y135" s="30" t="str">
        <f t="shared" si="11"/>
        <v/>
      </c>
      <c r="AA135" s="32"/>
      <c r="AC135" s="30"/>
      <c r="AE135" s="32"/>
      <c r="AG135" s="30" t="str">
        <f t="shared" si="19"/>
        <v/>
      </c>
      <c r="AI135" s="30" t="str">
        <f t="shared" si="10"/>
        <v/>
      </c>
    </row>
    <row r="136" spans="1:35" ht="12" hidden="1" customHeight="1" outlineLevel="5">
      <c r="A136" s="43" t="s">
        <v>2144</v>
      </c>
      <c r="B136" s="94" t="s">
        <v>21</v>
      </c>
      <c r="C136" s="96" t="str">
        <f>IF(OR(ISNUMBER(S136),ISNUMBER(U136),ISNUMBER(W136),ISNUMBER(#REF!),ISNUMBER(AA136),ISNUMBER(AC136),ISNUMBER(AE136),ISNUMBER(AG136),ISNUMBER(Y136),ISNUMBER(AI136)),"x","")</f>
        <v/>
      </c>
      <c r="D136" s="22" t="s">
        <v>10</v>
      </c>
      <c r="E136" s="22" t="s">
        <v>2145</v>
      </c>
      <c r="F136" s="22" t="s">
        <v>17</v>
      </c>
      <c r="G136" s="22" t="s">
        <v>2144</v>
      </c>
      <c r="H136" s="22" t="s">
        <v>8</v>
      </c>
      <c r="I136" s="22" t="s">
        <v>8</v>
      </c>
      <c r="J136" s="22" t="s">
        <v>19</v>
      </c>
      <c r="K136" s="22" t="s">
        <v>8</v>
      </c>
      <c r="L136" s="22" t="s">
        <v>12</v>
      </c>
      <c r="M136" s="22" t="s">
        <v>12</v>
      </c>
      <c r="N136" s="22" t="s">
        <v>12</v>
      </c>
      <c r="O136" s="22" t="s">
        <v>1820</v>
      </c>
      <c r="P136" s="22" t="s">
        <v>8</v>
      </c>
      <c r="Q136" s="22" t="s">
        <v>8</v>
      </c>
      <c r="S136" s="30"/>
      <c r="U136" s="32"/>
      <c r="W136" s="65" t="str">
        <f>IF(OR(ISNUMBER(W137),ISNUMBER(W139),ISNUMBER(W143),ISNUMBER(W144)),N(W137)+N(W139)+N(W143)+N(W144),IF(ISNUMBER(U136),U136,""))</f>
        <v/>
      </c>
      <c r="Y136" s="30" t="str">
        <f t="shared" si="11"/>
        <v/>
      </c>
      <c r="AA136" s="32"/>
      <c r="AC136" s="30"/>
      <c r="AE136" s="32"/>
      <c r="AG136" s="30" t="str">
        <f>IF(OR(ISNUMBER(AG137),ISNUMBER(AG139),ISNUMBER(AG143),ISNUMBER(AG144)),N(AG137)+N(AG139)+N(AG143)+N(AG144),IF(ISNUMBER(AE136),AE136,""))</f>
        <v/>
      </c>
      <c r="AI136" s="30" t="str">
        <f t="shared" si="10"/>
        <v/>
      </c>
    </row>
    <row r="137" spans="1:35" ht="12" hidden="1" customHeight="1" outlineLevel="6">
      <c r="A137" s="44" t="s">
        <v>2146</v>
      </c>
      <c r="B137" s="94" t="s">
        <v>21</v>
      </c>
      <c r="C137" s="96" t="str">
        <f>IF(OR(ISNUMBER(S137),ISNUMBER(U137),ISNUMBER(W137),ISNUMBER(#REF!),ISNUMBER(AA137),ISNUMBER(AC137),ISNUMBER(AE137),ISNUMBER(AG137),ISNUMBER(Y137),ISNUMBER(AI137)),"x","")</f>
        <v/>
      </c>
      <c r="D137" s="22" t="s">
        <v>10</v>
      </c>
      <c r="E137" s="22" t="s">
        <v>2147</v>
      </c>
      <c r="F137" s="22" t="s">
        <v>17</v>
      </c>
      <c r="G137" s="22" t="s">
        <v>2146</v>
      </c>
      <c r="H137" s="22" t="s">
        <v>1528</v>
      </c>
      <c r="I137" s="22" t="s">
        <v>2148</v>
      </c>
      <c r="J137" s="22" t="s">
        <v>114</v>
      </c>
      <c r="K137" s="22" t="s">
        <v>8</v>
      </c>
      <c r="L137" s="22" t="s">
        <v>12</v>
      </c>
      <c r="M137" s="22" t="s">
        <v>12</v>
      </c>
      <c r="N137" s="22" t="s">
        <v>12</v>
      </c>
      <c r="O137" s="22" t="s">
        <v>1820</v>
      </c>
      <c r="P137" s="22" t="s">
        <v>8</v>
      </c>
      <c r="Q137" s="22" t="s">
        <v>8</v>
      </c>
      <c r="S137" s="30"/>
      <c r="U137" s="32"/>
      <c r="W137" s="65" t="str">
        <f t="shared" ref="W137:W144" si="20">IF(ISNUMBER(U137),U137,"")</f>
        <v/>
      </c>
      <c r="Y137" s="30" t="str">
        <f t="shared" si="11"/>
        <v/>
      </c>
      <c r="AA137" s="32"/>
      <c r="AC137" s="30"/>
      <c r="AE137" s="32"/>
      <c r="AG137" s="30" t="str">
        <f t="shared" ref="AG137:AG144" si="21">IF(ISNUMBER(AE137),AE137,"")</f>
        <v/>
      </c>
      <c r="AI137" s="30" t="str">
        <f t="shared" ref="AI137:AI200" si="22">IF(OR(ISNUMBER(AC137),ISNUMBER(AG137)),N(AC137)+N(AG137),"")</f>
        <v/>
      </c>
    </row>
    <row r="138" spans="1:35" ht="12" hidden="1" customHeight="1" outlineLevel="7">
      <c r="A138" s="45" t="s">
        <v>2149</v>
      </c>
      <c r="B138" s="94"/>
      <c r="C138" s="96" t="str">
        <f>IF(OR(ISNUMBER(S138),ISNUMBER(U138),ISNUMBER(W138),ISNUMBER(#REF!),ISNUMBER(AA138),ISNUMBER(AC138),ISNUMBER(AE138),ISNUMBER(AG138),ISNUMBER(Y138),ISNUMBER(AI138)),"x","")</f>
        <v/>
      </c>
      <c r="D138" s="22" t="s">
        <v>10</v>
      </c>
      <c r="E138" s="22" t="s">
        <v>2150</v>
      </c>
      <c r="F138" s="22" t="s">
        <v>17</v>
      </c>
      <c r="G138" s="22" t="s">
        <v>2149</v>
      </c>
      <c r="H138" s="22" t="s">
        <v>8</v>
      </c>
      <c r="I138" s="22" t="s">
        <v>2151</v>
      </c>
      <c r="J138" s="22" t="s">
        <v>114</v>
      </c>
      <c r="K138" s="22" t="s">
        <v>8</v>
      </c>
      <c r="L138" s="22" t="s">
        <v>8</v>
      </c>
      <c r="M138" s="22" t="s">
        <v>12</v>
      </c>
      <c r="N138" s="22" t="s">
        <v>8</v>
      </c>
      <c r="O138" s="22" t="s">
        <v>1820</v>
      </c>
      <c r="P138" s="22" t="s">
        <v>8</v>
      </c>
      <c r="Q138" s="22" t="s">
        <v>8</v>
      </c>
      <c r="S138" s="30"/>
      <c r="U138" s="32"/>
      <c r="W138" s="65" t="str">
        <f t="shared" si="20"/>
        <v/>
      </c>
      <c r="Y138" s="30" t="str">
        <f t="shared" ref="Y138:Y201" si="23">IF(OR(ISNUMBER(S138),ISNUMBER(W138)),N(S138)+N(W138),"")</f>
        <v/>
      </c>
      <c r="AA138" s="32"/>
      <c r="AC138" s="30"/>
      <c r="AE138" s="32"/>
      <c r="AG138" s="30" t="str">
        <f t="shared" si="21"/>
        <v/>
      </c>
      <c r="AI138" s="30" t="str">
        <f t="shared" si="22"/>
        <v/>
      </c>
    </row>
    <row r="139" spans="1:35" ht="12" hidden="1" customHeight="1" outlineLevel="6">
      <c r="A139" s="44" t="s">
        <v>2152</v>
      </c>
      <c r="B139" s="94" t="s">
        <v>21</v>
      </c>
      <c r="C139" s="96" t="str">
        <f>IF(OR(ISNUMBER(S139),ISNUMBER(U139),ISNUMBER(W139),ISNUMBER(#REF!),ISNUMBER(AA139),ISNUMBER(AC139),ISNUMBER(AE139),ISNUMBER(AG139),ISNUMBER(Y139),ISNUMBER(AI139)),"x","")</f>
        <v/>
      </c>
      <c r="D139" s="22" t="s">
        <v>10</v>
      </c>
      <c r="E139" s="22" t="s">
        <v>2153</v>
      </c>
      <c r="F139" s="22" t="s">
        <v>17</v>
      </c>
      <c r="G139" s="22" t="s">
        <v>2152</v>
      </c>
      <c r="H139" s="22" t="s">
        <v>8</v>
      </c>
      <c r="I139" s="22" t="s">
        <v>2154</v>
      </c>
      <c r="J139" s="22" t="s">
        <v>114</v>
      </c>
      <c r="K139" s="22" t="s">
        <v>8</v>
      </c>
      <c r="L139" s="22" t="s">
        <v>12</v>
      </c>
      <c r="M139" s="22" t="s">
        <v>12</v>
      </c>
      <c r="N139" s="22" t="s">
        <v>12</v>
      </c>
      <c r="O139" s="22" t="s">
        <v>1820</v>
      </c>
      <c r="P139" s="22" t="s">
        <v>8</v>
      </c>
      <c r="Q139" s="22" t="s">
        <v>8</v>
      </c>
      <c r="S139" s="30"/>
      <c r="U139" s="32"/>
      <c r="W139" s="65" t="str">
        <f t="shared" si="20"/>
        <v/>
      </c>
      <c r="Y139" s="30" t="str">
        <f t="shared" si="23"/>
        <v/>
      </c>
      <c r="AA139" s="32"/>
      <c r="AC139" s="30"/>
      <c r="AE139" s="32"/>
      <c r="AG139" s="30" t="str">
        <f t="shared" si="21"/>
        <v/>
      </c>
      <c r="AI139" s="30" t="str">
        <f t="shared" si="22"/>
        <v/>
      </c>
    </row>
    <row r="140" spans="1:35" ht="12" hidden="1" customHeight="1" outlineLevel="7">
      <c r="A140" s="45" t="s">
        <v>2155</v>
      </c>
      <c r="B140" s="94"/>
      <c r="C140" s="96" t="str">
        <f>IF(OR(ISNUMBER(S140),ISNUMBER(U140),ISNUMBER(W140),ISNUMBER(#REF!),ISNUMBER(AA140),ISNUMBER(AC140),ISNUMBER(AE140),ISNUMBER(AG140),ISNUMBER(Y140),ISNUMBER(AI140)),"x","")</f>
        <v/>
      </c>
      <c r="D140" s="22" t="s">
        <v>10</v>
      </c>
      <c r="E140" s="22" t="s">
        <v>2156</v>
      </c>
      <c r="F140" s="22" t="s">
        <v>17</v>
      </c>
      <c r="G140" s="22" t="s">
        <v>2155</v>
      </c>
      <c r="H140" s="22" t="s">
        <v>8</v>
      </c>
      <c r="I140" s="22" t="s">
        <v>2157</v>
      </c>
      <c r="J140" s="22" t="s">
        <v>114</v>
      </c>
      <c r="K140" s="22" t="s">
        <v>8</v>
      </c>
      <c r="L140" s="22" t="s">
        <v>12</v>
      </c>
      <c r="M140" s="22" t="s">
        <v>8</v>
      </c>
      <c r="N140" s="22" t="s">
        <v>8</v>
      </c>
      <c r="O140" s="22" t="s">
        <v>1820</v>
      </c>
      <c r="P140" s="22" t="s">
        <v>8</v>
      </c>
      <c r="Q140" s="22" t="s">
        <v>8</v>
      </c>
      <c r="S140" s="30"/>
      <c r="U140" s="32"/>
      <c r="W140" s="65" t="str">
        <f t="shared" si="20"/>
        <v/>
      </c>
      <c r="Y140" s="30" t="str">
        <f t="shared" si="23"/>
        <v/>
      </c>
      <c r="AA140" s="32"/>
      <c r="AC140" s="30"/>
      <c r="AE140" s="32"/>
      <c r="AG140" s="30" t="str">
        <f t="shared" si="21"/>
        <v/>
      </c>
      <c r="AI140" s="30" t="str">
        <f t="shared" si="22"/>
        <v/>
      </c>
    </row>
    <row r="141" spans="1:35" ht="12" hidden="1" customHeight="1" outlineLevel="7">
      <c r="A141" s="45" t="s">
        <v>2158</v>
      </c>
      <c r="B141" s="94"/>
      <c r="C141" s="96" t="str">
        <f>IF(OR(ISNUMBER(S141),ISNUMBER(U141),ISNUMBER(W141),ISNUMBER(#REF!),ISNUMBER(AA141),ISNUMBER(AC141),ISNUMBER(AE141),ISNUMBER(AG141),ISNUMBER(Y141),ISNUMBER(AI141)),"x","")</f>
        <v/>
      </c>
      <c r="D141" s="22" t="s">
        <v>10</v>
      </c>
      <c r="E141" s="22" t="s">
        <v>2159</v>
      </c>
      <c r="F141" s="22" t="s">
        <v>17</v>
      </c>
      <c r="G141" s="22" t="s">
        <v>2158</v>
      </c>
      <c r="H141" s="22" t="s">
        <v>227</v>
      </c>
      <c r="I141" s="22" t="s">
        <v>2160</v>
      </c>
      <c r="J141" s="22" t="s">
        <v>114</v>
      </c>
      <c r="K141" s="22" t="s">
        <v>8</v>
      </c>
      <c r="L141" s="22" t="s">
        <v>8</v>
      </c>
      <c r="M141" s="22" t="s">
        <v>12</v>
      </c>
      <c r="N141" s="22" t="s">
        <v>8</v>
      </c>
      <c r="O141" s="22" t="s">
        <v>1820</v>
      </c>
      <c r="P141" s="22" t="s">
        <v>8</v>
      </c>
      <c r="Q141" s="22" t="s">
        <v>8</v>
      </c>
      <c r="S141" s="30"/>
      <c r="U141" s="32"/>
      <c r="W141" s="65" t="str">
        <f t="shared" si="20"/>
        <v/>
      </c>
      <c r="Y141" s="30" t="str">
        <f t="shared" si="23"/>
        <v/>
      </c>
      <c r="AA141" s="32"/>
      <c r="AC141" s="30"/>
      <c r="AE141" s="32"/>
      <c r="AG141" s="30" t="str">
        <f t="shared" si="21"/>
        <v/>
      </c>
      <c r="AI141" s="30" t="str">
        <f t="shared" si="22"/>
        <v/>
      </c>
    </row>
    <row r="142" spans="1:35" ht="12" hidden="1" customHeight="1" outlineLevel="7">
      <c r="A142" s="45" t="s">
        <v>2161</v>
      </c>
      <c r="B142" s="94"/>
      <c r="C142" s="96" t="str">
        <f>IF(OR(ISNUMBER(S142),ISNUMBER(U142),ISNUMBER(W142),ISNUMBER(#REF!),ISNUMBER(AA142),ISNUMBER(AC142),ISNUMBER(AE142),ISNUMBER(AG142),ISNUMBER(Y142),ISNUMBER(AI142)),"x","")</f>
        <v/>
      </c>
      <c r="D142" s="22" t="s">
        <v>10</v>
      </c>
      <c r="E142" s="22" t="s">
        <v>2162</v>
      </c>
      <c r="F142" s="22" t="s">
        <v>17</v>
      </c>
      <c r="G142" s="22" t="s">
        <v>2161</v>
      </c>
      <c r="H142" s="22" t="s">
        <v>2163</v>
      </c>
      <c r="I142" s="22" t="s">
        <v>8</v>
      </c>
      <c r="J142" s="22" t="s">
        <v>8</v>
      </c>
      <c r="K142" s="22" t="s">
        <v>8</v>
      </c>
      <c r="L142" s="22" t="s">
        <v>12</v>
      </c>
      <c r="M142" s="22" t="s">
        <v>12</v>
      </c>
      <c r="N142" s="22" t="s">
        <v>12</v>
      </c>
      <c r="O142" s="22" t="s">
        <v>1820</v>
      </c>
      <c r="P142" s="22" t="s">
        <v>8</v>
      </c>
      <c r="Q142" s="22" t="s">
        <v>8</v>
      </c>
      <c r="S142" s="30"/>
      <c r="U142" s="32"/>
      <c r="W142" s="65" t="str">
        <f t="shared" si="20"/>
        <v/>
      </c>
      <c r="Y142" s="30" t="str">
        <f t="shared" si="23"/>
        <v/>
      </c>
      <c r="AA142" s="32"/>
      <c r="AC142" s="30"/>
      <c r="AE142" s="32"/>
      <c r="AG142" s="30" t="str">
        <f t="shared" si="21"/>
        <v/>
      </c>
      <c r="AI142" s="30" t="str">
        <f t="shared" si="22"/>
        <v/>
      </c>
    </row>
    <row r="143" spans="1:35" ht="12" hidden="1" customHeight="1" outlineLevel="6">
      <c r="A143" s="44" t="s">
        <v>2164</v>
      </c>
      <c r="B143" s="94" t="s">
        <v>21</v>
      </c>
      <c r="C143" s="96" t="str">
        <f>IF(OR(ISNUMBER(S143),ISNUMBER(U143),ISNUMBER(W143),ISNUMBER(#REF!),ISNUMBER(AA143),ISNUMBER(AC143),ISNUMBER(AE143),ISNUMBER(AG143),ISNUMBER(Y143),ISNUMBER(AI143)),"x","")</f>
        <v/>
      </c>
      <c r="D143" s="22" t="s">
        <v>10</v>
      </c>
      <c r="E143" s="22" t="s">
        <v>2165</v>
      </c>
      <c r="F143" s="22" t="s">
        <v>17</v>
      </c>
      <c r="G143" s="22" t="s">
        <v>2164</v>
      </c>
      <c r="H143" s="22" t="s">
        <v>1528</v>
      </c>
      <c r="I143" s="22" t="s">
        <v>2166</v>
      </c>
      <c r="J143" s="22" t="s">
        <v>114</v>
      </c>
      <c r="K143" s="22" t="s">
        <v>8</v>
      </c>
      <c r="L143" s="22" t="s">
        <v>12</v>
      </c>
      <c r="M143" s="22" t="s">
        <v>12</v>
      </c>
      <c r="N143" s="22" t="s">
        <v>12</v>
      </c>
      <c r="O143" s="22" t="s">
        <v>1820</v>
      </c>
      <c r="P143" s="22" t="s">
        <v>8</v>
      </c>
      <c r="Q143" s="22" t="s">
        <v>8</v>
      </c>
      <c r="S143" s="30"/>
      <c r="U143" s="32"/>
      <c r="W143" s="65" t="str">
        <f t="shared" si="20"/>
        <v/>
      </c>
      <c r="Y143" s="30" t="str">
        <f t="shared" si="23"/>
        <v/>
      </c>
      <c r="AA143" s="32"/>
      <c r="AC143" s="30"/>
      <c r="AE143" s="32"/>
      <c r="AG143" s="30" t="str">
        <f t="shared" si="21"/>
        <v/>
      </c>
      <c r="AI143" s="30" t="str">
        <f t="shared" si="22"/>
        <v/>
      </c>
    </row>
    <row r="144" spans="1:35" ht="12" hidden="1" customHeight="1" outlineLevel="6">
      <c r="A144" s="44" t="s">
        <v>2167</v>
      </c>
      <c r="B144" s="94" t="s">
        <v>21</v>
      </c>
      <c r="C144" s="96" t="str">
        <f>IF(OR(ISNUMBER(S144),ISNUMBER(U144),ISNUMBER(W144),ISNUMBER(#REF!),ISNUMBER(AA144),ISNUMBER(AC144),ISNUMBER(AE144),ISNUMBER(AG144),ISNUMBER(Y144),ISNUMBER(AI144)),"x","")</f>
        <v/>
      </c>
      <c r="D144" s="22" t="s">
        <v>10</v>
      </c>
      <c r="E144" s="22" t="s">
        <v>2168</v>
      </c>
      <c r="F144" s="22" t="s">
        <v>17</v>
      </c>
      <c r="G144" s="22" t="s">
        <v>2167</v>
      </c>
      <c r="H144" s="22" t="s">
        <v>8</v>
      </c>
      <c r="I144" s="22" t="s">
        <v>1535</v>
      </c>
      <c r="J144" s="22" t="s">
        <v>23</v>
      </c>
      <c r="K144" s="22" t="s">
        <v>8</v>
      </c>
      <c r="L144" s="22" t="s">
        <v>12</v>
      </c>
      <c r="M144" s="22" t="s">
        <v>12</v>
      </c>
      <c r="N144" s="22" t="s">
        <v>12</v>
      </c>
      <c r="O144" s="22" t="s">
        <v>1820</v>
      </c>
      <c r="P144" s="22" t="s">
        <v>8</v>
      </c>
      <c r="Q144" s="22" t="s">
        <v>8</v>
      </c>
      <c r="S144" s="30"/>
      <c r="U144" s="32"/>
      <c r="W144" s="65" t="str">
        <f t="shared" si="20"/>
        <v/>
      </c>
      <c r="Y144" s="30" t="str">
        <f t="shared" si="23"/>
        <v/>
      </c>
      <c r="AA144" s="32"/>
      <c r="AC144" s="30"/>
      <c r="AE144" s="32"/>
      <c r="AG144" s="30" t="str">
        <f t="shared" si="21"/>
        <v/>
      </c>
      <c r="AI144" s="30" t="str">
        <f t="shared" si="22"/>
        <v/>
      </c>
    </row>
    <row r="145" spans="1:35" ht="12" hidden="1" customHeight="1" outlineLevel="4">
      <c r="A145" s="42" t="s">
        <v>2169</v>
      </c>
      <c r="B145" s="94" t="s">
        <v>423</v>
      </c>
      <c r="C145" s="96" t="str">
        <f>IF(OR(ISNUMBER(S145),ISNUMBER(U145),ISNUMBER(W145),ISNUMBER(#REF!),ISNUMBER(AA145),ISNUMBER(AC145),ISNUMBER(AE145),ISNUMBER(AG145),ISNUMBER(Y145),ISNUMBER(AI145)),"x","")</f>
        <v/>
      </c>
      <c r="D145" s="22" t="s">
        <v>10</v>
      </c>
      <c r="E145" s="22" t="s">
        <v>2170</v>
      </c>
      <c r="F145" s="22" t="s">
        <v>17</v>
      </c>
      <c r="G145" s="22" t="s">
        <v>2169</v>
      </c>
      <c r="H145" s="22" t="s">
        <v>8</v>
      </c>
      <c r="I145" s="22" t="s">
        <v>8</v>
      </c>
      <c r="J145" s="22" t="s">
        <v>19</v>
      </c>
      <c r="K145" s="22" t="s">
        <v>8</v>
      </c>
      <c r="L145" s="22" t="s">
        <v>12</v>
      </c>
      <c r="M145" s="22" t="s">
        <v>12</v>
      </c>
      <c r="N145" s="22" t="s">
        <v>12</v>
      </c>
      <c r="O145" s="22" t="s">
        <v>1820</v>
      </c>
      <c r="P145" s="22" t="s">
        <v>8</v>
      </c>
      <c r="Q145" s="22" t="s">
        <v>8</v>
      </c>
      <c r="S145" s="30"/>
      <c r="U145" s="32"/>
      <c r="W145" s="65" t="str">
        <f>IF(OR(ISNUMBER(W146),ISNUMBER(W164)),N(W146)+N(W164),IF(ISNUMBER(U145),U145,""))</f>
        <v/>
      </c>
      <c r="Y145" s="30" t="str">
        <f t="shared" si="23"/>
        <v/>
      </c>
      <c r="AA145" s="32"/>
      <c r="AC145" s="30"/>
      <c r="AE145" s="32"/>
      <c r="AG145" s="30" t="str">
        <f>IF(OR(ISNUMBER(AG146),ISNUMBER(AG164)),N(AG146)+N(AG164),IF(ISNUMBER(AE145),AE145,""))</f>
        <v/>
      </c>
      <c r="AI145" s="30" t="str">
        <f t="shared" si="22"/>
        <v/>
      </c>
    </row>
    <row r="146" spans="1:35" ht="12" hidden="1" customHeight="1" outlineLevel="5">
      <c r="A146" s="43" t="s">
        <v>2171</v>
      </c>
      <c r="B146" s="94" t="s">
        <v>21</v>
      </c>
      <c r="C146" s="96" t="str">
        <f>IF(OR(ISNUMBER(S146),ISNUMBER(U146),ISNUMBER(W146),ISNUMBER(#REF!),ISNUMBER(AA146),ISNUMBER(AC146),ISNUMBER(AE146),ISNUMBER(AG146),ISNUMBER(Y146),ISNUMBER(AI146)),"x","")</f>
        <v/>
      </c>
      <c r="D146" s="22" t="s">
        <v>10</v>
      </c>
      <c r="E146" s="22" t="s">
        <v>2172</v>
      </c>
      <c r="F146" s="22" t="s">
        <v>17</v>
      </c>
      <c r="G146" s="22" t="s">
        <v>2171</v>
      </c>
      <c r="H146" s="22" t="s">
        <v>8</v>
      </c>
      <c r="I146" s="22" t="s">
        <v>2173</v>
      </c>
      <c r="J146" s="22" t="s">
        <v>19</v>
      </c>
      <c r="K146" s="22" t="s">
        <v>8</v>
      </c>
      <c r="L146" s="22" t="s">
        <v>12</v>
      </c>
      <c r="M146" s="22" t="s">
        <v>12</v>
      </c>
      <c r="N146" s="22" t="s">
        <v>12</v>
      </c>
      <c r="O146" s="22" t="s">
        <v>1820</v>
      </c>
      <c r="P146" s="22" t="s">
        <v>8</v>
      </c>
      <c r="Q146" s="22" t="s">
        <v>8</v>
      </c>
      <c r="S146" s="30"/>
      <c r="U146" s="32"/>
      <c r="W146" s="65" t="str">
        <f>IF(OR(ISNUMBER(W148),ISNUMBER(W149),ISNUMBER(W150),ISNUMBER(W151),ISNUMBER(W155),ISNUMBER(W163)),N(W148)+N(W149)+N(W150)+N(W151)+N(W155)+N(W163),IF(ISNUMBER(U146),U146,""))</f>
        <v/>
      </c>
      <c r="Y146" s="30" t="str">
        <f t="shared" si="23"/>
        <v/>
      </c>
      <c r="AA146" s="32"/>
      <c r="AC146" s="30"/>
      <c r="AE146" s="32"/>
      <c r="AG146" s="30" t="str">
        <f>IF(OR(ISNUMBER(AG148),ISNUMBER(AG149),ISNUMBER(AG150),ISNUMBER(AG151),ISNUMBER(AG155),ISNUMBER(AG163)),N(AG148)+N(AG149)+N(AG150)+N(AG151)+N(AG155)+N(AG163),IF(ISNUMBER(AE146),AE146,""))</f>
        <v/>
      </c>
      <c r="AI146" s="30" t="str">
        <f t="shared" si="22"/>
        <v/>
      </c>
    </row>
    <row r="147" spans="1:35" ht="12" hidden="1" customHeight="1" outlineLevel="6">
      <c r="A147" s="44" t="s">
        <v>2174</v>
      </c>
      <c r="B147" s="94"/>
      <c r="C147" s="96" t="str">
        <f>IF(OR(ISNUMBER(S147),ISNUMBER(U147),ISNUMBER(W147),ISNUMBER(#REF!),ISNUMBER(AA147),ISNUMBER(AC147),ISNUMBER(AE147),ISNUMBER(AG147),ISNUMBER(Y147),ISNUMBER(AI147)),"x","")</f>
        <v/>
      </c>
      <c r="D147" s="22" t="s">
        <v>10</v>
      </c>
      <c r="E147" s="22" t="s">
        <v>2175</v>
      </c>
      <c r="F147" s="22" t="s">
        <v>17</v>
      </c>
      <c r="G147" s="22" t="s">
        <v>2174</v>
      </c>
      <c r="H147" s="22" t="s">
        <v>8</v>
      </c>
      <c r="I147" s="22" t="s">
        <v>8</v>
      </c>
      <c r="J147" s="22" t="s">
        <v>8</v>
      </c>
      <c r="K147" s="22" t="s">
        <v>8</v>
      </c>
      <c r="L147" s="22" t="s">
        <v>12</v>
      </c>
      <c r="M147" s="22" t="s">
        <v>12</v>
      </c>
      <c r="N147" s="22" t="s">
        <v>12</v>
      </c>
      <c r="O147" s="22" t="s">
        <v>1820</v>
      </c>
      <c r="P147" s="22" t="s">
        <v>8</v>
      </c>
      <c r="Q147" s="22" t="s">
        <v>8</v>
      </c>
      <c r="S147" s="30"/>
      <c r="U147" s="32"/>
      <c r="W147" s="65" t="str">
        <f t="shared" ref="W147:W154" si="24">IF(ISNUMBER(U147),U147,"")</f>
        <v/>
      </c>
      <c r="Y147" s="30" t="str">
        <f t="shared" si="23"/>
        <v/>
      </c>
      <c r="AA147" s="32"/>
      <c r="AC147" s="30"/>
      <c r="AE147" s="32"/>
      <c r="AG147" s="30" t="str">
        <f t="shared" ref="AG147:AG154" si="25">IF(ISNUMBER(AE147),AE147,"")</f>
        <v/>
      </c>
      <c r="AI147" s="30" t="str">
        <f t="shared" si="22"/>
        <v/>
      </c>
    </row>
    <row r="148" spans="1:35" ht="12" hidden="1" customHeight="1" outlineLevel="6">
      <c r="A148" s="44" t="s">
        <v>2176</v>
      </c>
      <c r="B148" s="94" t="s">
        <v>21</v>
      </c>
      <c r="C148" s="96" t="str">
        <f>IF(OR(ISNUMBER(S148),ISNUMBER(U148),ISNUMBER(W148),ISNUMBER(#REF!),ISNUMBER(AA148),ISNUMBER(AC148),ISNUMBER(AE148),ISNUMBER(AG148),ISNUMBER(Y148),ISNUMBER(AI148)),"x","")</f>
        <v/>
      </c>
      <c r="D148" s="22" t="s">
        <v>10</v>
      </c>
      <c r="E148" s="22" t="s">
        <v>2177</v>
      </c>
      <c r="F148" s="22" t="s">
        <v>17</v>
      </c>
      <c r="G148" s="22" t="s">
        <v>2176</v>
      </c>
      <c r="H148" s="22" t="s">
        <v>38</v>
      </c>
      <c r="I148" s="22" t="s">
        <v>344</v>
      </c>
      <c r="J148" s="22" t="s">
        <v>23</v>
      </c>
      <c r="K148" s="22" t="s">
        <v>35</v>
      </c>
      <c r="L148" s="22" t="s">
        <v>12</v>
      </c>
      <c r="M148" s="22" t="s">
        <v>12</v>
      </c>
      <c r="N148" s="22" t="s">
        <v>12</v>
      </c>
      <c r="O148" s="22" t="s">
        <v>1820</v>
      </c>
      <c r="P148" s="22" t="s">
        <v>8</v>
      </c>
      <c r="Q148" s="22" t="s">
        <v>8</v>
      </c>
      <c r="S148" s="30"/>
      <c r="U148" s="32"/>
      <c r="W148" s="65" t="str">
        <f t="shared" si="24"/>
        <v/>
      </c>
      <c r="Y148" s="30" t="str">
        <f t="shared" si="23"/>
        <v/>
      </c>
      <c r="AA148" s="32"/>
      <c r="AC148" s="30"/>
      <c r="AE148" s="32"/>
      <c r="AG148" s="30" t="str">
        <f t="shared" si="25"/>
        <v/>
      </c>
      <c r="AI148" s="30" t="str">
        <f t="shared" si="22"/>
        <v/>
      </c>
    </row>
    <row r="149" spans="1:35" ht="12" hidden="1" customHeight="1" outlineLevel="6">
      <c r="A149" s="44" t="s">
        <v>2178</v>
      </c>
      <c r="B149" s="94" t="s">
        <v>21</v>
      </c>
      <c r="C149" s="96" t="str">
        <f>IF(OR(ISNUMBER(S149),ISNUMBER(U149),ISNUMBER(W149),ISNUMBER(#REF!),ISNUMBER(AA149),ISNUMBER(AC149),ISNUMBER(AE149),ISNUMBER(AG149),ISNUMBER(Y149),ISNUMBER(AI149)),"x","")</f>
        <v/>
      </c>
      <c r="D149" s="22" t="s">
        <v>10</v>
      </c>
      <c r="E149" s="22" t="s">
        <v>2179</v>
      </c>
      <c r="F149" s="22" t="s">
        <v>17</v>
      </c>
      <c r="G149" s="22" t="s">
        <v>2178</v>
      </c>
      <c r="H149" s="22" t="s">
        <v>1528</v>
      </c>
      <c r="I149" s="22" t="s">
        <v>2180</v>
      </c>
      <c r="J149" s="22" t="s">
        <v>114</v>
      </c>
      <c r="K149" s="22" t="s">
        <v>8</v>
      </c>
      <c r="L149" s="22" t="s">
        <v>12</v>
      </c>
      <c r="M149" s="22" t="s">
        <v>12</v>
      </c>
      <c r="N149" s="22" t="s">
        <v>12</v>
      </c>
      <c r="O149" s="22" t="s">
        <v>1820</v>
      </c>
      <c r="P149" s="22" t="s">
        <v>8</v>
      </c>
      <c r="Q149" s="22" t="s">
        <v>8</v>
      </c>
      <c r="S149" s="30"/>
      <c r="U149" s="32"/>
      <c r="W149" s="65" t="str">
        <f t="shared" si="24"/>
        <v/>
      </c>
      <c r="Y149" s="30" t="str">
        <f t="shared" si="23"/>
        <v/>
      </c>
      <c r="AA149" s="32"/>
      <c r="AC149" s="30"/>
      <c r="AE149" s="32"/>
      <c r="AG149" s="30" t="str">
        <f t="shared" si="25"/>
        <v/>
      </c>
      <c r="AI149" s="30" t="str">
        <f t="shared" si="22"/>
        <v/>
      </c>
    </row>
    <row r="150" spans="1:35" ht="12" hidden="1" customHeight="1" outlineLevel="6">
      <c r="A150" s="44" t="s">
        <v>2181</v>
      </c>
      <c r="B150" s="94" t="s">
        <v>21</v>
      </c>
      <c r="C150" s="96" t="str">
        <f>IF(OR(ISNUMBER(S150),ISNUMBER(U150),ISNUMBER(W150),ISNUMBER(#REF!),ISNUMBER(AA150),ISNUMBER(AC150),ISNUMBER(AE150),ISNUMBER(AG150),ISNUMBER(Y150),ISNUMBER(AI150)),"x","")</f>
        <v/>
      </c>
      <c r="D150" s="22" t="s">
        <v>10</v>
      </c>
      <c r="E150" s="22" t="s">
        <v>2182</v>
      </c>
      <c r="F150" s="22" t="s">
        <v>17</v>
      </c>
      <c r="G150" s="22" t="s">
        <v>2181</v>
      </c>
      <c r="H150" s="22" t="s">
        <v>1528</v>
      </c>
      <c r="I150" s="22" t="s">
        <v>2183</v>
      </c>
      <c r="J150" s="22" t="s">
        <v>114</v>
      </c>
      <c r="K150" s="22" t="s">
        <v>8</v>
      </c>
      <c r="L150" s="22" t="s">
        <v>12</v>
      </c>
      <c r="M150" s="22" t="s">
        <v>12</v>
      </c>
      <c r="N150" s="22" t="s">
        <v>12</v>
      </c>
      <c r="O150" s="22" t="s">
        <v>1820</v>
      </c>
      <c r="P150" s="22" t="s">
        <v>8</v>
      </c>
      <c r="Q150" s="22" t="s">
        <v>8</v>
      </c>
      <c r="S150" s="30"/>
      <c r="U150" s="32"/>
      <c r="W150" s="65" t="str">
        <f t="shared" si="24"/>
        <v/>
      </c>
      <c r="Y150" s="30" t="str">
        <f t="shared" si="23"/>
        <v/>
      </c>
      <c r="AA150" s="32"/>
      <c r="AC150" s="30"/>
      <c r="AE150" s="32"/>
      <c r="AG150" s="30" t="str">
        <f t="shared" si="25"/>
        <v/>
      </c>
      <c r="AI150" s="30" t="str">
        <f t="shared" si="22"/>
        <v/>
      </c>
    </row>
    <row r="151" spans="1:35" ht="12" hidden="1" customHeight="1" outlineLevel="6">
      <c r="A151" s="44" t="s">
        <v>1466</v>
      </c>
      <c r="B151" s="94" t="s">
        <v>21</v>
      </c>
      <c r="C151" s="96" t="str">
        <f>IF(OR(ISNUMBER(S151),ISNUMBER(U151),ISNUMBER(W151),ISNUMBER(#REF!),ISNUMBER(AA151),ISNUMBER(AC151),ISNUMBER(AE151),ISNUMBER(AG151),ISNUMBER(Y151),ISNUMBER(AI151)),"x","")</f>
        <v/>
      </c>
      <c r="D151" s="22" t="s">
        <v>10</v>
      </c>
      <c r="E151" s="22" t="s">
        <v>2184</v>
      </c>
      <c r="F151" s="22" t="s">
        <v>17</v>
      </c>
      <c r="G151" s="22" t="s">
        <v>1466</v>
      </c>
      <c r="H151" s="22" t="s">
        <v>1528</v>
      </c>
      <c r="I151" s="22" t="s">
        <v>2183</v>
      </c>
      <c r="J151" s="22" t="s">
        <v>114</v>
      </c>
      <c r="K151" s="22" t="s">
        <v>8</v>
      </c>
      <c r="L151" s="22" t="s">
        <v>12</v>
      </c>
      <c r="M151" s="22" t="s">
        <v>12</v>
      </c>
      <c r="N151" s="22" t="s">
        <v>12</v>
      </c>
      <c r="O151" s="22" t="s">
        <v>1820</v>
      </c>
      <c r="P151" s="22" t="s">
        <v>8</v>
      </c>
      <c r="Q151" s="22" t="s">
        <v>8</v>
      </c>
      <c r="S151" s="30"/>
      <c r="U151" s="32"/>
      <c r="W151" s="65" t="str">
        <f t="shared" si="24"/>
        <v/>
      </c>
      <c r="Y151" s="30" t="str">
        <f t="shared" si="23"/>
        <v/>
      </c>
      <c r="AA151" s="32"/>
      <c r="AC151" s="30"/>
      <c r="AE151" s="32"/>
      <c r="AG151" s="30" t="str">
        <f t="shared" si="25"/>
        <v/>
      </c>
      <c r="AI151" s="30" t="str">
        <f t="shared" si="22"/>
        <v/>
      </c>
    </row>
    <row r="152" spans="1:35" ht="12" hidden="1" customHeight="1" outlineLevel="7">
      <c r="A152" s="45" t="s">
        <v>2185</v>
      </c>
      <c r="B152" s="94"/>
      <c r="C152" s="96" t="str">
        <f>IF(OR(ISNUMBER(S152),ISNUMBER(U152),ISNUMBER(W152),ISNUMBER(#REF!),ISNUMBER(AA152),ISNUMBER(AC152),ISNUMBER(AE152),ISNUMBER(AG152),ISNUMBER(Y152),ISNUMBER(AI152)),"x","")</f>
        <v/>
      </c>
      <c r="D152" s="22" t="s">
        <v>10</v>
      </c>
      <c r="E152" s="22" t="s">
        <v>2186</v>
      </c>
      <c r="F152" s="22" t="s">
        <v>17</v>
      </c>
      <c r="G152" s="22" t="s">
        <v>2185</v>
      </c>
      <c r="H152" s="22" t="s">
        <v>2187</v>
      </c>
      <c r="I152" s="22" t="s">
        <v>2188</v>
      </c>
      <c r="J152" s="22" t="s">
        <v>114</v>
      </c>
      <c r="K152" s="22" t="s">
        <v>8</v>
      </c>
      <c r="L152" s="22" t="s">
        <v>12</v>
      </c>
      <c r="M152" s="22" t="s">
        <v>12</v>
      </c>
      <c r="N152" s="22" t="s">
        <v>12</v>
      </c>
      <c r="O152" s="22" t="s">
        <v>1820</v>
      </c>
      <c r="P152" s="22" t="s">
        <v>8</v>
      </c>
      <c r="Q152" s="22" t="s">
        <v>8</v>
      </c>
      <c r="S152" s="30"/>
      <c r="U152" s="32"/>
      <c r="W152" s="65" t="str">
        <f t="shared" si="24"/>
        <v/>
      </c>
      <c r="Y152" s="30" t="str">
        <f t="shared" si="23"/>
        <v/>
      </c>
      <c r="AA152" s="32"/>
      <c r="AC152" s="30"/>
      <c r="AE152" s="32"/>
      <c r="AG152" s="30" t="str">
        <f t="shared" si="25"/>
        <v/>
      </c>
      <c r="AI152" s="30" t="str">
        <f t="shared" si="22"/>
        <v/>
      </c>
    </row>
    <row r="153" spans="1:35" ht="12" hidden="1" customHeight="1" outlineLevel="7">
      <c r="A153" s="45" t="s">
        <v>2189</v>
      </c>
      <c r="B153" s="94"/>
      <c r="C153" s="96" t="str">
        <f>IF(OR(ISNUMBER(S153),ISNUMBER(U153),ISNUMBER(W153),ISNUMBER(#REF!),ISNUMBER(AA153),ISNUMBER(AC153),ISNUMBER(AE153),ISNUMBER(AG153),ISNUMBER(Y153),ISNUMBER(AI153)),"x","")</f>
        <v/>
      </c>
      <c r="D153" s="22" t="s">
        <v>10</v>
      </c>
      <c r="E153" s="22" t="s">
        <v>2190</v>
      </c>
      <c r="F153" s="22" t="s">
        <v>17</v>
      </c>
      <c r="G153" s="22" t="s">
        <v>2189</v>
      </c>
      <c r="H153" s="22" t="s">
        <v>2187</v>
      </c>
      <c r="I153" s="22" t="s">
        <v>2191</v>
      </c>
      <c r="J153" s="22" t="s">
        <v>114</v>
      </c>
      <c r="K153" s="22" t="s">
        <v>8</v>
      </c>
      <c r="L153" s="22" t="s">
        <v>12</v>
      </c>
      <c r="M153" s="22" t="s">
        <v>12</v>
      </c>
      <c r="N153" s="22" t="s">
        <v>12</v>
      </c>
      <c r="O153" s="22" t="s">
        <v>1820</v>
      </c>
      <c r="P153" s="22" t="s">
        <v>8</v>
      </c>
      <c r="Q153" s="22" t="s">
        <v>8</v>
      </c>
      <c r="S153" s="30"/>
      <c r="U153" s="32"/>
      <c r="W153" s="65" t="str">
        <f t="shared" si="24"/>
        <v/>
      </c>
      <c r="Y153" s="30" t="str">
        <f t="shared" si="23"/>
        <v/>
      </c>
      <c r="AA153" s="32"/>
      <c r="AC153" s="30"/>
      <c r="AE153" s="32"/>
      <c r="AG153" s="30" t="str">
        <f t="shared" si="25"/>
        <v/>
      </c>
      <c r="AI153" s="30" t="str">
        <f t="shared" si="22"/>
        <v/>
      </c>
    </row>
    <row r="154" spans="1:35" ht="12" hidden="1" customHeight="1" outlineLevel="7">
      <c r="A154" s="45" t="s">
        <v>2192</v>
      </c>
      <c r="B154" s="94"/>
      <c r="C154" s="96" t="str">
        <f>IF(OR(ISNUMBER(S154),ISNUMBER(U154),ISNUMBER(W154),ISNUMBER(#REF!),ISNUMBER(AA154),ISNUMBER(AC154),ISNUMBER(AE154),ISNUMBER(AG154),ISNUMBER(Y154),ISNUMBER(AI154)),"x","")</f>
        <v/>
      </c>
      <c r="D154" s="22" t="s">
        <v>10</v>
      </c>
      <c r="E154" s="22" t="s">
        <v>2193</v>
      </c>
      <c r="F154" s="22" t="s">
        <v>17</v>
      </c>
      <c r="G154" s="22" t="s">
        <v>2192</v>
      </c>
      <c r="H154" s="22" t="s">
        <v>8</v>
      </c>
      <c r="I154" s="22" t="s">
        <v>2183</v>
      </c>
      <c r="J154" s="22" t="s">
        <v>114</v>
      </c>
      <c r="K154" s="22" t="s">
        <v>8</v>
      </c>
      <c r="L154" s="22" t="s">
        <v>12</v>
      </c>
      <c r="M154" s="22" t="s">
        <v>12</v>
      </c>
      <c r="N154" s="22" t="s">
        <v>12</v>
      </c>
      <c r="O154" s="22" t="s">
        <v>1820</v>
      </c>
      <c r="P154" s="22" t="s">
        <v>8</v>
      </c>
      <c r="Q154" s="22" t="s">
        <v>8</v>
      </c>
      <c r="S154" s="30"/>
      <c r="U154" s="32"/>
      <c r="W154" s="65" t="str">
        <f t="shared" si="24"/>
        <v/>
      </c>
      <c r="Y154" s="30" t="str">
        <f t="shared" si="23"/>
        <v/>
      </c>
      <c r="AA154" s="32"/>
      <c r="AC154" s="30"/>
      <c r="AE154" s="32"/>
      <c r="AG154" s="30" t="str">
        <f t="shared" si="25"/>
        <v/>
      </c>
      <c r="AI154" s="30" t="str">
        <f t="shared" si="22"/>
        <v/>
      </c>
    </row>
    <row r="155" spans="1:35" ht="12" hidden="1" customHeight="1" outlineLevel="6">
      <c r="A155" s="44" t="s">
        <v>2194</v>
      </c>
      <c r="B155" s="94" t="s">
        <v>21</v>
      </c>
      <c r="C155" s="96" t="str">
        <f>IF(OR(ISNUMBER(S155),ISNUMBER(U155),ISNUMBER(W155),ISNUMBER(#REF!),ISNUMBER(AA155),ISNUMBER(AC155),ISNUMBER(AE155),ISNUMBER(AG155),ISNUMBER(Y155),ISNUMBER(AI155)),"x","")</f>
        <v/>
      </c>
      <c r="D155" s="22" t="s">
        <v>10</v>
      </c>
      <c r="E155" s="22" t="s">
        <v>2195</v>
      </c>
      <c r="F155" s="22" t="s">
        <v>17</v>
      </c>
      <c r="G155" s="22" t="s">
        <v>2194</v>
      </c>
      <c r="H155" s="22" t="s">
        <v>8</v>
      </c>
      <c r="I155" s="22" t="s">
        <v>2183</v>
      </c>
      <c r="J155" s="22" t="s">
        <v>19</v>
      </c>
      <c r="K155" s="22" t="s">
        <v>8</v>
      </c>
      <c r="L155" s="22" t="s">
        <v>12</v>
      </c>
      <c r="M155" s="22" t="s">
        <v>12</v>
      </c>
      <c r="N155" s="22" t="s">
        <v>12</v>
      </c>
      <c r="O155" s="22" t="s">
        <v>1820</v>
      </c>
      <c r="P155" s="22" t="s">
        <v>8</v>
      </c>
      <c r="Q155" s="22" t="s">
        <v>8</v>
      </c>
      <c r="S155" s="30"/>
      <c r="U155" s="32"/>
      <c r="W155" s="65" t="str">
        <f>IF(OR(ISNUMBER(W156),ISNUMBER(W161),ISNUMBER(W162)),N(W156)+N(W161)+N(W162),IF(ISNUMBER(U155),U155,""))</f>
        <v/>
      </c>
      <c r="Y155" s="30" t="str">
        <f t="shared" si="23"/>
        <v/>
      </c>
      <c r="AA155" s="32"/>
      <c r="AC155" s="30"/>
      <c r="AE155" s="32"/>
      <c r="AG155" s="30" t="str">
        <f>IF(OR(ISNUMBER(AG156),ISNUMBER(AG161),ISNUMBER(AG162)),N(AG156)+N(AG161)+N(AG162),IF(ISNUMBER(AE155),AE155,""))</f>
        <v/>
      </c>
      <c r="AI155" s="30" t="str">
        <f t="shared" si="22"/>
        <v/>
      </c>
    </row>
    <row r="156" spans="1:35" ht="12" hidden="1" customHeight="1" outlineLevel="7">
      <c r="A156" s="45" t="s">
        <v>2196</v>
      </c>
      <c r="B156" s="94" t="s">
        <v>21</v>
      </c>
      <c r="C156" s="96" t="str">
        <f>IF(OR(ISNUMBER(S156),ISNUMBER(U156),ISNUMBER(W156),ISNUMBER(#REF!),ISNUMBER(AA156),ISNUMBER(AC156),ISNUMBER(AE156),ISNUMBER(AG156),ISNUMBER(Y156),ISNUMBER(AI156)),"x","")</f>
        <v/>
      </c>
      <c r="D156" s="22" t="s">
        <v>10</v>
      </c>
      <c r="E156" s="22" t="s">
        <v>2197</v>
      </c>
      <c r="F156" s="22" t="s">
        <v>17</v>
      </c>
      <c r="G156" s="22" t="s">
        <v>2196</v>
      </c>
      <c r="H156" s="22" t="s">
        <v>8</v>
      </c>
      <c r="I156" s="22" t="s">
        <v>2198</v>
      </c>
      <c r="J156" s="22" t="s">
        <v>19</v>
      </c>
      <c r="K156" s="22" t="s">
        <v>8</v>
      </c>
      <c r="L156" s="22" t="s">
        <v>12</v>
      </c>
      <c r="M156" s="22" t="s">
        <v>12</v>
      </c>
      <c r="N156" s="22" t="s">
        <v>12</v>
      </c>
      <c r="O156" s="22" t="s">
        <v>1820</v>
      </c>
      <c r="P156" s="22" t="s">
        <v>8</v>
      </c>
      <c r="Q156" s="22" t="s">
        <v>8</v>
      </c>
      <c r="S156" s="30"/>
      <c r="U156" s="32"/>
      <c r="W156" s="65" t="str">
        <f>IF(OR(ISNUMBER(W157),ISNUMBER(W158),ISNUMBER(W159),ISNUMBER(W160)),N(W157)+N(W158)+N(W159)+N(W160),IF(ISNUMBER(U156),U156,""))</f>
        <v/>
      </c>
      <c r="Y156" s="30" t="str">
        <f t="shared" si="23"/>
        <v/>
      </c>
      <c r="AA156" s="32"/>
      <c r="AC156" s="30"/>
      <c r="AE156" s="32"/>
      <c r="AG156" s="30" t="str">
        <f>IF(OR(ISNUMBER(AG157),ISNUMBER(AG158),ISNUMBER(AG159),ISNUMBER(AG160)),N(AG157)+N(AG158)+N(AG159)+N(AG160),IF(ISNUMBER(AE156),AE156,""))</f>
        <v/>
      </c>
      <c r="AI156" s="30" t="str">
        <f t="shared" si="22"/>
        <v/>
      </c>
    </row>
    <row r="157" spans="1:35" ht="12" hidden="1" customHeight="1" outlineLevel="7">
      <c r="A157" s="49" t="s">
        <v>2199</v>
      </c>
      <c r="B157" s="94" t="s">
        <v>21</v>
      </c>
      <c r="C157" s="96" t="str">
        <f>IF(OR(ISNUMBER(S157),ISNUMBER(U157),ISNUMBER(W157),ISNUMBER(#REF!),ISNUMBER(AA157),ISNUMBER(AC157),ISNUMBER(AE157),ISNUMBER(AG157),ISNUMBER(Y157),ISNUMBER(AI157)),"x","")</f>
        <v/>
      </c>
      <c r="D157" s="22" t="s">
        <v>10</v>
      </c>
      <c r="E157" s="22" t="s">
        <v>2200</v>
      </c>
      <c r="F157" s="22" t="s">
        <v>17</v>
      </c>
      <c r="G157" s="22" t="s">
        <v>2199</v>
      </c>
      <c r="H157" s="22" t="s">
        <v>8</v>
      </c>
      <c r="I157" s="22" t="s">
        <v>2201</v>
      </c>
      <c r="J157" s="22" t="s">
        <v>114</v>
      </c>
      <c r="K157" s="22" t="s">
        <v>8</v>
      </c>
      <c r="L157" s="22" t="s">
        <v>12</v>
      </c>
      <c r="M157" s="22" t="s">
        <v>12</v>
      </c>
      <c r="N157" s="22" t="s">
        <v>12</v>
      </c>
      <c r="O157" s="22" t="s">
        <v>1820</v>
      </c>
      <c r="P157" s="22" t="s">
        <v>8</v>
      </c>
      <c r="Q157" s="22" t="s">
        <v>8</v>
      </c>
      <c r="S157" s="30"/>
      <c r="U157" s="32"/>
      <c r="W157" s="65" t="str">
        <f t="shared" ref="W157:W163" si="26">IF(ISNUMBER(U157),U157,"")</f>
        <v/>
      </c>
      <c r="Y157" s="30" t="str">
        <f t="shared" si="23"/>
        <v/>
      </c>
      <c r="AA157" s="32"/>
      <c r="AC157" s="30"/>
      <c r="AE157" s="32"/>
      <c r="AG157" s="30" t="str">
        <f t="shared" ref="AG157:AG163" si="27">IF(ISNUMBER(AE157),AE157,"")</f>
        <v/>
      </c>
      <c r="AI157" s="30" t="str">
        <f t="shared" si="22"/>
        <v/>
      </c>
    </row>
    <row r="158" spans="1:35" ht="12" hidden="1" customHeight="1" outlineLevel="7">
      <c r="A158" s="49" t="s">
        <v>2202</v>
      </c>
      <c r="B158" s="94" t="s">
        <v>21</v>
      </c>
      <c r="C158" s="96" t="str">
        <f>IF(OR(ISNUMBER(S158),ISNUMBER(U158),ISNUMBER(W158),ISNUMBER(#REF!),ISNUMBER(AA158),ISNUMBER(AC158),ISNUMBER(AE158),ISNUMBER(AG158),ISNUMBER(Y158),ISNUMBER(AI158)),"x","")</f>
        <v/>
      </c>
      <c r="D158" s="22" t="s">
        <v>10</v>
      </c>
      <c r="E158" s="22" t="s">
        <v>2203</v>
      </c>
      <c r="F158" s="22" t="s">
        <v>17</v>
      </c>
      <c r="G158" s="22" t="s">
        <v>2202</v>
      </c>
      <c r="H158" s="22" t="s">
        <v>2204</v>
      </c>
      <c r="I158" s="22" t="s">
        <v>2183</v>
      </c>
      <c r="J158" s="22" t="s">
        <v>114</v>
      </c>
      <c r="K158" s="22" t="s">
        <v>8</v>
      </c>
      <c r="L158" s="22" t="s">
        <v>12</v>
      </c>
      <c r="M158" s="22" t="s">
        <v>12</v>
      </c>
      <c r="N158" s="22" t="s">
        <v>12</v>
      </c>
      <c r="O158" s="22" t="s">
        <v>1820</v>
      </c>
      <c r="P158" s="22" t="s">
        <v>8</v>
      </c>
      <c r="Q158" s="22" t="s">
        <v>8</v>
      </c>
      <c r="S158" s="30"/>
      <c r="U158" s="32"/>
      <c r="W158" s="65" t="str">
        <f t="shared" si="26"/>
        <v/>
      </c>
      <c r="Y158" s="30" t="str">
        <f t="shared" si="23"/>
        <v/>
      </c>
      <c r="AA158" s="32"/>
      <c r="AC158" s="30"/>
      <c r="AE158" s="32"/>
      <c r="AG158" s="30" t="str">
        <f t="shared" si="27"/>
        <v/>
      </c>
      <c r="AI158" s="30" t="str">
        <f t="shared" si="22"/>
        <v/>
      </c>
    </row>
    <row r="159" spans="1:35" ht="12" hidden="1" customHeight="1" outlineLevel="7">
      <c r="A159" s="49" t="s">
        <v>2205</v>
      </c>
      <c r="B159" s="94" t="s">
        <v>21</v>
      </c>
      <c r="C159" s="96" t="str">
        <f>IF(OR(ISNUMBER(S159),ISNUMBER(U159),ISNUMBER(W159),ISNUMBER(#REF!),ISNUMBER(AA159),ISNUMBER(AC159),ISNUMBER(AE159),ISNUMBER(AG159),ISNUMBER(Y159),ISNUMBER(AI159)),"x","")</f>
        <v/>
      </c>
      <c r="D159" s="22" t="s">
        <v>10</v>
      </c>
      <c r="E159" s="22" t="s">
        <v>2206</v>
      </c>
      <c r="F159" s="22" t="s">
        <v>17</v>
      </c>
      <c r="G159" s="22" t="s">
        <v>2205</v>
      </c>
      <c r="H159" s="22" t="s">
        <v>2204</v>
      </c>
      <c r="I159" s="22" t="s">
        <v>2207</v>
      </c>
      <c r="J159" s="22" t="s">
        <v>114</v>
      </c>
      <c r="K159" s="22" t="s">
        <v>8</v>
      </c>
      <c r="L159" s="22" t="s">
        <v>12</v>
      </c>
      <c r="M159" s="22" t="s">
        <v>12</v>
      </c>
      <c r="N159" s="22" t="s">
        <v>12</v>
      </c>
      <c r="O159" s="22" t="s">
        <v>1820</v>
      </c>
      <c r="P159" s="22" t="s">
        <v>8</v>
      </c>
      <c r="Q159" s="22" t="s">
        <v>8</v>
      </c>
      <c r="S159" s="30"/>
      <c r="U159" s="32"/>
      <c r="W159" s="65" t="str">
        <f t="shared" si="26"/>
        <v/>
      </c>
      <c r="Y159" s="30" t="str">
        <f t="shared" si="23"/>
        <v/>
      </c>
      <c r="AA159" s="32"/>
      <c r="AC159" s="30"/>
      <c r="AE159" s="32"/>
      <c r="AG159" s="30" t="str">
        <f t="shared" si="27"/>
        <v/>
      </c>
      <c r="AI159" s="30" t="str">
        <f t="shared" si="22"/>
        <v/>
      </c>
    </row>
    <row r="160" spans="1:35" ht="12" hidden="1" customHeight="1" outlineLevel="7">
      <c r="A160" s="49" t="s">
        <v>2208</v>
      </c>
      <c r="B160" s="94" t="s">
        <v>21</v>
      </c>
      <c r="C160" s="96" t="str">
        <f>IF(OR(ISNUMBER(S160),ISNUMBER(U160),ISNUMBER(W160),ISNUMBER(#REF!),ISNUMBER(AA160),ISNUMBER(AC160),ISNUMBER(AE160),ISNUMBER(AG160),ISNUMBER(Y160),ISNUMBER(AI160)),"x","")</f>
        <v/>
      </c>
      <c r="D160" s="22" t="s">
        <v>10</v>
      </c>
      <c r="E160" s="22" t="s">
        <v>2209</v>
      </c>
      <c r="F160" s="22" t="s">
        <v>17</v>
      </c>
      <c r="G160" s="22" t="s">
        <v>2208</v>
      </c>
      <c r="H160" s="22" t="s">
        <v>8</v>
      </c>
      <c r="I160" s="22" t="s">
        <v>2210</v>
      </c>
      <c r="J160" s="22" t="s">
        <v>23</v>
      </c>
      <c r="K160" s="22" t="s">
        <v>8</v>
      </c>
      <c r="L160" s="22" t="s">
        <v>12</v>
      </c>
      <c r="M160" s="22" t="s">
        <v>12</v>
      </c>
      <c r="N160" s="22" t="s">
        <v>12</v>
      </c>
      <c r="O160" s="22" t="s">
        <v>1820</v>
      </c>
      <c r="P160" s="22" t="s">
        <v>8</v>
      </c>
      <c r="Q160" s="22" t="s">
        <v>8</v>
      </c>
      <c r="S160" s="30"/>
      <c r="U160" s="32"/>
      <c r="W160" s="65" t="str">
        <f t="shared" si="26"/>
        <v/>
      </c>
      <c r="Y160" s="30" t="str">
        <f t="shared" si="23"/>
        <v/>
      </c>
      <c r="AA160" s="32"/>
      <c r="AC160" s="30"/>
      <c r="AE160" s="32"/>
      <c r="AG160" s="30" t="str">
        <f t="shared" si="27"/>
        <v/>
      </c>
      <c r="AI160" s="30" t="str">
        <f t="shared" si="22"/>
        <v/>
      </c>
    </row>
    <row r="161" spans="1:35" ht="12" hidden="1" customHeight="1" outlineLevel="7">
      <c r="A161" s="45" t="s">
        <v>2211</v>
      </c>
      <c r="B161" s="94" t="s">
        <v>21</v>
      </c>
      <c r="C161" s="96" t="str">
        <f>IF(OR(ISNUMBER(S161),ISNUMBER(U161),ISNUMBER(W161),ISNUMBER(#REF!),ISNUMBER(AA161),ISNUMBER(AC161),ISNUMBER(AE161),ISNUMBER(AG161),ISNUMBER(Y161),ISNUMBER(AI161)),"x","")</f>
        <v/>
      </c>
      <c r="D161" s="22" t="s">
        <v>10</v>
      </c>
      <c r="E161" s="22" t="s">
        <v>2212</v>
      </c>
      <c r="F161" s="22" t="s">
        <v>17</v>
      </c>
      <c r="G161" s="22" t="s">
        <v>2211</v>
      </c>
      <c r="H161" s="22" t="s">
        <v>2213</v>
      </c>
      <c r="I161" s="22" t="s">
        <v>2214</v>
      </c>
      <c r="J161" s="22" t="s">
        <v>114</v>
      </c>
      <c r="K161" s="22" t="s">
        <v>8</v>
      </c>
      <c r="L161" s="22" t="s">
        <v>12</v>
      </c>
      <c r="M161" s="22" t="s">
        <v>12</v>
      </c>
      <c r="N161" s="22" t="s">
        <v>12</v>
      </c>
      <c r="O161" s="22" t="s">
        <v>1820</v>
      </c>
      <c r="P161" s="22" t="s">
        <v>8</v>
      </c>
      <c r="Q161" s="22" t="s">
        <v>8</v>
      </c>
      <c r="S161" s="30"/>
      <c r="U161" s="32"/>
      <c r="W161" s="65" t="str">
        <f t="shared" si="26"/>
        <v/>
      </c>
      <c r="Y161" s="30" t="str">
        <f t="shared" si="23"/>
        <v/>
      </c>
      <c r="AA161" s="32"/>
      <c r="AC161" s="30"/>
      <c r="AE161" s="32"/>
      <c r="AG161" s="30" t="str">
        <f t="shared" si="27"/>
        <v/>
      </c>
      <c r="AI161" s="30" t="str">
        <f t="shared" si="22"/>
        <v/>
      </c>
    </row>
    <row r="162" spans="1:35" ht="12" hidden="1" customHeight="1" outlineLevel="7">
      <c r="A162" s="45" t="s">
        <v>2215</v>
      </c>
      <c r="B162" s="94" t="s">
        <v>21</v>
      </c>
      <c r="C162" s="96" t="str">
        <f>IF(OR(ISNUMBER(S162),ISNUMBER(U162),ISNUMBER(W162),ISNUMBER(#REF!),ISNUMBER(AA162),ISNUMBER(AC162),ISNUMBER(AE162),ISNUMBER(AG162),ISNUMBER(Y162),ISNUMBER(AI162)),"x","")</f>
        <v/>
      </c>
      <c r="D162" s="22" t="s">
        <v>10</v>
      </c>
      <c r="E162" s="22" t="s">
        <v>2216</v>
      </c>
      <c r="F162" s="22" t="s">
        <v>17</v>
      </c>
      <c r="G162" s="22" t="s">
        <v>2215</v>
      </c>
      <c r="H162" s="22" t="s">
        <v>8</v>
      </c>
      <c r="I162" s="22" t="s">
        <v>2217</v>
      </c>
      <c r="J162" s="22" t="s">
        <v>23</v>
      </c>
      <c r="K162" s="22" t="s">
        <v>8</v>
      </c>
      <c r="L162" s="22" t="s">
        <v>12</v>
      </c>
      <c r="M162" s="22" t="s">
        <v>12</v>
      </c>
      <c r="N162" s="22" t="s">
        <v>12</v>
      </c>
      <c r="O162" s="22" t="s">
        <v>1820</v>
      </c>
      <c r="P162" s="22" t="s">
        <v>8</v>
      </c>
      <c r="Q162" s="22" t="s">
        <v>8</v>
      </c>
      <c r="S162" s="30"/>
      <c r="U162" s="32"/>
      <c r="W162" s="65" t="str">
        <f t="shared" si="26"/>
        <v/>
      </c>
      <c r="Y162" s="30" t="str">
        <f t="shared" si="23"/>
        <v/>
      </c>
      <c r="AA162" s="32"/>
      <c r="AC162" s="30"/>
      <c r="AE162" s="32"/>
      <c r="AG162" s="30" t="str">
        <f t="shared" si="27"/>
        <v/>
      </c>
      <c r="AI162" s="30" t="str">
        <f t="shared" si="22"/>
        <v/>
      </c>
    </row>
    <row r="163" spans="1:35" ht="12" hidden="1" customHeight="1" outlineLevel="6">
      <c r="A163" s="44" t="s">
        <v>2218</v>
      </c>
      <c r="B163" s="94" t="s">
        <v>21</v>
      </c>
      <c r="C163" s="96" t="str">
        <f>IF(OR(ISNUMBER(S163),ISNUMBER(U163),ISNUMBER(W163),ISNUMBER(#REF!),ISNUMBER(AA163),ISNUMBER(AC163),ISNUMBER(AE163),ISNUMBER(AG163),ISNUMBER(Y163),ISNUMBER(AI163)),"x","")</f>
        <v/>
      </c>
      <c r="D163" s="22" t="s">
        <v>10</v>
      </c>
      <c r="E163" s="22" t="s">
        <v>2219</v>
      </c>
      <c r="F163" s="22" t="s">
        <v>17</v>
      </c>
      <c r="G163" s="22" t="s">
        <v>2218</v>
      </c>
      <c r="H163" s="22" t="s">
        <v>8</v>
      </c>
      <c r="I163" s="22" t="s">
        <v>2217</v>
      </c>
      <c r="J163" s="22" t="s">
        <v>23</v>
      </c>
      <c r="K163" s="22" t="s">
        <v>8</v>
      </c>
      <c r="L163" s="22" t="s">
        <v>12</v>
      </c>
      <c r="M163" s="22" t="s">
        <v>12</v>
      </c>
      <c r="N163" s="22" t="s">
        <v>12</v>
      </c>
      <c r="O163" s="22" t="s">
        <v>1820</v>
      </c>
      <c r="P163" s="22" t="s">
        <v>8</v>
      </c>
      <c r="Q163" s="22" t="s">
        <v>8</v>
      </c>
      <c r="S163" s="30"/>
      <c r="U163" s="32"/>
      <c r="W163" s="65" t="str">
        <f t="shared" si="26"/>
        <v/>
      </c>
      <c r="Y163" s="30" t="str">
        <f t="shared" si="23"/>
        <v/>
      </c>
      <c r="AA163" s="32"/>
      <c r="AC163" s="30"/>
      <c r="AE163" s="32"/>
      <c r="AG163" s="30" t="str">
        <f t="shared" si="27"/>
        <v/>
      </c>
      <c r="AI163" s="30" t="str">
        <f t="shared" si="22"/>
        <v/>
      </c>
    </row>
    <row r="164" spans="1:35" ht="12" hidden="1" customHeight="1" outlineLevel="5">
      <c r="A164" s="43" t="s">
        <v>2220</v>
      </c>
      <c r="B164" s="94" t="s">
        <v>21</v>
      </c>
      <c r="C164" s="96" t="str">
        <f>IF(OR(ISNUMBER(S164),ISNUMBER(U164),ISNUMBER(W164),ISNUMBER(#REF!),ISNUMBER(AA164),ISNUMBER(AC164),ISNUMBER(AE164),ISNUMBER(AG164),ISNUMBER(Y164),ISNUMBER(AI164)),"x","")</f>
        <v/>
      </c>
      <c r="D164" s="22" t="s">
        <v>10</v>
      </c>
      <c r="E164" s="22" t="s">
        <v>2221</v>
      </c>
      <c r="F164" s="22" t="s">
        <v>17</v>
      </c>
      <c r="G164" s="22" t="s">
        <v>2220</v>
      </c>
      <c r="H164" s="22" t="s">
        <v>2222</v>
      </c>
      <c r="I164" s="22" t="s">
        <v>8</v>
      </c>
      <c r="J164" s="22" t="s">
        <v>19</v>
      </c>
      <c r="K164" s="22" t="s">
        <v>8</v>
      </c>
      <c r="L164" s="22" t="s">
        <v>12</v>
      </c>
      <c r="M164" s="22" t="s">
        <v>12</v>
      </c>
      <c r="N164" s="22" t="s">
        <v>12</v>
      </c>
      <c r="O164" s="22" t="s">
        <v>1820</v>
      </c>
      <c r="P164" s="22" t="s">
        <v>8</v>
      </c>
      <c r="Q164" s="22" t="s">
        <v>8</v>
      </c>
      <c r="S164" s="30"/>
      <c r="U164" s="32"/>
      <c r="W164" s="65" t="str">
        <f>IF(OR(ISNUMBER(W165),ISNUMBER(W166)),N(W165)+N(W166),IF(ISNUMBER(U164),U164,""))</f>
        <v/>
      </c>
      <c r="Y164" s="30" t="str">
        <f t="shared" si="23"/>
        <v/>
      </c>
      <c r="AA164" s="32"/>
      <c r="AC164" s="30"/>
      <c r="AE164" s="32"/>
      <c r="AG164" s="30" t="str">
        <f>IF(OR(ISNUMBER(AG165),ISNUMBER(AG166)),N(AG165)+N(AG166),IF(ISNUMBER(AE164),AE164,""))</f>
        <v/>
      </c>
      <c r="AI164" s="30" t="str">
        <f t="shared" si="22"/>
        <v/>
      </c>
    </row>
    <row r="165" spans="1:35" ht="12" hidden="1" customHeight="1" outlineLevel="6">
      <c r="A165" s="44" t="s">
        <v>2223</v>
      </c>
      <c r="B165" s="94" t="s">
        <v>21</v>
      </c>
      <c r="C165" s="96" t="str">
        <f>IF(OR(ISNUMBER(S165),ISNUMBER(U165),ISNUMBER(W165),ISNUMBER(#REF!),ISNUMBER(AA165),ISNUMBER(AC165),ISNUMBER(AE165),ISNUMBER(AG165),ISNUMBER(Y165),ISNUMBER(AI165)),"x","")</f>
        <v/>
      </c>
      <c r="D165" s="22" t="s">
        <v>10</v>
      </c>
      <c r="E165" s="22" t="s">
        <v>2224</v>
      </c>
      <c r="F165" s="22" t="s">
        <v>17</v>
      </c>
      <c r="G165" s="22" t="s">
        <v>2223</v>
      </c>
      <c r="H165" s="22" t="s">
        <v>8</v>
      </c>
      <c r="I165" s="22" t="s">
        <v>2225</v>
      </c>
      <c r="J165" s="22" t="s">
        <v>114</v>
      </c>
      <c r="K165" s="22" t="s">
        <v>8</v>
      </c>
      <c r="L165" s="22" t="s">
        <v>12</v>
      </c>
      <c r="M165" s="22" t="s">
        <v>12</v>
      </c>
      <c r="N165" s="22" t="s">
        <v>12</v>
      </c>
      <c r="O165" s="22" t="s">
        <v>1820</v>
      </c>
      <c r="P165" s="22" t="s">
        <v>8</v>
      </c>
      <c r="Q165" s="22" t="s">
        <v>8</v>
      </c>
      <c r="S165" s="30"/>
      <c r="U165" s="32"/>
      <c r="W165" s="65" t="str">
        <f>IF(ISNUMBER(U165),U165,"")</f>
        <v/>
      </c>
      <c r="Y165" s="30" t="str">
        <f t="shared" si="23"/>
        <v/>
      </c>
      <c r="AA165" s="32"/>
      <c r="AC165" s="30"/>
      <c r="AE165" s="32"/>
      <c r="AG165" s="30" t="str">
        <f>IF(ISNUMBER(AE165),AE165,"")</f>
        <v/>
      </c>
      <c r="AI165" s="30" t="str">
        <f t="shared" si="22"/>
        <v/>
      </c>
    </row>
    <row r="166" spans="1:35" ht="12" hidden="1" customHeight="1" outlineLevel="6">
      <c r="A166" s="44" t="s">
        <v>2226</v>
      </c>
      <c r="B166" s="94" t="s">
        <v>21</v>
      </c>
      <c r="C166" s="96" t="str">
        <f>IF(OR(ISNUMBER(S166),ISNUMBER(U166),ISNUMBER(W166),ISNUMBER(#REF!),ISNUMBER(AA166),ISNUMBER(AC166),ISNUMBER(AE166),ISNUMBER(AG166),ISNUMBER(Y166),ISNUMBER(AI166)),"x","")</f>
        <v/>
      </c>
      <c r="D166" s="22" t="s">
        <v>10</v>
      </c>
      <c r="E166" s="22" t="s">
        <v>2227</v>
      </c>
      <c r="F166" s="22" t="s">
        <v>17</v>
      </c>
      <c r="G166" s="22" t="s">
        <v>2226</v>
      </c>
      <c r="H166" s="22" t="s">
        <v>1528</v>
      </c>
      <c r="I166" s="22" t="s">
        <v>2228</v>
      </c>
      <c r="J166" s="22" t="s">
        <v>114</v>
      </c>
      <c r="K166" s="22" t="s">
        <v>8</v>
      </c>
      <c r="L166" s="22" t="s">
        <v>12</v>
      </c>
      <c r="M166" s="22" t="s">
        <v>12</v>
      </c>
      <c r="N166" s="22" t="s">
        <v>12</v>
      </c>
      <c r="O166" s="22" t="s">
        <v>1820</v>
      </c>
      <c r="P166" s="22" t="s">
        <v>8</v>
      </c>
      <c r="Q166" s="22" t="s">
        <v>8</v>
      </c>
      <c r="S166" s="30"/>
      <c r="U166" s="32"/>
      <c r="W166" s="65" t="str">
        <f>IF(ISNUMBER(U166),U166,"")</f>
        <v/>
      </c>
      <c r="Y166" s="30" t="str">
        <f t="shared" si="23"/>
        <v/>
      </c>
      <c r="AA166" s="32"/>
      <c r="AC166" s="30"/>
      <c r="AE166" s="32"/>
      <c r="AG166" s="30" t="str">
        <f>IF(ISNUMBER(AE166),AE166,"")</f>
        <v/>
      </c>
      <c r="AI166" s="30" t="str">
        <f t="shared" si="22"/>
        <v/>
      </c>
    </row>
    <row r="167" spans="1:35" ht="12" hidden="1" customHeight="1" outlineLevel="7">
      <c r="A167" s="45" t="s">
        <v>2229</v>
      </c>
      <c r="B167" s="94"/>
      <c r="C167" s="96" t="str">
        <f>IF(OR(ISNUMBER(S167),ISNUMBER(U167),ISNUMBER(W167),ISNUMBER(#REF!),ISNUMBER(AA167),ISNUMBER(AC167),ISNUMBER(AE167),ISNUMBER(AG167),ISNUMBER(Y167),ISNUMBER(AI167)),"x","")</f>
        <v/>
      </c>
      <c r="D167" s="22" t="s">
        <v>10</v>
      </c>
      <c r="E167" s="22" t="s">
        <v>2230</v>
      </c>
      <c r="F167" s="22" t="s">
        <v>17</v>
      </c>
      <c r="G167" s="22" t="s">
        <v>2229</v>
      </c>
      <c r="H167" s="22" t="s">
        <v>8</v>
      </c>
      <c r="I167" s="22" t="s">
        <v>2231</v>
      </c>
      <c r="J167" s="22" t="s">
        <v>114</v>
      </c>
      <c r="K167" s="22" t="s">
        <v>8</v>
      </c>
      <c r="L167" s="22" t="s">
        <v>12</v>
      </c>
      <c r="M167" s="22" t="s">
        <v>12</v>
      </c>
      <c r="N167" s="22" t="s">
        <v>12</v>
      </c>
      <c r="O167" s="22" t="s">
        <v>1820</v>
      </c>
      <c r="P167" s="22" t="s">
        <v>8</v>
      </c>
      <c r="Q167" s="22" t="s">
        <v>8</v>
      </c>
      <c r="S167" s="30"/>
      <c r="U167" s="32"/>
      <c r="W167" s="65" t="str">
        <f>IF(ISNUMBER(U167),U167,"")</f>
        <v/>
      </c>
      <c r="Y167" s="30" t="str">
        <f t="shared" si="23"/>
        <v/>
      </c>
      <c r="AA167" s="32"/>
      <c r="AC167" s="30"/>
      <c r="AE167" s="32"/>
      <c r="AG167" s="30" t="str">
        <f>IF(ISNUMBER(AE167),AE167,"")</f>
        <v/>
      </c>
      <c r="AI167" s="30" t="str">
        <f t="shared" si="22"/>
        <v/>
      </c>
    </row>
    <row r="168" spans="1:35" ht="12" hidden="1" customHeight="1" outlineLevel="7">
      <c r="A168" s="45" t="s">
        <v>2232</v>
      </c>
      <c r="B168" s="94"/>
      <c r="C168" s="96" t="str">
        <f>IF(OR(ISNUMBER(S168),ISNUMBER(U168),ISNUMBER(W168),ISNUMBER(#REF!),ISNUMBER(AA168),ISNUMBER(AC168),ISNUMBER(AE168),ISNUMBER(AG168),ISNUMBER(Y168),ISNUMBER(AI168)),"x","")</f>
        <v/>
      </c>
      <c r="D168" s="22" t="s">
        <v>10</v>
      </c>
      <c r="E168" s="22" t="s">
        <v>2233</v>
      </c>
      <c r="F168" s="22" t="s">
        <v>17</v>
      </c>
      <c r="G168" s="22" t="s">
        <v>2232</v>
      </c>
      <c r="H168" s="22" t="s">
        <v>8</v>
      </c>
      <c r="I168" s="22" t="s">
        <v>2234</v>
      </c>
      <c r="J168" s="22" t="s">
        <v>114</v>
      </c>
      <c r="K168" s="22" t="s">
        <v>8</v>
      </c>
      <c r="L168" s="22" t="s">
        <v>12</v>
      </c>
      <c r="M168" s="22" t="s">
        <v>12</v>
      </c>
      <c r="N168" s="22" t="s">
        <v>12</v>
      </c>
      <c r="O168" s="22" t="s">
        <v>1820</v>
      </c>
      <c r="P168" s="22" t="s">
        <v>8</v>
      </c>
      <c r="Q168" s="22" t="s">
        <v>8</v>
      </c>
      <c r="S168" s="30"/>
      <c r="U168" s="32"/>
      <c r="W168" s="65" t="str">
        <f>IF(ISNUMBER(U168),U168,"")</f>
        <v/>
      </c>
      <c r="Y168" s="30" t="str">
        <f t="shared" si="23"/>
        <v/>
      </c>
      <c r="AA168" s="32"/>
      <c r="AC168" s="30"/>
      <c r="AE168" s="32"/>
      <c r="AG168" s="30" t="str">
        <f>IF(ISNUMBER(AE168),AE168,"")</f>
        <v/>
      </c>
      <c r="AI168" s="30" t="str">
        <f t="shared" si="22"/>
        <v/>
      </c>
    </row>
    <row r="169" spans="1:35" ht="12" hidden="1" customHeight="1" outlineLevel="4">
      <c r="A169" s="42" t="s">
        <v>2235</v>
      </c>
      <c r="B169" s="94" t="s">
        <v>423</v>
      </c>
      <c r="C169" s="96" t="str">
        <f>IF(OR(ISNUMBER(S169),ISNUMBER(U169),ISNUMBER(W169),ISNUMBER(#REF!),ISNUMBER(AA169),ISNUMBER(AC169),ISNUMBER(AE169),ISNUMBER(AG169),ISNUMBER(Y169),ISNUMBER(AI169)),"x","")</f>
        <v/>
      </c>
      <c r="D169" s="22" t="s">
        <v>10</v>
      </c>
      <c r="E169" s="22" t="s">
        <v>2236</v>
      </c>
      <c r="F169" s="22" t="s">
        <v>17</v>
      </c>
      <c r="G169" s="22" t="s">
        <v>2235</v>
      </c>
      <c r="H169" s="22" t="s">
        <v>8</v>
      </c>
      <c r="I169" s="22" t="s">
        <v>8</v>
      </c>
      <c r="J169" s="22" t="s">
        <v>19</v>
      </c>
      <c r="K169" s="22" t="s">
        <v>8</v>
      </c>
      <c r="L169" s="22" t="s">
        <v>12</v>
      </c>
      <c r="M169" s="22" t="s">
        <v>12</v>
      </c>
      <c r="N169" s="22" t="s">
        <v>12</v>
      </c>
      <c r="O169" s="22" t="s">
        <v>1820</v>
      </c>
      <c r="P169" s="22" t="s">
        <v>8</v>
      </c>
      <c r="Q169" s="22" t="s">
        <v>8</v>
      </c>
      <c r="S169" s="30"/>
      <c r="U169" s="32"/>
      <c r="W169" s="65" t="str">
        <f>IF(OR(ISNUMBER(W172),ISNUMBER(W176),ISNUMBER(W177),ISNUMBER(W178),ISNUMBER(W182),ISNUMBER(W185),ISNUMBER(W186),ISNUMBER(W187),ISNUMBER(W188),ISNUMBER(W189),ISNUMBER(W196),ISNUMBER(W197),ISNUMBER(W198),ISNUMBER(W199),ISNUMBER(W200),ISNUMBER(W201),ISNUMBER(W202),ISNUMBER(W203),ISNUMBER(W204),ISNUMBER(W205),ISNUMBER(W211),ISNUMBER(W212),ISNUMBER(W216),ISNUMBER(W217),ISNUMBER(W218),ISNUMBER(W219),ISNUMBER(W220),ISNUMBER(W221),ISNUMBER(W222),ISNUMBER(W223)),N(W172)+N(W176)+N(W177)+N(W178)+N(W182)+N(W185)+N(W186)+N(W187)+N(W188)+N(W189)+N(W196)+N(W197)+N(W198)+N(W199)+N(W200)+N(W201)+N(W202)+N(W203)+N(W204)+N(W205)+N(W211)+N(W212)+N(W216)+N(W217)+N(W218)+N(W219)+N(W220)+N(W221)+N(W222)+N(W223),IF(ISNUMBER(U169),U169,""))</f>
        <v/>
      </c>
      <c r="Y169" s="30" t="str">
        <f t="shared" si="23"/>
        <v/>
      </c>
      <c r="AA169" s="32"/>
      <c r="AC169" s="30"/>
      <c r="AE169" s="32"/>
      <c r="AG169" s="30" t="str">
        <f>IF(OR(ISNUMBER(AG172),ISNUMBER(AG176),ISNUMBER(AG177),ISNUMBER(AG178),ISNUMBER(AG182),ISNUMBER(AG185),ISNUMBER(AG186),ISNUMBER(AG187),ISNUMBER(AG188),ISNUMBER(AG189),ISNUMBER(AG196),ISNUMBER(AG197),ISNUMBER(AG198),ISNUMBER(AG199),ISNUMBER(AG200),ISNUMBER(AG201),ISNUMBER(AG202),ISNUMBER(AG203),ISNUMBER(AG204),ISNUMBER(AG205),ISNUMBER(AG211),ISNUMBER(AG212),ISNUMBER(AG216),ISNUMBER(AG217),ISNUMBER(AG218),ISNUMBER(AG219),ISNUMBER(AG220),ISNUMBER(AG221),ISNUMBER(AG222),ISNUMBER(AG223)),N(AG172)+N(AG176)+N(AG177)+N(AG178)+N(AG182)+N(AG185)+N(AG186)+N(AG187)+N(AG188)+N(AG189)+N(AG196)+N(AG197)+N(AG198)+N(AG199)+N(AG200)+N(AG201)+N(AG202)+N(AG203)+N(AG204)+N(AG205)+N(AG211)+N(AG212)+N(AG216)+N(AG217)+N(AG218)+N(AG219)+N(AG220)+N(AG221)+N(AG222)+N(AG223),IF(ISNUMBER(AE169),AE169,""))</f>
        <v/>
      </c>
      <c r="AI169" s="30" t="str">
        <f t="shared" si="22"/>
        <v/>
      </c>
    </row>
    <row r="170" spans="1:35" ht="12" hidden="1" customHeight="1" outlineLevel="5">
      <c r="A170" s="43" t="s">
        <v>2237</v>
      </c>
      <c r="B170" s="94"/>
      <c r="C170" s="96" t="str">
        <f>IF(OR(ISNUMBER(S170),ISNUMBER(U170),ISNUMBER(W170),ISNUMBER(#REF!),ISNUMBER(AA170),ISNUMBER(AC170),ISNUMBER(AE170),ISNUMBER(AG170),ISNUMBER(Y170),ISNUMBER(AI170)),"x","")</f>
        <v/>
      </c>
      <c r="D170" s="22" t="s">
        <v>10</v>
      </c>
      <c r="E170" s="22" t="s">
        <v>2238</v>
      </c>
      <c r="F170" s="22" t="s">
        <v>17</v>
      </c>
      <c r="G170" s="22" t="s">
        <v>2237</v>
      </c>
      <c r="H170" s="22" t="s">
        <v>8</v>
      </c>
      <c r="I170" s="22" t="s">
        <v>8</v>
      </c>
      <c r="J170" s="22" t="s">
        <v>8</v>
      </c>
      <c r="K170" s="22" t="s">
        <v>8</v>
      </c>
      <c r="L170" s="22" t="s">
        <v>12</v>
      </c>
      <c r="M170" s="22" t="s">
        <v>12</v>
      </c>
      <c r="N170" s="22" t="s">
        <v>12</v>
      </c>
      <c r="O170" s="22" t="s">
        <v>1820</v>
      </c>
      <c r="P170" s="22" t="s">
        <v>8</v>
      </c>
      <c r="Q170" s="22" t="s">
        <v>8</v>
      </c>
      <c r="S170" s="30"/>
      <c r="U170" s="32"/>
      <c r="W170" s="65" t="str">
        <f>IF(ISNUMBER(U170),U170,"")</f>
        <v/>
      </c>
      <c r="Y170" s="30" t="str">
        <f t="shared" si="23"/>
        <v/>
      </c>
      <c r="AA170" s="32"/>
      <c r="AC170" s="30"/>
      <c r="AE170" s="32"/>
      <c r="AG170" s="30" t="str">
        <f>IF(ISNUMBER(AE170),AE170,"")</f>
        <v/>
      </c>
      <c r="AI170" s="30" t="str">
        <f t="shared" si="22"/>
        <v/>
      </c>
    </row>
    <row r="171" spans="1:35" ht="12" hidden="1" customHeight="1" outlineLevel="5">
      <c r="A171" s="43" t="s">
        <v>2239</v>
      </c>
      <c r="B171" s="94"/>
      <c r="C171" s="96" t="str">
        <f>IF(OR(ISNUMBER(S171),ISNUMBER(U171),ISNUMBER(W171),ISNUMBER(#REF!),ISNUMBER(AA171),ISNUMBER(AC171),ISNUMBER(AE171),ISNUMBER(AG171),ISNUMBER(Y171),ISNUMBER(AI171)),"x","")</f>
        <v/>
      </c>
      <c r="D171" s="22" t="s">
        <v>10</v>
      </c>
      <c r="E171" s="22" t="s">
        <v>2240</v>
      </c>
      <c r="F171" s="22" t="s">
        <v>17</v>
      </c>
      <c r="G171" s="22" t="s">
        <v>2239</v>
      </c>
      <c r="H171" s="22" t="s">
        <v>1925</v>
      </c>
      <c r="I171" s="22" t="s">
        <v>8</v>
      </c>
      <c r="J171" s="22" t="s">
        <v>8</v>
      </c>
      <c r="K171" s="22" t="s">
        <v>8</v>
      </c>
      <c r="L171" s="22" t="s">
        <v>12</v>
      </c>
      <c r="M171" s="22" t="s">
        <v>12</v>
      </c>
      <c r="N171" s="22" t="s">
        <v>12</v>
      </c>
      <c r="O171" s="22" t="s">
        <v>1820</v>
      </c>
      <c r="P171" s="22" t="s">
        <v>8</v>
      </c>
      <c r="Q171" s="22" t="s">
        <v>8</v>
      </c>
      <c r="S171" s="30"/>
      <c r="U171" s="32"/>
      <c r="W171" s="65" t="str">
        <f>IF(ISNUMBER(U171),U171,"")</f>
        <v/>
      </c>
      <c r="Y171" s="30" t="str">
        <f t="shared" si="23"/>
        <v/>
      </c>
      <c r="AA171" s="32"/>
      <c r="AC171" s="30"/>
      <c r="AE171" s="32"/>
      <c r="AG171" s="30" t="str">
        <f>IF(ISNUMBER(AE171),AE171,"")</f>
        <v/>
      </c>
      <c r="AI171" s="30" t="str">
        <f t="shared" si="22"/>
        <v/>
      </c>
    </row>
    <row r="172" spans="1:35" ht="12" hidden="1" customHeight="1" outlineLevel="5">
      <c r="A172" s="43" t="s">
        <v>2241</v>
      </c>
      <c r="B172" s="94" t="s">
        <v>21</v>
      </c>
      <c r="C172" s="96" t="str">
        <f>IF(OR(ISNUMBER(S172),ISNUMBER(U172),ISNUMBER(W172),ISNUMBER(#REF!),ISNUMBER(AA172),ISNUMBER(AC172),ISNUMBER(AE172),ISNUMBER(AG172),ISNUMBER(Y172),ISNUMBER(AI172)),"x","")</f>
        <v/>
      </c>
      <c r="D172" s="22" t="s">
        <v>10</v>
      </c>
      <c r="E172" s="22" t="s">
        <v>2242</v>
      </c>
      <c r="F172" s="22" t="s">
        <v>17</v>
      </c>
      <c r="G172" s="22" t="s">
        <v>2241</v>
      </c>
      <c r="H172" s="22" t="s">
        <v>2243</v>
      </c>
      <c r="I172" s="22" t="s">
        <v>8</v>
      </c>
      <c r="J172" s="22" t="s">
        <v>19</v>
      </c>
      <c r="K172" s="22" t="s">
        <v>8</v>
      </c>
      <c r="L172" s="22" t="s">
        <v>12</v>
      </c>
      <c r="M172" s="22" t="s">
        <v>12</v>
      </c>
      <c r="N172" s="22" t="s">
        <v>12</v>
      </c>
      <c r="O172" s="22" t="s">
        <v>1820</v>
      </c>
      <c r="P172" s="22" t="s">
        <v>8</v>
      </c>
      <c r="Q172" s="22" t="s">
        <v>8</v>
      </c>
      <c r="S172" s="30"/>
      <c r="U172" s="32"/>
      <c r="W172" s="65" t="str">
        <f>IF(OR(ISNUMBER(W173),ISNUMBER(W174),ISNUMBER(W175)),N(W173)+N(W174)+N(W175),IF(ISNUMBER(U172),U172,""))</f>
        <v/>
      </c>
      <c r="Y172" s="30" t="str">
        <f t="shared" si="23"/>
        <v/>
      </c>
      <c r="AA172" s="32"/>
      <c r="AC172" s="30"/>
      <c r="AE172" s="32"/>
      <c r="AG172" s="30" t="str">
        <f>IF(OR(ISNUMBER(AG173),ISNUMBER(AG174),ISNUMBER(AG175)),N(AG173)+N(AG174)+N(AG175),IF(ISNUMBER(AE172),AE172,""))</f>
        <v/>
      </c>
      <c r="AI172" s="30" t="str">
        <f t="shared" si="22"/>
        <v/>
      </c>
    </row>
    <row r="173" spans="1:35" ht="12" hidden="1" customHeight="1" outlineLevel="6">
      <c r="A173" s="44" t="s">
        <v>2244</v>
      </c>
      <c r="B173" s="94" t="s">
        <v>21</v>
      </c>
      <c r="C173" s="96" t="str">
        <f>IF(OR(ISNUMBER(S173),ISNUMBER(U173),ISNUMBER(W173),ISNUMBER(#REF!),ISNUMBER(AA173),ISNUMBER(AC173),ISNUMBER(AE173),ISNUMBER(AG173),ISNUMBER(Y173),ISNUMBER(AI173)),"x","")</f>
        <v/>
      </c>
      <c r="D173" s="22" t="s">
        <v>10</v>
      </c>
      <c r="E173" s="22" t="s">
        <v>2245</v>
      </c>
      <c r="F173" s="22" t="s">
        <v>17</v>
      </c>
      <c r="G173" s="22" t="s">
        <v>2244</v>
      </c>
      <c r="H173" s="22" t="s">
        <v>2187</v>
      </c>
      <c r="I173" s="22" t="s">
        <v>2246</v>
      </c>
      <c r="J173" s="22" t="s">
        <v>114</v>
      </c>
      <c r="K173" s="22" t="s">
        <v>8</v>
      </c>
      <c r="L173" s="22" t="s">
        <v>8</v>
      </c>
      <c r="M173" s="22" t="s">
        <v>12</v>
      </c>
      <c r="N173" s="22" t="s">
        <v>8</v>
      </c>
      <c r="O173" s="22" t="s">
        <v>1820</v>
      </c>
      <c r="P173" s="22" t="s">
        <v>8</v>
      </c>
      <c r="Q173" s="22" t="s">
        <v>8</v>
      </c>
      <c r="S173" s="30"/>
      <c r="U173" s="32"/>
      <c r="W173" s="65" t="str">
        <f>IF(ISNUMBER(U173),U173,"")</f>
        <v/>
      </c>
      <c r="Y173" s="30" t="str">
        <f t="shared" si="23"/>
        <v/>
      </c>
      <c r="AA173" s="32"/>
      <c r="AC173" s="30"/>
      <c r="AE173" s="32"/>
      <c r="AG173" s="30" t="str">
        <f>IF(ISNUMBER(AE173),AE173,"")</f>
        <v/>
      </c>
      <c r="AI173" s="30" t="str">
        <f t="shared" si="22"/>
        <v/>
      </c>
    </row>
    <row r="174" spans="1:35" ht="12" hidden="1" customHeight="1" outlineLevel="6">
      <c r="A174" s="44" t="s">
        <v>2247</v>
      </c>
      <c r="B174" s="94" t="s">
        <v>21</v>
      </c>
      <c r="C174" s="96" t="str">
        <f>IF(OR(ISNUMBER(S174),ISNUMBER(U174),ISNUMBER(W174),ISNUMBER(#REF!),ISNUMBER(AA174),ISNUMBER(AC174),ISNUMBER(AE174),ISNUMBER(AG174),ISNUMBER(Y174),ISNUMBER(AI174)),"x","")</f>
        <v/>
      </c>
      <c r="D174" s="22" t="s">
        <v>10</v>
      </c>
      <c r="E174" s="22" t="s">
        <v>2248</v>
      </c>
      <c r="F174" s="22" t="s">
        <v>17</v>
      </c>
      <c r="G174" s="22" t="s">
        <v>2247</v>
      </c>
      <c r="H174" s="22" t="s">
        <v>2187</v>
      </c>
      <c r="I174" s="22" t="s">
        <v>2249</v>
      </c>
      <c r="J174" s="22" t="s">
        <v>114</v>
      </c>
      <c r="K174" s="22" t="s">
        <v>8</v>
      </c>
      <c r="L174" s="22" t="s">
        <v>12</v>
      </c>
      <c r="M174" s="22" t="s">
        <v>8</v>
      </c>
      <c r="N174" s="22" t="s">
        <v>8</v>
      </c>
      <c r="O174" s="22" t="s">
        <v>1820</v>
      </c>
      <c r="P174" s="22" t="s">
        <v>8</v>
      </c>
      <c r="Q174" s="22" t="s">
        <v>8</v>
      </c>
      <c r="S174" s="30"/>
      <c r="U174" s="32"/>
      <c r="W174" s="65" t="str">
        <f>IF(ISNUMBER(U174),U174,"")</f>
        <v/>
      </c>
      <c r="Y174" s="30" t="str">
        <f t="shared" si="23"/>
        <v/>
      </c>
      <c r="AA174" s="32"/>
      <c r="AC174" s="30"/>
      <c r="AE174" s="32"/>
      <c r="AG174" s="30" t="str">
        <f>IF(ISNUMBER(AE174),AE174,"")</f>
        <v/>
      </c>
      <c r="AI174" s="30" t="str">
        <f t="shared" si="22"/>
        <v/>
      </c>
    </row>
    <row r="175" spans="1:35" ht="12" hidden="1" customHeight="1" outlineLevel="6">
      <c r="A175" s="44" t="s">
        <v>2250</v>
      </c>
      <c r="B175" s="94" t="s">
        <v>21</v>
      </c>
      <c r="C175" s="96" t="str">
        <f>IF(OR(ISNUMBER(S175),ISNUMBER(U175),ISNUMBER(W175),ISNUMBER(#REF!),ISNUMBER(AA175),ISNUMBER(AC175),ISNUMBER(AE175),ISNUMBER(AG175),ISNUMBER(Y175),ISNUMBER(AI175)),"x","")</f>
        <v/>
      </c>
      <c r="D175" s="22" t="s">
        <v>10</v>
      </c>
      <c r="E175" s="22" t="s">
        <v>2251</v>
      </c>
      <c r="F175" s="22" t="s">
        <v>17</v>
      </c>
      <c r="G175" s="22" t="s">
        <v>2250</v>
      </c>
      <c r="H175" s="22" t="s">
        <v>8</v>
      </c>
      <c r="I175" s="22" t="s">
        <v>8</v>
      </c>
      <c r="J175" s="22" t="s">
        <v>114</v>
      </c>
      <c r="K175" s="22" t="s">
        <v>8</v>
      </c>
      <c r="L175" s="22" t="s">
        <v>12</v>
      </c>
      <c r="M175" s="22" t="s">
        <v>12</v>
      </c>
      <c r="N175" s="22" t="s">
        <v>12</v>
      </c>
      <c r="O175" s="22" t="s">
        <v>1820</v>
      </c>
      <c r="P175" s="22" t="s">
        <v>8</v>
      </c>
      <c r="Q175" s="22" t="s">
        <v>8</v>
      </c>
      <c r="S175" s="30"/>
      <c r="U175" s="32"/>
      <c r="W175" s="65" t="str">
        <f>IF(ISNUMBER(U175),U175,"")</f>
        <v/>
      </c>
      <c r="Y175" s="30" t="str">
        <f t="shared" si="23"/>
        <v/>
      </c>
      <c r="AA175" s="32"/>
      <c r="AC175" s="30"/>
      <c r="AE175" s="32"/>
      <c r="AG175" s="30" t="str">
        <f>IF(ISNUMBER(AE175),AE175,"")</f>
        <v/>
      </c>
      <c r="AI175" s="30" t="str">
        <f t="shared" si="22"/>
        <v/>
      </c>
    </row>
    <row r="176" spans="1:35" ht="12" hidden="1" customHeight="1" outlineLevel="5">
      <c r="A176" s="43" t="s">
        <v>2252</v>
      </c>
      <c r="B176" s="94" t="s">
        <v>21</v>
      </c>
      <c r="C176" s="96" t="str">
        <f>IF(OR(ISNUMBER(S176),ISNUMBER(U176),ISNUMBER(W176),ISNUMBER(#REF!),ISNUMBER(AA176),ISNUMBER(AC176),ISNUMBER(AE176),ISNUMBER(AG176),ISNUMBER(Y176),ISNUMBER(AI176)),"x","")</f>
        <v/>
      </c>
      <c r="D176" s="22" t="s">
        <v>10</v>
      </c>
      <c r="E176" s="22" t="s">
        <v>2253</v>
      </c>
      <c r="F176" s="22" t="s">
        <v>17</v>
      </c>
      <c r="G176" s="22" t="s">
        <v>2252</v>
      </c>
      <c r="H176" s="22" t="s">
        <v>8</v>
      </c>
      <c r="I176" s="22" t="s">
        <v>8</v>
      </c>
      <c r="J176" s="22" t="s">
        <v>23</v>
      </c>
      <c r="K176" s="22" t="s">
        <v>8</v>
      </c>
      <c r="L176" s="22" t="s">
        <v>12</v>
      </c>
      <c r="M176" s="22" t="s">
        <v>12</v>
      </c>
      <c r="N176" s="22" t="s">
        <v>12</v>
      </c>
      <c r="O176" s="22" t="s">
        <v>1820</v>
      </c>
      <c r="P176" s="22" t="s">
        <v>8</v>
      </c>
      <c r="Q176" s="22" t="s">
        <v>8</v>
      </c>
      <c r="S176" s="30"/>
      <c r="U176" s="32"/>
      <c r="W176" s="65" t="str">
        <f>IF(ISNUMBER(U176),U176,"")</f>
        <v/>
      </c>
      <c r="Y176" s="30" t="str">
        <f t="shared" si="23"/>
        <v/>
      </c>
      <c r="AA176" s="32"/>
      <c r="AC176" s="30"/>
      <c r="AE176" s="32"/>
      <c r="AG176" s="30" t="str">
        <f>IF(ISNUMBER(AE176),AE176,"")</f>
        <v/>
      </c>
      <c r="AI176" s="30" t="str">
        <f t="shared" si="22"/>
        <v/>
      </c>
    </row>
    <row r="177" spans="1:35" ht="12" hidden="1" customHeight="1" outlineLevel="5">
      <c r="A177" s="43" t="s">
        <v>2254</v>
      </c>
      <c r="B177" s="94" t="s">
        <v>21</v>
      </c>
      <c r="C177" s="96" t="str">
        <f>IF(OR(ISNUMBER(S177),ISNUMBER(U177),ISNUMBER(W177),ISNUMBER(#REF!),ISNUMBER(AA177),ISNUMBER(AC177),ISNUMBER(AE177),ISNUMBER(AG177),ISNUMBER(Y177),ISNUMBER(AI177)),"x","")</f>
        <v/>
      </c>
      <c r="D177" s="22" t="s">
        <v>10</v>
      </c>
      <c r="E177" s="22" t="s">
        <v>2255</v>
      </c>
      <c r="F177" s="22" t="s">
        <v>17</v>
      </c>
      <c r="G177" s="22" t="s">
        <v>2254</v>
      </c>
      <c r="H177" s="22" t="s">
        <v>1956</v>
      </c>
      <c r="I177" s="22" t="s">
        <v>2256</v>
      </c>
      <c r="J177" s="22" t="s">
        <v>114</v>
      </c>
      <c r="K177" s="22" t="s">
        <v>8</v>
      </c>
      <c r="L177" s="22" t="s">
        <v>12</v>
      </c>
      <c r="M177" s="22" t="s">
        <v>12</v>
      </c>
      <c r="N177" s="22" t="s">
        <v>12</v>
      </c>
      <c r="O177" s="22" t="s">
        <v>1820</v>
      </c>
      <c r="P177" s="22" t="s">
        <v>8</v>
      </c>
      <c r="Q177" s="22" t="s">
        <v>8</v>
      </c>
      <c r="S177" s="30"/>
      <c r="U177" s="32"/>
      <c r="W177" s="65" t="str">
        <f>IF(ISNUMBER(U177),U177,"")</f>
        <v/>
      </c>
      <c r="Y177" s="30" t="str">
        <f t="shared" si="23"/>
        <v/>
      </c>
      <c r="AA177" s="32"/>
      <c r="AC177" s="30"/>
      <c r="AE177" s="32"/>
      <c r="AG177" s="30" t="str">
        <f>IF(ISNUMBER(AE177),AE177,"")</f>
        <v/>
      </c>
      <c r="AI177" s="30" t="str">
        <f t="shared" si="22"/>
        <v/>
      </c>
    </row>
    <row r="178" spans="1:35" ht="12" hidden="1" customHeight="1" outlineLevel="5">
      <c r="A178" s="43" t="s">
        <v>2257</v>
      </c>
      <c r="B178" s="94" t="s">
        <v>21</v>
      </c>
      <c r="C178" s="96" t="str">
        <f>IF(OR(ISNUMBER(S178),ISNUMBER(U178),ISNUMBER(W178),ISNUMBER(#REF!),ISNUMBER(AA178),ISNUMBER(AC178),ISNUMBER(AE178),ISNUMBER(AG178),ISNUMBER(Y178),ISNUMBER(AI178)),"x","")</f>
        <v/>
      </c>
      <c r="D178" s="22" t="s">
        <v>10</v>
      </c>
      <c r="E178" s="22" t="s">
        <v>2258</v>
      </c>
      <c r="F178" s="22" t="s">
        <v>17</v>
      </c>
      <c r="G178" s="22" t="s">
        <v>2257</v>
      </c>
      <c r="H178" s="22" t="s">
        <v>2243</v>
      </c>
      <c r="I178" s="22" t="s">
        <v>8</v>
      </c>
      <c r="J178" s="22" t="s">
        <v>19</v>
      </c>
      <c r="K178" s="22" t="s">
        <v>8</v>
      </c>
      <c r="L178" s="22" t="s">
        <v>12</v>
      </c>
      <c r="M178" s="22" t="s">
        <v>12</v>
      </c>
      <c r="N178" s="22" t="s">
        <v>12</v>
      </c>
      <c r="O178" s="22" t="s">
        <v>1820</v>
      </c>
      <c r="P178" s="22" t="s">
        <v>8</v>
      </c>
      <c r="Q178" s="22" t="s">
        <v>8</v>
      </c>
      <c r="S178" s="30"/>
      <c r="U178" s="32"/>
      <c r="W178" s="65" t="str">
        <f>IF(OR(ISNUMBER(W179),ISNUMBER(W180),ISNUMBER(W181)),N(W179)+N(W180)+N(W181),IF(ISNUMBER(U178),U178,""))</f>
        <v/>
      </c>
      <c r="Y178" s="30" t="str">
        <f t="shared" si="23"/>
        <v/>
      </c>
      <c r="AA178" s="32"/>
      <c r="AC178" s="30"/>
      <c r="AE178" s="32"/>
      <c r="AG178" s="30" t="str">
        <f>IF(OR(ISNUMBER(AG179),ISNUMBER(AG180),ISNUMBER(AG181)),N(AG179)+N(AG180)+N(AG181),IF(ISNUMBER(AE178),AE178,""))</f>
        <v/>
      </c>
      <c r="AI178" s="30" t="str">
        <f t="shared" si="22"/>
        <v/>
      </c>
    </row>
    <row r="179" spans="1:35" ht="12" hidden="1" customHeight="1" outlineLevel="6">
      <c r="A179" s="44" t="s">
        <v>2259</v>
      </c>
      <c r="B179" s="94" t="s">
        <v>21</v>
      </c>
      <c r="C179" s="96" t="str">
        <f>IF(OR(ISNUMBER(S179),ISNUMBER(U179),ISNUMBER(W179),ISNUMBER(#REF!),ISNUMBER(AA179),ISNUMBER(AC179),ISNUMBER(AE179),ISNUMBER(AG179),ISNUMBER(Y179),ISNUMBER(AI179)),"x","")</f>
        <v/>
      </c>
      <c r="D179" s="22" t="s">
        <v>10</v>
      </c>
      <c r="E179" s="22" t="s">
        <v>2260</v>
      </c>
      <c r="F179" s="22" t="s">
        <v>17</v>
      </c>
      <c r="G179" s="22" t="s">
        <v>2259</v>
      </c>
      <c r="H179" s="22" t="s">
        <v>2187</v>
      </c>
      <c r="I179" s="22" t="s">
        <v>2261</v>
      </c>
      <c r="J179" s="22" t="s">
        <v>114</v>
      </c>
      <c r="K179" s="22" t="s">
        <v>8</v>
      </c>
      <c r="L179" s="22" t="s">
        <v>8</v>
      </c>
      <c r="M179" s="22" t="s">
        <v>12</v>
      </c>
      <c r="N179" s="22" t="s">
        <v>8</v>
      </c>
      <c r="O179" s="22" t="s">
        <v>1820</v>
      </c>
      <c r="P179" s="22" t="s">
        <v>8</v>
      </c>
      <c r="Q179" s="22" t="s">
        <v>8</v>
      </c>
      <c r="S179" s="30"/>
      <c r="U179" s="32"/>
      <c r="W179" s="65" t="str">
        <f>IF(ISNUMBER(U179),U179,"")</f>
        <v/>
      </c>
      <c r="Y179" s="30" t="str">
        <f t="shared" si="23"/>
        <v/>
      </c>
      <c r="AA179" s="32"/>
      <c r="AC179" s="30"/>
      <c r="AE179" s="32"/>
      <c r="AG179" s="30" t="str">
        <f>IF(ISNUMBER(AE179),AE179,"")</f>
        <v/>
      </c>
      <c r="AI179" s="30" t="str">
        <f t="shared" si="22"/>
        <v/>
      </c>
    </row>
    <row r="180" spans="1:35" ht="12" hidden="1" customHeight="1" outlineLevel="6">
      <c r="A180" s="44" t="s">
        <v>2262</v>
      </c>
      <c r="B180" s="94" t="s">
        <v>21</v>
      </c>
      <c r="C180" s="96" t="str">
        <f>IF(OR(ISNUMBER(S180),ISNUMBER(U180),ISNUMBER(W180),ISNUMBER(#REF!),ISNUMBER(AA180),ISNUMBER(AC180),ISNUMBER(AE180),ISNUMBER(AG180),ISNUMBER(Y180),ISNUMBER(AI180)),"x","")</f>
        <v/>
      </c>
      <c r="D180" s="22" t="s">
        <v>10</v>
      </c>
      <c r="E180" s="22" t="s">
        <v>2263</v>
      </c>
      <c r="F180" s="22" t="s">
        <v>17</v>
      </c>
      <c r="G180" s="22" t="s">
        <v>2262</v>
      </c>
      <c r="H180" s="22" t="s">
        <v>2187</v>
      </c>
      <c r="I180" s="22" t="s">
        <v>2264</v>
      </c>
      <c r="J180" s="22" t="s">
        <v>114</v>
      </c>
      <c r="K180" s="22" t="s">
        <v>8</v>
      </c>
      <c r="L180" s="22" t="s">
        <v>12</v>
      </c>
      <c r="M180" s="22" t="s">
        <v>8</v>
      </c>
      <c r="N180" s="22" t="s">
        <v>8</v>
      </c>
      <c r="O180" s="22" t="s">
        <v>1820</v>
      </c>
      <c r="P180" s="22" t="s">
        <v>8</v>
      </c>
      <c r="Q180" s="22" t="s">
        <v>8</v>
      </c>
      <c r="S180" s="30"/>
      <c r="U180" s="32"/>
      <c r="W180" s="65" t="str">
        <f>IF(ISNUMBER(U180),U180,"")</f>
        <v/>
      </c>
      <c r="Y180" s="30" t="str">
        <f t="shared" si="23"/>
        <v/>
      </c>
      <c r="AA180" s="32"/>
      <c r="AC180" s="30"/>
      <c r="AE180" s="32"/>
      <c r="AG180" s="30" t="str">
        <f>IF(ISNUMBER(AE180),AE180,"")</f>
        <v/>
      </c>
      <c r="AI180" s="30" t="str">
        <f t="shared" si="22"/>
        <v/>
      </c>
    </row>
    <row r="181" spans="1:35" ht="12" hidden="1" customHeight="1" outlineLevel="6">
      <c r="A181" s="44" t="s">
        <v>2265</v>
      </c>
      <c r="B181" s="94" t="s">
        <v>21</v>
      </c>
      <c r="C181" s="96" t="str">
        <f>IF(OR(ISNUMBER(S181),ISNUMBER(U181),ISNUMBER(W181),ISNUMBER(#REF!),ISNUMBER(AA181),ISNUMBER(AC181),ISNUMBER(AE181),ISNUMBER(AG181),ISNUMBER(Y181),ISNUMBER(AI181)),"x","")</f>
        <v/>
      </c>
      <c r="D181" s="22" t="s">
        <v>10</v>
      </c>
      <c r="E181" s="22" t="s">
        <v>2266</v>
      </c>
      <c r="F181" s="22" t="s">
        <v>17</v>
      </c>
      <c r="G181" s="22" t="s">
        <v>2265</v>
      </c>
      <c r="H181" s="22" t="s">
        <v>8</v>
      </c>
      <c r="I181" s="22" t="s">
        <v>8</v>
      </c>
      <c r="J181" s="22" t="s">
        <v>114</v>
      </c>
      <c r="K181" s="22" t="s">
        <v>8</v>
      </c>
      <c r="L181" s="22" t="s">
        <v>12</v>
      </c>
      <c r="M181" s="22" t="s">
        <v>12</v>
      </c>
      <c r="N181" s="22" t="s">
        <v>12</v>
      </c>
      <c r="O181" s="22" t="s">
        <v>1820</v>
      </c>
      <c r="P181" s="22" t="s">
        <v>8</v>
      </c>
      <c r="Q181" s="22" t="s">
        <v>8</v>
      </c>
      <c r="S181" s="30"/>
      <c r="U181" s="32"/>
      <c r="W181" s="65" t="str">
        <f>IF(ISNUMBER(U181),U181,"")</f>
        <v/>
      </c>
      <c r="Y181" s="30" t="str">
        <f t="shared" si="23"/>
        <v/>
      </c>
      <c r="AA181" s="32"/>
      <c r="AC181" s="30"/>
      <c r="AE181" s="32"/>
      <c r="AG181" s="30" t="str">
        <f>IF(ISNUMBER(AE181),AE181,"")</f>
        <v/>
      </c>
      <c r="AI181" s="30" t="str">
        <f t="shared" si="22"/>
        <v/>
      </c>
    </row>
    <row r="182" spans="1:35" ht="12" hidden="1" customHeight="1" outlineLevel="5">
      <c r="A182" s="43" t="s">
        <v>2267</v>
      </c>
      <c r="B182" s="94" t="s">
        <v>21</v>
      </c>
      <c r="C182" s="96" t="str">
        <f>IF(OR(ISNUMBER(S182),ISNUMBER(U182),ISNUMBER(W182),ISNUMBER(#REF!),ISNUMBER(AA182),ISNUMBER(AC182),ISNUMBER(AE182),ISNUMBER(AG182),ISNUMBER(Y182),ISNUMBER(AI182)),"x","")</f>
        <v/>
      </c>
      <c r="D182" s="22" t="s">
        <v>10</v>
      </c>
      <c r="E182" s="22" t="s">
        <v>2268</v>
      </c>
      <c r="F182" s="22" t="s">
        <v>17</v>
      </c>
      <c r="G182" s="22" t="s">
        <v>2267</v>
      </c>
      <c r="H182" s="22" t="s">
        <v>2269</v>
      </c>
      <c r="I182" s="22" t="s">
        <v>8</v>
      </c>
      <c r="J182" s="22" t="s">
        <v>19</v>
      </c>
      <c r="K182" s="22" t="s">
        <v>8</v>
      </c>
      <c r="L182" s="22" t="s">
        <v>12</v>
      </c>
      <c r="M182" s="22" t="s">
        <v>12</v>
      </c>
      <c r="N182" s="22" t="s">
        <v>12</v>
      </c>
      <c r="O182" s="22" t="s">
        <v>1820</v>
      </c>
      <c r="P182" s="22" t="s">
        <v>8</v>
      </c>
      <c r="Q182" s="22" t="s">
        <v>8</v>
      </c>
      <c r="S182" s="30"/>
      <c r="U182" s="32"/>
      <c r="W182" s="65" t="str">
        <f>IF(OR(ISNUMBER(W183),ISNUMBER(W184)),N(W183)+N(W184),IF(ISNUMBER(U182),U182,""))</f>
        <v/>
      </c>
      <c r="Y182" s="30" t="str">
        <f t="shared" si="23"/>
        <v/>
      </c>
      <c r="AA182" s="32"/>
      <c r="AC182" s="30"/>
      <c r="AE182" s="32"/>
      <c r="AG182" s="30" t="str">
        <f>IF(OR(ISNUMBER(AG183),ISNUMBER(AG184)),N(AG183)+N(AG184),IF(ISNUMBER(AE182),AE182,""))</f>
        <v/>
      </c>
      <c r="AI182" s="30" t="str">
        <f t="shared" si="22"/>
        <v/>
      </c>
    </row>
    <row r="183" spans="1:35" ht="12" hidden="1" customHeight="1" outlineLevel="6">
      <c r="A183" s="44" t="s">
        <v>2270</v>
      </c>
      <c r="B183" s="94" t="s">
        <v>21</v>
      </c>
      <c r="C183" s="96" t="str">
        <f>IF(OR(ISNUMBER(S183),ISNUMBER(U183),ISNUMBER(W183),ISNUMBER(#REF!),ISNUMBER(AA183),ISNUMBER(AC183),ISNUMBER(AE183),ISNUMBER(AG183),ISNUMBER(Y183),ISNUMBER(AI183)),"x","")</f>
        <v/>
      </c>
      <c r="D183" s="22" t="s">
        <v>10</v>
      </c>
      <c r="E183" s="22" t="s">
        <v>2271</v>
      </c>
      <c r="F183" s="22" t="s">
        <v>17</v>
      </c>
      <c r="G183" s="22" t="s">
        <v>2270</v>
      </c>
      <c r="H183" s="22" t="s">
        <v>8</v>
      </c>
      <c r="I183" s="22" t="s">
        <v>2272</v>
      </c>
      <c r="J183" s="22" t="s">
        <v>114</v>
      </c>
      <c r="K183" s="22" t="s">
        <v>8</v>
      </c>
      <c r="L183" s="22" t="s">
        <v>12</v>
      </c>
      <c r="M183" s="22" t="s">
        <v>12</v>
      </c>
      <c r="N183" s="22" t="s">
        <v>12</v>
      </c>
      <c r="O183" s="22" t="s">
        <v>1820</v>
      </c>
      <c r="P183" s="22" t="s">
        <v>8</v>
      </c>
      <c r="Q183" s="22" t="s">
        <v>8</v>
      </c>
      <c r="S183" s="30"/>
      <c r="U183" s="32"/>
      <c r="W183" s="65" t="str">
        <f t="shared" ref="W183:W188" si="28">IF(ISNUMBER(U183),U183,"")</f>
        <v/>
      </c>
      <c r="Y183" s="30" t="str">
        <f t="shared" si="23"/>
        <v/>
      </c>
      <c r="AA183" s="32"/>
      <c r="AC183" s="30"/>
      <c r="AE183" s="32"/>
      <c r="AG183" s="30" t="str">
        <f t="shared" ref="AG183:AG188" si="29">IF(ISNUMBER(AE183),AE183,"")</f>
        <v/>
      </c>
      <c r="AI183" s="30" t="str">
        <f t="shared" si="22"/>
        <v/>
      </c>
    </row>
    <row r="184" spans="1:35" ht="12" hidden="1" customHeight="1" outlineLevel="6">
      <c r="A184" s="44" t="s">
        <v>2273</v>
      </c>
      <c r="B184" s="94" t="s">
        <v>21</v>
      </c>
      <c r="C184" s="96" t="str">
        <f>IF(OR(ISNUMBER(S184),ISNUMBER(U184),ISNUMBER(W184),ISNUMBER(#REF!),ISNUMBER(AA184),ISNUMBER(AC184),ISNUMBER(AE184),ISNUMBER(AG184),ISNUMBER(Y184),ISNUMBER(AI184)),"x","")</f>
        <v/>
      </c>
      <c r="D184" s="22" t="s">
        <v>10</v>
      </c>
      <c r="E184" s="22" t="s">
        <v>2274</v>
      </c>
      <c r="F184" s="22" t="s">
        <v>17</v>
      </c>
      <c r="G184" s="22" t="s">
        <v>2273</v>
      </c>
      <c r="H184" s="22" t="s">
        <v>8</v>
      </c>
      <c r="I184" s="22" t="s">
        <v>2275</v>
      </c>
      <c r="J184" s="22" t="s">
        <v>114</v>
      </c>
      <c r="K184" s="22" t="s">
        <v>8</v>
      </c>
      <c r="L184" s="22" t="s">
        <v>12</v>
      </c>
      <c r="M184" s="22" t="s">
        <v>12</v>
      </c>
      <c r="N184" s="22" t="s">
        <v>12</v>
      </c>
      <c r="O184" s="22" t="s">
        <v>1820</v>
      </c>
      <c r="P184" s="22" t="s">
        <v>8</v>
      </c>
      <c r="Q184" s="22" t="s">
        <v>8</v>
      </c>
      <c r="S184" s="30"/>
      <c r="U184" s="32"/>
      <c r="W184" s="65" t="str">
        <f t="shared" si="28"/>
        <v/>
      </c>
      <c r="Y184" s="30" t="str">
        <f t="shared" si="23"/>
        <v/>
      </c>
      <c r="AA184" s="32"/>
      <c r="AC184" s="30"/>
      <c r="AE184" s="32"/>
      <c r="AG184" s="30" t="str">
        <f t="shared" si="29"/>
        <v/>
      </c>
      <c r="AI184" s="30" t="str">
        <f t="shared" si="22"/>
        <v/>
      </c>
    </row>
    <row r="185" spans="1:35" ht="12" hidden="1" customHeight="1" outlineLevel="5">
      <c r="A185" s="43" t="s">
        <v>2276</v>
      </c>
      <c r="B185" s="94" t="s">
        <v>21</v>
      </c>
      <c r="C185" s="96" t="str">
        <f>IF(OR(ISNUMBER(S185),ISNUMBER(U185),ISNUMBER(W185),ISNUMBER(#REF!),ISNUMBER(AA185),ISNUMBER(AC185),ISNUMBER(AE185),ISNUMBER(AG185),ISNUMBER(Y185),ISNUMBER(AI185)),"x","")</f>
        <v/>
      </c>
      <c r="D185" s="22" t="s">
        <v>10</v>
      </c>
      <c r="E185" s="22" t="s">
        <v>2277</v>
      </c>
      <c r="F185" s="22" t="s">
        <v>17</v>
      </c>
      <c r="G185" s="22" t="s">
        <v>2276</v>
      </c>
      <c r="H185" s="22" t="s">
        <v>1956</v>
      </c>
      <c r="I185" s="22" t="s">
        <v>8</v>
      </c>
      <c r="J185" s="22" t="s">
        <v>23</v>
      </c>
      <c r="K185" s="22" t="s">
        <v>8</v>
      </c>
      <c r="L185" s="22" t="s">
        <v>12</v>
      </c>
      <c r="M185" s="22" t="s">
        <v>12</v>
      </c>
      <c r="N185" s="22" t="s">
        <v>12</v>
      </c>
      <c r="O185" s="22" t="s">
        <v>1820</v>
      </c>
      <c r="P185" s="22" t="s">
        <v>8</v>
      </c>
      <c r="Q185" s="22" t="s">
        <v>8</v>
      </c>
      <c r="S185" s="30"/>
      <c r="U185" s="32"/>
      <c r="W185" s="65" t="str">
        <f t="shared" si="28"/>
        <v/>
      </c>
      <c r="Y185" s="30" t="str">
        <f t="shared" si="23"/>
        <v/>
      </c>
      <c r="AA185" s="32"/>
      <c r="AC185" s="30"/>
      <c r="AE185" s="32"/>
      <c r="AG185" s="30" t="str">
        <f t="shared" si="29"/>
        <v/>
      </c>
      <c r="AI185" s="30" t="str">
        <f t="shared" si="22"/>
        <v/>
      </c>
    </row>
    <row r="186" spans="1:35" ht="12" hidden="1" customHeight="1" outlineLevel="5">
      <c r="A186" s="43" t="s">
        <v>2278</v>
      </c>
      <c r="B186" s="94" t="s">
        <v>21</v>
      </c>
      <c r="C186" s="96" t="str">
        <f>IF(OR(ISNUMBER(S186),ISNUMBER(U186),ISNUMBER(W186),ISNUMBER(#REF!),ISNUMBER(AA186),ISNUMBER(AC186),ISNUMBER(AE186),ISNUMBER(AG186),ISNUMBER(Y186),ISNUMBER(AI186)),"x","")</f>
        <v/>
      </c>
      <c r="D186" s="22" t="s">
        <v>10</v>
      </c>
      <c r="E186" s="22" t="s">
        <v>2279</v>
      </c>
      <c r="F186" s="22" t="s">
        <v>17</v>
      </c>
      <c r="G186" s="22" t="s">
        <v>2278</v>
      </c>
      <c r="H186" s="22" t="s">
        <v>1956</v>
      </c>
      <c r="I186" s="22" t="s">
        <v>8</v>
      </c>
      <c r="J186" s="22" t="s">
        <v>114</v>
      </c>
      <c r="K186" s="22" t="s">
        <v>8</v>
      </c>
      <c r="L186" s="22" t="s">
        <v>12</v>
      </c>
      <c r="M186" s="22" t="s">
        <v>12</v>
      </c>
      <c r="N186" s="22" t="s">
        <v>12</v>
      </c>
      <c r="O186" s="22" t="s">
        <v>1820</v>
      </c>
      <c r="P186" s="22" t="s">
        <v>8</v>
      </c>
      <c r="Q186" s="22" t="s">
        <v>8</v>
      </c>
      <c r="S186" s="30"/>
      <c r="U186" s="32"/>
      <c r="W186" s="65" t="str">
        <f t="shared" si="28"/>
        <v/>
      </c>
      <c r="Y186" s="30" t="str">
        <f t="shared" si="23"/>
        <v/>
      </c>
      <c r="AA186" s="32"/>
      <c r="AC186" s="30"/>
      <c r="AE186" s="32"/>
      <c r="AG186" s="30" t="str">
        <f t="shared" si="29"/>
        <v/>
      </c>
      <c r="AI186" s="30" t="str">
        <f t="shared" si="22"/>
        <v/>
      </c>
    </row>
    <row r="187" spans="1:35" ht="12" hidden="1" customHeight="1" outlineLevel="5">
      <c r="A187" s="43" t="s">
        <v>2280</v>
      </c>
      <c r="B187" s="94" t="s">
        <v>21</v>
      </c>
      <c r="C187" s="96" t="str">
        <f>IF(OR(ISNUMBER(S187),ISNUMBER(U187),ISNUMBER(W187),ISNUMBER(#REF!),ISNUMBER(AA187),ISNUMBER(AC187),ISNUMBER(AE187),ISNUMBER(AG187),ISNUMBER(Y187),ISNUMBER(AI187)),"x","")</f>
        <v/>
      </c>
      <c r="D187" s="22" t="s">
        <v>10</v>
      </c>
      <c r="E187" s="22" t="s">
        <v>2281</v>
      </c>
      <c r="F187" s="22" t="s">
        <v>17</v>
      </c>
      <c r="G187" s="22" t="s">
        <v>2280</v>
      </c>
      <c r="H187" s="22" t="s">
        <v>1956</v>
      </c>
      <c r="I187" s="22" t="s">
        <v>2282</v>
      </c>
      <c r="J187" s="22" t="s">
        <v>114</v>
      </c>
      <c r="K187" s="22" t="s">
        <v>8</v>
      </c>
      <c r="L187" s="22" t="s">
        <v>12</v>
      </c>
      <c r="M187" s="22" t="s">
        <v>12</v>
      </c>
      <c r="N187" s="22" t="s">
        <v>12</v>
      </c>
      <c r="O187" s="22" t="s">
        <v>1820</v>
      </c>
      <c r="P187" s="22" t="s">
        <v>8</v>
      </c>
      <c r="Q187" s="22" t="s">
        <v>8</v>
      </c>
      <c r="S187" s="30"/>
      <c r="U187" s="32"/>
      <c r="W187" s="65" t="str">
        <f t="shared" si="28"/>
        <v/>
      </c>
      <c r="Y187" s="30" t="str">
        <f t="shared" si="23"/>
        <v/>
      </c>
      <c r="AA187" s="32"/>
      <c r="AC187" s="30"/>
      <c r="AE187" s="32"/>
      <c r="AG187" s="30" t="str">
        <f t="shared" si="29"/>
        <v/>
      </c>
      <c r="AI187" s="30" t="str">
        <f t="shared" si="22"/>
        <v/>
      </c>
    </row>
    <row r="188" spans="1:35" ht="12" hidden="1" customHeight="1" outlineLevel="5">
      <c r="A188" s="43" t="s">
        <v>2283</v>
      </c>
      <c r="B188" s="94" t="s">
        <v>21</v>
      </c>
      <c r="C188" s="96" t="str">
        <f>IF(OR(ISNUMBER(S188),ISNUMBER(U188),ISNUMBER(W188),ISNUMBER(#REF!),ISNUMBER(AA188),ISNUMBER(AC188),ISNUMBER(AE188),ISNUMBER(AG188),ISNUMBER(Y188),ISNUMBER(AI188)),"x","")</f>
        <v/>
      </c>
      <c r="D188" s="22" t="s">
        <v>10</v>
      </c>
      <c r="E188" s="22" t="s">
        <v>2284</v>
      </c>
      <c r="F188" s="22" t="s">
        <v>17</v>
      </c>
      <c r="G188" s="22" t="s">
        <v>2283</v>
      </c>
      <c r="H188" s="22" t="s">
        <v>1956</v>
      </c>
      <c r="I188" s="22" t="s">
        <v>2285</v>
      </c>
      <c r="J188" s="22" t="s">
        <v>114</v>
      </c>
      <c r="K188" s="22" t="s">
        <v>8</v>
      </c>
      <c r="L188" s="22" t="s">
        <v>12</v>
      </c>
      <c r="M188" s="22" t="s">
        <v>12</v>
      </c>
      <c r="N188" s="22" t="s">
        <v>12</v>
      </c>
      <c r="O188" s="22" t="s">
        <v>1820</v>
      </c>
      <c r="P188" s="22" t="s">
        <v>8</v>
      </c>
      <c r="Q188" s="22" t="s">
        <v>8</v>
      </c>
      <c r="S188" s="30"/>
      <c r="U188" s="32"/>
      <c r="W188" s="65" t="str">
        <f t="shared" si="28"/>
        <v/>
      </c>
      <c r="Y188" s="30" t="str">
        <f t="shared" si="23"/>
        <v/>
      </c>
      <c r="AA188" s="32"/>
      <c r="AC188" s="30"/>
      <c r="AE188" s="32"/>
      <c r="AG188" s="30" t="str">
        <f t="shared" si="29"/>
        <v/>
      </c>
      <c r="AI188" s="30" t="str">
        <f t="shared" si="22"/>
        <v/>
      </c>
    </row>
    <row r="189" spans="1:35" ht="12" hidden="1" customHeight="1" outlineLevel="5">
      <c r="A189" s="43" t="s">
        <v>2286</v>
      </c>
      <c r="B189" s="94" t="s">
        <v>21</v>
      </c>
      <c r="C189" s="96" t="str">
        <f>IF(OR(ISNUMBER(S189),ISNUMBER(U189),ISNUMBER(W189),ISNUMBER(#REF!),ISNUMBER(AA189),ISNUMBER(AC189),ISNUMBER(AE189),ISNUMBER(AG189),ISNUMBER(Y189),ISNUMBER(AI189)),"x","")</f>
        <v/>
      </c>
      <c r="D189" s="22" t="s">
        <v>10</v>
      </c>
      <c r="E189" s="22" t="s">
        <v>2287</v>
      </c>
      <c r="F189" s="22" t="s">
        <v>17</v>
      </c>
      <c r="G189" s="22" t="s">
        <v>2286</v>
      </c>
      <c r="H189" s="22" t="s">
        <v>227</v>
      </c>
      <c r="I189" s="22" t="s">
        <v>8</v>
      </c>
      <c r="J189" s="22" t="s">
        <v>19</v>
      </c>
      <c r="K189" s="22" t="s">
        <v>8</v>
      </c>
      <c r="L189" s="22" t="s">
        <v>12</v>
      </c>
      <c r="M189" s="22" t="s">
        <v>12</v>
      </c>
      <c r="N189" s="22" t="s">
        <v>12</v>
      </c>
      <c r="O189" s="22" t="s">
        <v>1820</v>
      </c>
      <c r="P189" s="22" t="s">
        <v>8</v>
      </c>
      <c r="Q189" s="22" t="s">
        <v>8</v>
      </c>
      <c r="S189" s="30"/>
      <c r="U189" s="32"/>
      <c r="W189" s="65" t="str">
        <f>IF(OR(ISNUMBER(W190),ISNUMBER(W191),ISNUMBER(W192),ISNUMBER(W193)),N(W190)+N(W191)+N(W192)+N(W193),IF(ISNUMBER(U189),U189,""))</f>
        <v/>
      </c>
      <c r="Y189" s="30" t="str">
        <f t="shared" si="23"/>
        <v/>
      </c>
      <c r="AA189" s="32"/>
      <c r="AC189" s="30"/>
      <c r="AE189" s="32"/>
      <c r="AG189" s="30" t="str">
        <f>IF(OR(ISNUMBER(AG190),ISNUMBER(AG191),ISNUMBER(AG192),ISNUMBER(AG193)),N(AG190)+N(AG191)+N(AG192)+N(AG193),IF(ISNUMBER(AE189),AE189,""))</f>
        <v/>
      </c>
      <c r="AI189" s="30" t="str">
        <f t="shared" si="22"/>
        <v/>
      </c>
    </row>
    <row r="190" spans="1:35" ht="12" hidden="1" customHeight="1" outlineLevel="6">
      <c r="A190" s="44" t="s">
        <v>2288</v>
      </c>
      <c r="B190" s="94" t="s">
        <v>21</v>
      </c>
      <c r="C190" s="96" t="str">
        <f>IF(OR(ISNUMBER(S190),ISNUMBER(U190),ISNUMBER(W190),ISNUMBER(#REF!),ISNUMBER(AA190),ISNUMBER(AC190),ISNUMBER(AE190),ISNUMBER(AG190),ISNUMBER(Y190),ISNUMBER(AI190)),"x","")</f>
        <v/>
      </c>
      <c r="D190" s="22" t="s">
        <v>10</v>
      </c>
      <c r="E190" s="22" t="s">
        <v>2289</v>
      </c>
      <c r="F190" s="22" t="s">
        <v>17</v>
      </c>
      <c r="G190" s="22" t="s">
        <v>2288</v>
      </c>
      <c r="H190" s="22" t="s">
        <v>227</v>
      </c>
      <c r="I190" s="22" t="s">
        <v>2290</v>
      </c>
      <c r="J190" s="22" t="s">
        <v>114</v>
      </c>
      <c r="K190" s="22" t="s">
        <v>8</v>
      </c>
      <c r="L190" s="22" t="s">
        <v>12</v>
      </c>
      <c r="M190" s="22" t="s">
        <v>12</v>
      </c>
      <c r="N190" s="22" t="s">
        <v>12</v>
      </c>
      <c r="O190" s="22" t="s">
        <v>1820</v>
      </c>
      <c r="P190" s="22" t="s">
        <v>8</v>
      </c>
      <c r="Q190" s="22" t="s">
        <v>8</v>
      </c>
      <c r="S190" s="30"/>
      <c r="U190" s="32"/>
      <c r="W190" s="65" t="str">
        <f t="shared" ref="W190:W204" si="30">IF(ISNUMBER(U190),U190,"")</f>
        <v/>
      </c>
      <c r="Y190" s="30" t="str">
        <f t="shared" si="23"/>
        <v/>
      </c>
      <c r="AA190" s="32"/>
      <c r="AC190" s="30"/>
      <c r="AE190" s="32"/>
      <c r="AG190" s="30" t="str">
        <f t="shared" ref="AG190:AG204" si="31">IF(ISNUMBER(AE190),AE190,"")</f>
        <v/>
      </c>
      <c r="AI190" s="30" t="str">
        <f t="shared" si="22"/>
        <v/>
      </c>
    </row>
    <row r="191" spans="1:35" ht="12" hidden="1" customHeight="1" outlineLevel="6">
      <c r="A191" s="44" t="s">
        <v>2291</v>
      </c>
      <c r="B191" s="94" t="s">
        <v>21</v>
      </c>
      <c r="C191" s="96" t="str">
        <f>IF(OR(ISNUMBER(S191),ISNUMBER(U191),ISNUMBER(W191),ISNUMBER(#REF!),ISNUMBER(AA191),ISNUMBER(AC191),ISNUMBER(AE191),ISNUMBER(AG191),ISNUMBER(Y191),ISNUMBER(AI191)),"x","")</f>
        <v/>
      </c>
      <c r="D191" s="22" t="s">
        <v>10</v>
      </c>
      <c r="E191" s="22" t="s">
        <v>2292</v>
      </c>
      <c r="F191" s="22" t="s">
        <v>17</v>
      </c>
      <c r="G191" s="22" t="s">
        <v>2291</v>
      </c>
      <c r="H191" s="22" t="s">
        <v>227</v>
      </c>
      <c r="I191" s="22" t="s">
        <v>2293</v>
      </c>
      <c r="J191" s="22" t="s">
        <v>114</v>
      </c>
      <c r="K191" s="22" t="s">
        <v>8</v>
      </c>
      <c r="L191" s="22" t="s">
        <v>12</v>
      </c>
      <c r="M191" s="22" t="s">
        <v>12</v>
      </c>
      <c r="N191" s="22" t="s">
        <v>12</v>
      </c>
      <c r="O191" s="22" t="s">
        <v>1820</v>
      </c>
      <c r="P191" s="22" t="s">
        <v>8</v>
      </c>
      <c r="Q191" s="22" t="s">
        <v>8</v>
      </c>
      <c r="S191" s="30"/>
      <c r="U191" s="32"/>
      <c r="W191" s="65" t="str">
        <f t="shared" si="30"/>
        <v/>
      </c>
      <c r="Y191" s="30" t="str">
        <f t="shared" si="23"/>
        <v/>
      </c>
      <c r="AA191" s="32"/>
      <c r="AC191" s="30"/>
      <c r="AE191" s="32"/>
      <c r="AG191" s="30" t="str">
        <f t="shared" si="31"/>
        <v/>
      </c>
      <c r="AI191" s="30" t="str">
        <f t="shared" si="22"/>
        <v/>
      </c>
    </row>
    <row r="192" spans="1:35" ht="12" hidden="1" customHeight="1" outlineLevel="6">
      <c r="A192" s="44" t="s">
        <v>2294</v>
      </c>
      <c r="B192" s="94" t="s">
        <v>21</v>
      </c>
      <c r="C192" s="96" t="str">
        <f>IF(OR(ISNUMBER(S192),ISNUMBER(U192),ISNUMBER(W192),ISNUMBER(#REF!),ISNUMBER(AA192),ISNUMBER(AC192),ISNUMBER(AE192),ISNUMBER(AG192),ISNUMBER(Y192),ISNUMBER(AI192)),"x","")</f>
        <v/>
      </c>
      <c r="D192" s="22" t="s">
        <v>10</v>
      </c>
      <c r="E192" s="22" t="s">
        <v>2295</v>
      </c>
      <c r="F192" s="22" t="s">
        <v>17</v>
      </c>
      <c r="G192" s="22" t="s">
        <v>2294</v>
      </c>
      <c r="H192" s="22" t="s">
        <v>227</v>
      </c>
      <c r="I192" s="22" t="s">
        <v>2296</v>
      </c>
      <c r="J192" s="22" t="s">
        <v>114</v>
      </c>
      <c r="K192" s="22" t="s">
        <v>8</v>
      </c>
      <c r="L192" s="22" t="s">
        <v>12</v>
      </c>
      <c r="M192" s="22" t="s">
        <v>12</v>
      </c>
      <c r="N192" s="22" t="s">
        <v>12</v>
      </c>
      <c r="O192" s="22" t="s">
        <v>1820</v>
      </c>
      <c r="P192" s="22" t="s">
        <v>8</v>
      </c>
      <c r="Q192" s="22" t="s">
        <v>8</v>
      </c>
      <c r="S192" s="30"/>
      <c r="U192" s="32"/>
      <c r="W192" s="65" t="str">
        <f t="shared" si="30"/>
        <v/>
      </c>
      <c r="Y192" s="30" t="str">
        <f t="shared" si="23"/>
        <v/>
      </c>
      <c r="AA192" s="32"/>
      <c r="AC192" s="30"/>
      <c r="AE192" s="32"/>
      <c r="AG192" s="30" t="str">
        <f t="shared" si="31"/>
        <v/>
      </c>
      <c r="AI192" s="30" t="str">
        <f t="shared" si="22"/>
        <v/>
      </c>
    </row>
    <row r="193" spans="1:35" ht="12" hidden="1" customHeight="1" outlineLevel="6">
      <c r="A193" s="44" t="s">
        <v>2297</v>
      </c>
      <c r="B193" s="94" t="s">
        <v>21</v>
      </c>
      <c r="C193" s="96" t="str">
        <f>IF(OR(ISNUMBER(S193),ISNUMBER(U193),ISNUMBER(W193),ISNUMBER(#REF!),ISNUMBER(AA193),ISNUMBER(AC193),ISNUMBER(AE193),ISNUMBER(AG193),ISNUMBER(Y193),ISNUMBER(AI193)),"x","")</f>
        <v/>
      </c>
      <c r="D193" s="22" t="s">
        <v>10</v>
      </c>
      <c r="E193" s="22" t="s">
        <v>2298</v>
      </c>
      <c r="F193" s="22" t="s">
        <v>17</v>
      </c>
      <c r="G193" s="22" t="s">
        <v>2297</v>
      </c>
      <c r="H193" s="22" t="s">
        <v>227</v>
      </c>
      <c r="I193" s="22" t="s">
        <v>2299</v>
      </c>
      <c r="J193" s="22" t="s">
        <v>114</v>
      </c>
      <c r="K193" s="22" t="s">
        <v>8</v>
      </c>
      <c r="L193" s="22" t="s">
        <v>12</v>
      </c>
      <c r="M193" s="22" t="s">
        <v>12</v>
      </c>
      <c r="N193" s="22" t="s">
        <v>12</v>
      </c>
      <c r="O193" s="22" t="s">
        <v>1820</v>
      </c>
      <c r="P193" s="22" t="s">
        <v>8</v>
      </c>
      <c r="Q193" s="22" t="s">
        <v>8</v>
      </c>
      <c r="S193" s="30"/>
      <c r="U193" s="32"/>
      <c r="W193" s="65" t="str">
        <f t="shared" si="30"/>
        <v/>
      </c>
      <c r="Y193" s="30" t="str">
        <f t="shared" si="23"/>
        <v/>
      </c>
      <c r="AA193" s="32"/>
      <c r="AC193" s="30"/>
      <c r="AE193" s="32"/>
      <c r="AG193" s="30" t="str">
        <f t="shared" si="31"/>
        <v/>
      </c>
      <c r="AI193" s="30" t="str">
        <f t="shared" si="22"/>
        <v/>
      </c>
    </row>
    <row r="194" spans="1:35" ht="12" hidden="1" customHeight="1" outlineLevel="7">
      <c r="A194" s="45" t="s">
        <v>2300</v>
      </c>
      <c r="B194" s="94"/>
      <c r="C194" s="96" t="str">
        <f>IF(OR(ISNUMBER(S194),ISNUMBER(U194),ISNUMBER(W194),ISNUMBER(#REF!),ISNUMBER(AA194),ISNUMBER(AC194),ISNUMBER(AE194),ISNUMBER(AG194),ISNUMBER(Y194),ISNUMBER(AI194)),"x","")</f>
        <v/>
      </c>
      <c r="D194" s="22" t="s">
        <v>10</v>
      </c>
      <c r="E194" s="22" t="s">
        <v>2301</v>
      </c>
      <c r="F194" s="22" t="s">
        <v>17</v>
      </c>
      <c r="G194" s="22" t="s">
        <v>2300</v>
      </c>
      <c r="H194" s="22" t="s">
        <v>8</v>
      </c>
      <c r="I194" s="22" t="s">
        <v>8</v>
      </c>
      <c r="J194" s="22" t="s">
        <v>8</v>
      </c>
      <c r="K194" s="22" t="s">
        <v>8</v>
      </c>
      <c r="L194" s="22" t="s">
        <v>12</v>
      </c>
      <c r="M194" s="22" t="s">
        <v>12</v>
      </c>
      <c r="N194" s="22" t="s">
        <v>8</v>
      </c>
      <c r="O194" s="22" t="s">
        <v>1820</v>
      </c>
      <c r="P194" s="22" t="s">
        <v>8</v>
      </c>
      <c r="Q194" s="22" t="s">
        <v>8</v>
      </c>
      <c r="S194" s="30"/>
      <c r="U194" s="32"/>
      <c r="W194" s="65" t="str">
        <f t="shared" si="30"/>
        <v/>
      </c>
      <c r="Y194" s="30" t="str">
        <f t="shared" si="23"/>
        <v/>
      </c>
      <c r="AA194" s="32"/>
      <c r="AC194" s="30"/>
      <c r="AE194" s="32"/>
      <c r="AG194" s="30" t="str">
        <f t="shared" si="31"/>
        <v/>
      </c>
      <c r="AI194" s="30" t="str">
        <f t="shared" si="22"/>
        <v/>
      </c>
    </row>
    <row r="195" spans="1:35" ht="12" hidden="1" customHeight="1" outlineLevel="7">
      <c r="A195" s="45" t="s">
        <v>2302</v>
      </c>
      <c r="B195" s="94"/>
      <c r="C195" s="96" t="str">
        <f>IF(OR(ISNUMBER(S195),ISNUMBER(U195),ISNUMBER(W195),ISNUMBER(#REF!),ISNUMBER(AA195),ISNUMBER(AC195),ISNUMBER(AE195),ISNUMBER(AG195),ISNUMBER(Y195),ISNUMBER(AI195)),"x","")</f>
        <v/>
      </c>
      <c r="D195" s="22" t="s">
        <v>10</v>
      </c>
      <c r="E195" s="22" t="s">
        <v>2303</v>
      </c>
      <c r="F195" s="22" t="s">
        <v>17</v>
      </c>
      <c r="G195" s="22" t="s">
        <v>2302</v>
      </c>
      <c r="H195" s="22" t="s">
        <v>8</v>
      </c>
      <c r="I195" s="22" t="s">
        <v>8</v>
      </c>
      <c r="J195" s="22" t="s">
        <v>8</v>
      </c>
      <c r="K195" s="22" t="s">
        <v>8</v>
      </c>
      <c r="L195" s="22" t="s">
        <v>12</v>
      </c>
      <c r="M195" s="22" t="s">
        <v>12</v>
      </c>
      <c r="N195" s="22" t="s">
        <v>12</v>
      </c>
      <c r="O195" s="22" t="s">
        <v>1820</v>
      </c>
      <c r="P195" s="22" t="s">
        <v>8</v>
      </c>
      <c r="Q195" s="22" t="s">
        <v>8</v>
      </c>
      <c r="S195" s="30"/>
      <c r="U195" s="32"/>
      <c r="W195" s="65" t="str">
        <f t="shared" si="30"/>
        <v/>
      </c>
      <c r="Y195" s="30" t="str">
        <f t="shared" si="23"/>
        <v/>
      </c>
      <c r="AA195" s="32"/>
      <c r="AC195" s="30"/>
      <c r="AE195" s="32"/>
      <c r="AG195" s="30" t="str">
        <f t="shared" si="31"/>
        <v/>
      </c>
      <c r="AI195" s="30" t="str">
        <f t="shared" si="22"/>
        <v/>
      </c>
    </row>
    <row r="196" spans="1:35" ht="12" hidden="1" customHeight="1" outlineLevel="5">
      <c r="A196" s="43" t="s">
        <v>2304</v>
      </c>
      <c r="B196" s="94" t="s">
        <v>21</v>
      </c>
      <c r="C196" s="96" t="str">
        <f>IF(OR(ISNUMBER(S196),ISNUMBER(U196),ISNUMBER(W196),ISNUMBER(#REF!),ISNUMBER(AA196),ISNUMBER(AC196),ISNUMBER(AE196),ISNUMBER(AG196),ISNUMBER(Y196),ISNUMBER(AI196)),"x","")</f>
        <v/>
      </c>
      <c r="D196" s="22" t="s">
        <v>10</v>
      </c>
      <c r="E196" s="22" t="s">
        <v>2305</v>
      </c>
      <c r="F196" s="22" t="s">
        <v>17</v>
      </c>
      <c r="G196" s="22" t="s">
        <v>2304</v>
      </c>
      <c r="H196" s="22" t="s">
        <v>227</v>
      </c>
      <c r="I196" s="22" t="s">
        <v>2306</v>
      </c>
      <c r="J196" s="22" t="s">
        <v>114</v>
      </c>
      <c r="K196" s="22" t="s">
        <v>8</v>
      </c>
      <c r="L196" s="22" t="s">
        <v>8</v>
      </c>
      <c r="M196" s="22" t="s">
        <v>12</v>
      </c>
      <c r="N196" s="22" t="s">
        <v>12</v>
      </c>
      <c r="O196" s="22" t="s">
        <v>1820</v>
      </c>
      <c r="P196" s="22" t="s">
        <v>8</v>
      </c>
      <c r="Q196" s="22" t="s">
        <v>8</v>
      </c>
      <c r="S196" s="30"/>
      <c r="U196" s="32"/>
      <c r="W196" s="65" t="str">
        <f t="shared" si="30"/>
        <v/>
      </c>
      <c r="Y196" s="30" t="str">
        <f t="shared" si="23"/>
        <v/>
      </c>
      <c r="AA196" s="32"/>
      <c r="AC196" s="30"/>
      <c r="AE196" s="32"/>
      <c r="AG196" s="30" t="str">
        <f t="shared" si="31"/>
        <v/>
      </c>
      <c r="AI196" s="30" t="str">
        <f t="shared" si="22"/>
        <v/>
      </c>
    </row>
    <row r="197" spans="1:35" ht="12" hidden="1" customHeight="1" outlineLevel="5">
      <c r="A197" s="43" t="s">
        <v>2307</v>
      </c>
      <c r="B197" s="94" t="s">
        <v>21</v>
      </c>
      <c r="C197" s="96" t="str">
        <f>IF(OR(ISNUMBER(S197),ISNUMBER(U197),ISNUMBER(W197),ISNUMBER(#REF!),ISNUMBER(AA197),ISNUMBER(AC197),ISNUMBER(AE197),ISNUMBER(AG197),ISNUMBER(Y197),ISNUMBER(AI197)),"x","")</f>
        <v/>
      </c>
      <c r="D197" s="22" t="s">
        <v>10</v>
      </c>
      <c r="E197" s="22" t="s">
        <v>2308</v>
      </c>
      <c r="F197" s="22" t="s">
        <v>17</v>
      </c>
      <c r="G197" s="22" t="s">
        <v>2307</v>
      </c>
      <c r="H197" s="22" t="s">
        <v>8</v>
      </c>
      <c r="I197" s="22" t="s">
        <v>2309</v>
      </c>
      <c r="J197" s="22" t="s">
        <v>23</v>
      </c>
      <c r="K197" s="22" t="s">
        <v>8</v>
      </c>
      <c r="L197" s="22" t="s">
        <v>12</v>
      </c>
      <c r="M197" s="22" t="s">
        <v>12</v>
      </c>
      <c r="N197" s="22" t="s">
        <v>12</v>
      </c>
      <c r="O197" s="22" t="s">
        <v>1820</v>
      </c>
      <c r="P197" s="22" t="s">
        <v>8</v>
      </c>
      <c r="Q197" s="22" t="s">
        <v>8</v>
      </c>
      <c r="S197" s="30"/>
      <c r="U197" s="32"/>
      <c r="W197" s="65" t="str">
        <f t="shared" si="30"/>
        <v/>
      </c>
      <c r="Y197" s="30" t="str">
        <f t="shared" si="23"/>
        <v/>
      </c>
      <c r="AA197" s="32"/>
      <c r="AC197" s="30"/>
      <c r="AE197" s="32"/>
      <c r="AG197" s="30" t="str">
        <f t="shared" si="31"/>
        <v/>
      </c>
      <c r="AI197" s="30" t="str">
        <f t="shared" si="22"/>
        <v/>
      </c>
    </row>
    <row r="198" spans="1:35" ht="12" hidden="1" customHeight="1" outlineLevel="5">
      <c r="A198" s="43" t="s">
        <v>2310</v>
      </c>
      <c r="B198" s="94" t="s">
        <v>21</v>
      </c>
      <c r="C198" s="96" t="str">
        <f>IF(OR(ISNUMBER(S198),ISNUMBER(U198),ISNUMBER(W198),ISNUMBER(#REF!),ISNUMBER(AA198),ISNUMBER(AC198),ISNUMBER(AE198),ISNUMBER(AG198),ISNUMBER(Y198),ISNUMBER(AI198)),"x","")</f>
        <v/>
      </c>
      <c r="D198" s="22" t="s">
        <v>10</v>
      </c>
      <c r="E198" s="22" t="s">
        <v>2311</v>
      </c>
      <c r="F198" s="22" t="s">
        <v>17</v>
      </c>
      <c r="G198" s="22" t="s">
        <v>2310</v>
      </c>
      <c r="H198" s="22" t="s">
        <v>1956</v>
      </c>
      <c r="I198" s="22" t="s">
        <v>2312</v>
      </c>
      <c r="J198" s="22" t="s">
        <v>114</v>
      </c>
      <c r="K198" s="22" t="s">
        <v>8</v>
      </c>
      <c r="L198" s="22" t="s">
        <v>12</v>
      </c>
      <c r="M198" s="22" t="s">
        <v>12</v>
      </c>
      <c r="N198" s="22" t="s">
        <v>12</v>
      </c>
      <c r="O198" s="22" t="s">
        <v>1820</v>
      </c>
      <c r="P198" s="22" t="s">
        <v>8</v>
      </c>
      <c r="Q198" s="22" t="s">
        <v>8</v>
      </c>
      <c r="S198" s="30"/>
      <c r="U198" s="32"/>
      <c r="W198" s="65" t="str">
        <f t="shared" si="30"/>
        <v/>
      </c>
      <c r="Y198" s="30" t="str">
        <f t="shared" si="23"/>
        <v/>
      </c>
      <c r="AA198" s="32"/>
      <c r="AC198" s="30"/>
      <c r="AE198" s="32"/>
      <c r="AG198" s="30" t="str">
        <f t="shared" si="31"/>
        <v/>
      </c>
      <c r="AI198" s="30" t="str">
        <f t="shared" si="22"/>
        <v/>
      </c>
    </row>
    <row r="199" spans="1:35" ht="12" hidden="1" customHeight="1" outlineLevel="5">
      <c r="A199" s="43" t="s">
        <v>2313</v>
      </c>
      <c r="B199" s="94" t="s">
        <v>21</v>
      </c>
      <c r="C199" s="96" t="str">
        <f>IF(OR(ISNUMBER(S199),ISNUMBER(U199),ISNUMBER(W199),ISNUMBER(#REF!),ISNUMBER(AA199),ISNUMBER(AC199),ISNUMBER(AE199),ISNUMBER(AG199),ISNUMBER(Y199),ISNUMBER(AI199)),"x","")</f>
        <v/>
      </c>
      <c r="D199" s="22" t="s">
        <v>10</v>
      </c>
      <c r="E199" s="22" t="s">
        <v>2314</v>
      </c>
      <c r="F199" s="22" t="s">
        <v>17</v>
      </c>
      <c r="G199" s="22" t="s">
        <v>2313</v>
      </c>
      <c r="H199" s="22" t="s">
        <v>1956</v>
      </c>
      <c r="I199" s="22" t="s">
        <v>2315</v>
      </c>
      <c r="J199" s="22" t="s">
        <v>114</v>
      </c>
      <c r="K199" s="22" t="s">
        <v>8</v>
      </c>
      <c r="L199" s="22" t="s">
        <v>12</v>
      </c>
      <c r="M199" s="22" t="s">
        <v>12</v>
      </c>
      <c r="N199" s="22" t="s">
        <v>12</v>
      </c>
      <c r="O199" s="22" t="s">
        <v>1820</v>
      </c>
      <c r="P199" s="22" t="s">
        <v>8</v>
      </c>
      <c r="Q199" s="22" t="s">
        <v>8</v>
      </c>
      <c r="S199" s="30"/>
      <c r="U199" s="32"/>
      <c r="W199" s="65" t="str">
        <f t="shared" si="30"/>
        <v/>
      </c>
      <c r="Y199" s="30" t="str">
        <f t="shared" si="23"/>
        <v/>
      </c>
      <c r="AA199" s="32"/>
      <c r="AC199" s="30"/>
      <c r="AE199" s="32"/>
      <c r="AG199" s="30" t="str">
        <f t="shared" si="31"/>
        <v/>
      </c>
      <c r="AI199" s="30" t="str">
        <f t="shared" si="22"/>
        <v/>
      </c>
    </row>
    <row r="200" spans="1:35" ht="12" hidden="1" customHeight="1" outlineLevel="5">
      <c r="A200" s="43" t="s">
        <v>2316</v>
      </c>
      <c r="B200" s="94" t="s">
        <v>21</v>
      </c>
      <c r="C200" s="96" t="str">
        <f>IF(OR(ISNUMBER(S200),ISNUMBER(U200),ISNUMBER(W200),ISNUMBER(#REF!),ISNUMBER(AA200),ISNUMBER(AC200),ISNUMBER(AE200),ISNUMBER(AG200),ISNUMBER(Y200),ISNUMBER(AI200)),"x","")</f>
        <v/>
      </c>
      <c r="D200" s="22" t="s">
        <v>10</v>
      </c>
      <c r="E200" s="22" t="s">
        <v>2317</v>
      </c>
      <c r="F200" s="22" t="s">
        <v>17</v>
      </c>
      <c r="G200" s="22" t="s">
        <v>2316</v>
      </c>
      <c r="H200" s="22" t="s">
        <v>8</v>
      </c>
      <c r="I200" s="22" t="s">
        <v>2318</v>
      </c>
      <c r="J200" s="22" t="s">
        <v>114</v>
      </c>
      <c r="K200" s="22" t="s">
        <v>8</v>
      </c>
      <c r="L200" s="22" t="s">
        <v>12</v>
      </c>
      <c r="M200" s="22" t="s">
        <v>12</v>
      </c>
      <c r="N200" s="22" t="s">
        <v>12</v>
      </c>
      <c r="O200" s="22" t="s">
        <v>1820</v>
      </c>
      <c r="P200" s="22" t="s">
        <v>8</v>
      </c>
      <c r="Q200" s="22" t="s">
        <v>8</v>
      </c>
      <c r="S200" s="30"/>
      <c r="U200" s="32"/>
      <c r="W200" s="65" t="str">
        <f t="shared" si="30"/>
        <v/>
      </c>
      <c r="Y200" s="30" t="str">
        <f t="shared" si="23"/>
        <v/>
      </c>
      <c r="AA200" s="32"/>
      <c r="AC200" s="30"/>
      <c r="AE200" s="32"/>
      <c r="AG200" s="30" t="str">
        <f t="shared" si="31"/>
        <v/>
      </c>
      <c r="AI200" s="30" t="str">
        <f t="shared" si="22"/>
        <v/>
      </c>
    </row>
    <row r="201" spans="1:35" ht="12" hidden="1" customHeight="1" outlineLevel="5">
      <c r="A201" s="43" t="s">
        <v>2319</v>
      </c>
      <c r="B201" s="94" t="s">
        <v>21</v>
      </c>
      <c r="C201" s="96" t="str">
        <f>IF(OR(ISNUMBER(S201),ISNUMBER(U201),ISNUMBER(W201),ISNUMBER(#REF!),ISNUMBER(AA201),ISNUMBER(AC201),ISNUMBER(AE201),ISNUMBER(AG201),ISNUMBER(Y201),ISNUMBER(AI201)),"x","")</f>
        <v/>
      </c>
      <c r="D201" s="22" t="s">
        <v>10</v>
      </c>
      <c r="E201" s="22" t="s">
        <v>2320</v>
      </c>
      <c r="F201" s="22" t="s">
        <v>17</v>
      </c>
      <c r="G201" s="22" t="s">
        <v>2319</v>
      </c>
      <c r="H201" s="22" t="s">
        <v>1956</v>
      </c>
      <c r="I201" s="22" t="s">
        <v>2321</v>
      </c>
      <c r="J201" s="22" t="s">
        <v>114</v>
      </c>
      <c r="K201" s="22" t="s">
        <v>8</v>
      </c>
      <c r="L201" s="22" t="s">
        <v>12</v>
      </c>
      <c r="M201" s="22" t="s">
        <v>12</v>
      </c>
      <c r="N201" s="22" t="s">
        <v>12</v>
      </c>
      <c r="O201" s="22" t="s">
        <v>1820</v>
      </c>
      <c r="P201" s="22" t="s">
        <v>8</v>
      </c>
      <c r="Q201" s="22" t="s">
        <v>8</v>
      </c>
      <c r="S201" s="30"/>
      <c r="U201" s="32"/>
      <c r="W201" s="65" t="str">
        <f t="shared" si="30"/>
        <v/>
      </c>
      <c r="Y201" s="30" t="str">
        <f t="shared" si="23"/>
        <v/>
      </c>
      <c r="AA201" s="32"/>
      <c r="AC201" s="30"/>
      <c r="AE201" s="32"/>
      <c r="AG201" s="30" t="str">
        <f t="shared" si="31"/>
        <v/>
      </c>
      <c r="AI201" s="30" t="str">
        <f t="shared" ref="AI201:AI264" si="32">IF(OR(ISNUMBER(AC201),ISNUMBER(AG201)),N(AC201)+N(AG201),"")</f>
        <v/>
      </c>
    </row>
    <row r="202" spans="1:35" ht="12" hidden="1" customHeight="1" outlineLevel="5">
      <c r="A202" s="43" t="s">
        <v>2322</v>
      </c>
      <c r="B202" s="94" t="s">
        <v>21</v>
      </c>
      <c r="C202" s="96" t="str">
        <f>IF(OR(ISNUMBER(S202),ISNUMBER(U202),ISNUMBER(W202),ISNUMBER(#REF!),ISNUMBER(AA202),ISNUMBER(AC202),ISNUMBER(AE202),ISNUMBER(AG202),ISNUMBER(Y202),ISNUMBER(AI202)),"x","")</f>
        <v/>
      </c>
      <c r="D202" s="22" t="s">
        <v>10</v>
      </c>
      <c r="E202" s="22" t="s">
        <v>2323</v>
      </c>
      <c r="F202" s="22" t="s">
        <v>17</v>
      </c>
      <c r="G202" s="22" t="s">
        <v>2322</v>
      </c>
      <c r="H202" s="22" t="s">
        <v>227</v>
      </c>
      <c r="I202" s="22" t="s">
        <v>8</v>
      </c>
      <c r="J202" s="22" t="s">
        <v>114</v>
      </c>
      <c r="K202" s="22" t="s">
        <v>8</v>
      </c>
      <c r="L202" s="22" t="s">
        <v>12</v>
      </c>
      <c r="M202" s="22" t="s">
        <v>12</v>
      </c>
      <c r="N202" s="22" t="s">
        <v>12</v>
      </c>
      <c r="O202" s="22" t="s">
        <v>1820</v>
      </c>
      <c r="P202" s="22" t="s">
        <v>8</v>
      </c>
      <c r="Q202" s="22" t="s">
        <v>8</v>
      </c>
      <c r="S202" s="30"/>
      <c r="U202" s="32"/>
      <c r="W202" s="65" t="str">
        <f t="shared" si="30"/>
        <v/>
      </c>
      <c r="Y202" s="30" t="str">
        <f t="shared" ref="Y202:Y265" si="33">IF(OR(ISNUMBER(S202),ISNUMBER(W202)),N(S202)+N(W202),"")</f>
        <v/>
      </c>
      <c r="AA202" s="32"/>
      <c r="AC202" s="30"/>
      <c r="AE202" s="32"/>
      <c r="AG202" s="30" t="str">
        <f t="shared" si="31"/>
        <v/>
      </c>
      <c r="AI202" s="30" t="str">
        <f t="shared" si="32"/>
        <v/>
      </c>
    </row>
    <row r="203" spans="1:35" ht="12" hidden="1" customHeight="1" outlineLevel="5">
      <c r="A203" s="43" t="s">
        <v>2324</v>
      </c>
      <c r="B203" s="94" t="s">
        <v>21</v>
      </c>
      <c r="C203" s="96" t="str">
        <f>IF(OR(ISNUMBER(S203),ISNUMBER(U203),ISNUMBER(W203),ISNUMBER(#REF!),ISNUMBER(AA203),ISNUMBER(AC203),ISNUMBER(AE203),ISNUMBER(AG203),ISNUMBER(Y203),ISNUMBER(AI203)),"x","")</f>
        <v/>
      </c>
      <c r="D203" s="22" t="s">
        <v>10</v>
      </c>
      <c r="E203" s="22" t="s">
        <v>2325</v>
      </c>
      <c r="F203" s="22" t="s">
        <v>17</v>
      </c>
      <c r="G203" s="22" t="s">
        <v>2324</v>
      </c>
      <c r="H203" s="22" t="s">
        <v>227</v>
      </c>
      <c r="I203" s="22" t="s">
        <v>2326</v>
      </c>
      <c r="J203" s="22" t="s">
        <v>114</v>
      </c>
      <c r="K203" s="22" t="s">
        <v>8</v>
      </c>
      <c r="L203" s="22" t="s">
        <v>12</v>
      </c>
      <c r="M203" s="22" t="s">
        <v>12</v>
      </c>
      <c r="N203" s="22" t="s">
        <v>12</v>
      </c>
      <c r="O203" s="22" t="s">
        <v>1820</v>
      </c>
      <c r="P203" s="22" t="s">
        <v>8</v>
      </c>
      <c r="Q203" s="22" t="s">
        <v>8</v>
      </c>
      <c r="S203" s="30"/>
      <c r="U203" s="32"/>
      <c r="W203" s="65" t="str">
        <f t="shared" si="30"/>
        <v/>
      </c>
      <c r="Y203" s="30" t="str">
        <f t="shared" si="33"/>
        <v/>
      </c>
      <c r="AA203" s="32"/>
      <c r="AC203" s="30"/>
      <c r="AE203" s="32"/>
      <c r="AG203" s="30" t="str">
        <f t="shared" si="31"/>
        <v/>
      </c>
      <c r="AI203" s="30" t="str">
        <f t="shared" si="32"/>
        <v/>
      </c>
    </row>
    <row r="204" spans="1:35" ht="12" hidden="1" customHeight="1" outlineLevel="5">
      <c r="A204" s="43" t="s">
        <v>2327</v>
      </c>
      <c r="B204" s="94" t="s">
        <v>21</v>
      </c>
      <c r="C204" s="96" t="str">
        <f>IF(OR(ISNUMBER(S204),ISNUMBER(U204),ISNUMBER(W204),ISNUMBER(#REF!),ISNUMBER(AA204),ISNUMBER(AC204),ISNUMBER(AE204),ISNUMBER(AG204),ISNUMBER(Y204),ISNUMBER(AI204)),"x","")</f>
        <v/>
      </c>
      <c r="D204" s="22" t="s">
        <v>10</v>
      </c>
      <c r="E204" s="22" t="s">
        <v>2328</v>
      </c>
      <c r="F204" s="22" t="s">
        <v>17</v>
      </c>
      <c r="G204" s="22" t="s">
        <v>2327</v>
      </c>
      <c r="H204" s="22" t="s">
        <v>1956</v>
      </c>
      <c r="I204" s="22" t="s">
        <v>2329</v>
      </c>
      <c r="J204" s="22" t="s">
        <v>23</v>
      </c>
      <c r="K204" s="22" t="s">
        <v>8</v>
      </c>
      <c r="L204" s="22" t="s">
        <v>12</v>
      </c>
      <c r="M204" s="22" t="s">
        <v>12</v>
      </c>
      <c r="N204" s="22" t="s">
        <v>12</v>
      </c>
      <c r="O204" s="22" t="s">
        <v>1820</v>
      </c>
      <c r="P204" s="22" t="s">
        <v>8</v>
      </c>
      <c r="Q204" s="22" t="s">
        <v>8</v>
      </c>
      <c r="S204" s="30"/>
      <c r="U204" s="32"/>
      <c r="W204" s="65" t="str">
        <f t="shared" si="30"/>
        <v/>
      </c>
      <c r="Y204" s="30" t="str">
        <f t="shared" si="33"/>
        <v/>
      </c>
      <c r="AA204" s="32"/>
      <c r="AC204" s="30"/>
      <c r="AE204" s="32"/>
      <c r="AG204" s="30" t="str">
        <f t="shared" si="31"/>
        <v/>
      </c>
      <c r="AI204" s="30" t="str">
        <f t="shared" si="32"/>
        <v/>
      </c>
    </row>
    <row r="205" spans="1:35" ht="12" hidden="1" customHeight="1" outlineLevel="5">
      <c r="A205" s="43" t="s">
        <v>2330</v>
      </c>
      <c r="B205" s="94" t="s">
        <v>21</v>
      </c>
      <c r="C205" s="96" t="str">
        <f>IF(OR(ISNUMBER(S205),ISNUMBER(U205),ISNUMBER(W205),ISNUMBER(#REF!),ISNUMBER(AA205),ISNUMBER(AC205),ISNUMBER(AE205),ISNUMBER(AG205),ISNUMBER(Y205),ISNUMBER(AI205)),"x","")</f>
        <v/>
      </c>
      <c r="D205" s="22" t="s">
        <v>10</v>
      </c>
      <c r="E205" s="22" t="s">
        <v>2331</v>
      </c>
      <c r="F205" s="22" t="s">
        <v>17</v>
      </c>
      <c r="G205" s="22" t="s">
        <v>2330</v>
      </c>
      <c r="H205" s="22" t="s">
        <v>2332</v>
      </c>
      <c r="I205" s="22" t="s">
        <v>8</v>
      </c>
      <c r="J205" s="22" t="s">
        <v>19</v>
      </c>
      <c r="K205" s="22" t="s">
        <v>8</v>
      </c>
      <c r="L205" s="22" t="s">
        <v>12</v>
      </c>
      <c r="M205" s="22" t="s">
        <v>12</v>
      </c>
      <c r="N205" s="22" t="s">
        <v>12</v>
      </c>
      <c r="O205" s="22" t="s">
        <v>1820</v>
      </c>
      <c r="P205" s="22" t="s">
        <v>8</v>
      </c>
      <c r="Q205" s="22" t="s">
        <v>8</v>
      </c>
      <c r="S205" s="30"/>
      <c r="U205" s="32"/>
      <c r="W205" s="65" t="str">
        <f>IF(OR(ISNUMBER(W206),ISNUMBER(W207),ISNUMBER(W208),ISNUMBER(W209),ISNUMBER(W210)),N(W206)+N(W207)+N(W208)+N(W209)+N(W210),IF(ISNUMBER(U205),U205,""))</f>
        <v/>
      </c>
      <c r="Y205" s="30" t="str">
        <f t="shared" si="33"/>
        <v/>
      </c>
      <c r="AA205" s="32"/>
      <c r="AC205" s="30"/>
      <c r="AE205" s="32"/>
      <c r="AG205" s="30" t="str">
        <f>IF(OR(ISNUMBER(AG206),ISNUMBER(AG207),ISNUMBER(AG208),ISNUMBER(AG209),ISNUMBER(AG210)),N(AG206)+N(AG207)+N(AG208)+N(AG209)+N(AG210),IF(ISNUMBER(AE205),AE205,""))</f>
        <v/>
      </c>
      <c r="AI205" s="30" t="str">
        <f t="shared" si="32"/>
        <v/>
      </c>
    </row>
    <row r="206" spans="1:35" ht="12" hidden="1" customHeight="1" outlineLevel="6">
      <c r="A206" s="44" t="s">
        <v>1970</v>
      </c>
      <c r="B206" s="94" t="s">
        <v>21</v>
      </c>
      <c r="C206" s="96" t="str">
        <f>IF(OR(ISNUMBER(S206),ISNUMBER(U206),ISNUMBER(W206),ISNUMBER(#REF!),ISNUMBER(AA206),ISNUMBER(AC206),ISNUMBER(AE206),ISNUMBER(AG206),ISNUMBER(Y206),ISNUMBER(AI206)),"x","")</f>
        <v/>
      </c>
      <c r="D206" s="22" t="s">
        <v>10</v>
      </c>
      <c r="E206" s="22" t="s">
        <v>2333</v>
      </c>
      <c r="F206" s="22" t="s">
        <v>17</v>
      </c>
      <c r="G206" s="22" t="s">
        <v>1970</v>
      </c>
      <c r="H206" s="22" t="s">
        <v>8</v>
      </c>
      <c r="I206" s="22" t="s">
        <v>2334</v>
      </c>
      <c r="J206" s="22" t="s">
        <v>114</v>
      </c>
      <c r="K206" s="22" t="s">
        <v>8</v>
      </c>
      <c r="L206" s="22" t="s">
        <v>8</v>
      </c>
      <c r="M206" s="22" t="s">
        <v>12</v>
      </c>
      <c r="N206" s="22" t="s">
        <v>12</v>
      </c>
      <c r="O206" s="22" t="s">
        <v>1820</v>
      </c>
      <c r="P206" s="22" t="s">
        <v>8</v>
      </c>
      <c r="Q206" s="22" t="s">
        <v>8</v>
      </c>
      <c r="S206" s="30"/>
      <c r="U206" s="32"/>
      <c r="W206" s="65" t="str">
        <f t="shared" ref="W206:W211" si="34">IF(ISNUMBER(U206),U206,"")</f>
        <v/>
      </c>
      <c r="Y206" s="30" t="str">
        <f t="shared" si="33"/>
        <v/>
      </c>
      <c r="AA206" s="32"/>
      <c r="AC206" s="30"/>
      <c r="AE206" s="32"/>
      <c r="AG206" s="30" t="str">
        <f t="shared" ref="AG206:AG211" si="35">IF(ISNUMBER(AE206),AE206,"")</f>
        <v/>
      </c>
      <c r="AI206" s="30" t="str">
        <f t="shared" si="32"/>
        <v/>
      </c>
    </row>
    <row r="207" spans="1:35" ht="12" hidden="1" customHeight="1" outlineLevel="6">
      <c r="A207" s="44" t="s">
        <v>1974</v>
      </c>
      <c r="B207" s="94" t="s">
        <v>21</v>
      </c>
      <c r="C207" s="96" t="str">
        <f>IF(OR(ISNUMBER(S207),ISNUMBER(U207),ISNUMBER(W207),ISNUMBER(#REF!),ISNUMBER(AA207),ISNUMBER(AC207),ISNUMBER(AE207),ISNUMBER(AG207),ISNUMBER(Y207),ISNUMBER(AI207)),"x","")</f>
        <v/>
      </c>
      <c r="D207" s="22" t="s">
        <v>10</v>
      </c>
      <c r="E207" s="22" t="s">
        <v>2335</v>
      </c>
      <c r="F207" s="22" t="s">
        <v>17</v>
      </c>
      <c r="G207" s="22" t="s">
        <v>1974</v>
      </c>
      <c r="H207" s="22" t="s">
        <v>8</v>
      </c>
      <c r="I207" s="22" t="s">
        <v>2336</v>
      </c>
      <c r="J207" s="22" t="s">
        <v>114</v>
      </c>
      <c r="K207" s="22" t="s">
        <v>8</v>
      </c>
      <c r="L207" s="22" t="s">
        <v>12</v>
      </c>
      <c r="M207" s="22" t="s">
        <v>12</v>
      </c>
      <c r="N207" s="22" t="s">
        <v>12</v>
      </c>
      <c r="O207" s="22" t="s">
        <v>1820</v>
      </c>
      <c r="P207" s="22" t="s">
        <v>8</v>
      </c>
      <c r="Q207" s="22" t="s">
        <v>8</v>
      </c>
      <c r="S207" s="30"/>
      <c r="U207" s="32"/>
      <c r="W207" s="65" t="str">
        <f t="shared" si="34"/>
        <v/>
      </c>
      <c r="Y207" s="30" t="str">
        <f t="shared" si="33"/>
        <v/>
      </c>
      <c r="AA207" s="32"/>
      <c r="AC207" s="30"/>
      <c r="AE207" s="32"/>
      <c r="AG207" s="30" t="str">
        <f t="shared" si="35"/>
        <v/>
      </c>
      <c r="AI207" s="30" t="str">
        <f t="shared" si="32"/>
        <v/>
      </c>
    </row>
    <row r="208" spans="1:35" ht="12" hidden="1" customHeight="1" outlineLevel="6">
      <c r="A208" s="44" t="s">
        <v>1977</v>
      </c>
      <c r="B208" s="94" t="s">
        <v>21</v>
      </c>
      <c r="C208" s="96" t="str">
        <f>IF(OR(ISNUMBER(S208),ISNUMBER(U208),ISNUMBER(W208),ISNUMBER(#REF!),ISNUMBER(AA208),ISNUMBER(AC208),ISNUMBER(AE208),ISNUMBER(AG208),ISNUMBER(Y208),ISNUMBER(AI208)),"x","")</f>
        <v/>
      </c>
      <c r="D208" s="22" t="s">
        <v>10</v>
      </c>
      <c r="E208" s="22" t="s">
        <v>2337</v>
      </c>
      <c r="F208" s="22" t="s">
        <v>17</v>
      </c>
      <c r="G208" s="22" t="s">
        <v>1977</v>
      </c>
      <c r="H208" s="22" t="s">
        <v>8</v>
      </c>
      <c r="I208" s="22" t="s">
        <v>2338</v>
      </c>
      <c r="J208" s="22" t="s">
        <v>114</v>
      </c>
      <c r="K208" s="22" t="s">
        <v>8</v>
      </c>
      <c r="L208" s="22" t="s">
        <v>12</v>
      </c>
      <c r="M208" s="22" t="s">
        <v>12</v>
      </c>
      <c r="N208" s="22" t="s">
        <v>12</v>
      </c>
      <c r="O208" s="22" t="s">
        <v>1820</v>
      </c>
      <c r="P208" s="22" t="s">
        <v>8</v>
      </c>
      <c r="Q208" s="22" t="s">
        <v>8</v>
      </c>
      <c r="S208" s="30"/>
      <c r="U208" s="32"/>
      <c r="W208" s="65" t="str">
        <f t="shared" si="34"/>
        <v/>
      </c>
      <c r="Y208" s="30" t="str">
        <f t="shared" si="33"/>
        <v/>
      </c>
      <c r="AA208" s="32"/>
      <c r="AC208" s="30"/>
      <c r="AE208" s="32"/>
      <c r="AG208" s="30" t="str">
        <f t="shared" si="35"/>
        <v/>
      </c>
      <c r="AI208" s="30" t="str">
        <f t="shared" si="32"/>
        <v/>
      </c>
    </row>
    <row r="209" spans="1:35" ht="12" hidden="1" customHeight="1" outlineLevel="6">
      <c r="A209" s="44" t="s">
        <v>1980</v>
      </c>
      <c r="B209" s="94" t="s">
        <v>21</v>
      </c>
      <c r="C209" s="96" t="str">
        <f>IF(OR(ISNUMBER(S209),ISNUMBER(U209),ISNUMBER(W209),ISNUMBER(#REF!),ISNUMBER(AA209),ISNUMBER(AC209),ISNUMBER(AE209),ISNUMBER(AG209),ISNUMBER(Y209),ISNUMBER(AI209)),"x","")</f>
        <v/>
      </c>
      <c r="D209" s="22" t="s">
        <v>10</v>
      </c>
      <c r="E209" s="22" t="s">
        <v>2339</v>
      </c>
      <c r="F209" s="22" t="s">
        <v>17</v>
      </c>
      <c r="G209" s="22" t="s">
        <v>1980</v>
      </c>
      <c r="H209" s="22" t="s">
        <v>8</v>
      </c>
      <c r="I209" s="22" t="s">
        <v>2340</v>
      </c>
      <c r="J209" s="22" t="s">
        <v>114</v>
      </c>
      <c r="K209" s="22" t="s">
        <v>8</v>
      </c>
      <c r="L209" s="22" t="s">
        <v>12</v>
      </c>
      <c r="M209" s="22" t="s">
        <v>12</v>
      </c>
      <c r="N209" s="22" t="s">
        <v>12</v>
      </c>
      <c r="O209" s="22" t="s">
        <v>1820</v>
      </c>
      <c r="P209" s="22" t="s">
        <v>8</v>
      </c>
      <c r="Q209" s="22" t="s">
        <v>8</v>
      </c>
      <c r="S209" s="30"/>
      <c r="U209" s="32"/>
      <c r="W209" s="65" t="str">
        <f t="shared" si="34"/>
        <v/>
      </c>
      <c r="Y209" s="30" t="str">
        <f t="shared" si="33"/>
        <v/>
      </c>
      <c r="AA209" s="32"/>
      <c r="AC209" s="30"/>
      <c r="AE209" s="32"/>
      <c r="AG209" s="30" t="str">
        <f t="shared" si="35"/>
        <v/>
      </c>
      <c r="AI209" s="30" t="str">
        <f t="shared" si="32"/>
        <v/>
      </c>
    </row>
    <row r="210" spans="1:35" ht="12" hidden="1" customHeight="1" outlineLevel="6">
      <c r="A210" s="44" t="s">
        <v>2341</v>
      </c>
      <c r="B210" s="94" t="s">
        <v>21</v>
      </c>
      <c r="C210" s="96" t="str">
        <f>IF(OR(ISNUMBER(S210),ISNUMBER(U210),ISNUMBER(W210),ISNUMBER(#REF!),ISNUMBER(AA210),ISNUMBER(AC210),ISNUMBER(AE210),ISNUMBER(AG210),ISNUMBER(Y210),ISNUMBER(AI210)),"x","")</f>
        <v/>
      </c>
      <c r="D210" s="22" t="s">
        <v>10</v>
      </c>
      <c r="E210" s="22" t="s">
        <v>2342</v>
      </c>
      <c r="F210" s="22" t="s">
        <v>17</v>
      </c>
      <c r="G210" s="22" t="s">
        <v>2341</v>
      </c>
      <c r="H210" s="22" t="s">
        <v>8</v>
      </c>
      <c r="I210" s="22" t="s">
        <v>2343</v>
      </c>
      <c r="J210" s="22" t="s">
        <v>23</v>
      </c>
      <c r="K210" s="22" t="s">
        <v>8</v>
      </c>
      <c r="L210" s="22" t="s">
        <v>12</v>
      </c>
      <c r="M210" s="22" t="s">
        <v>12</v>
      </c>
      <c r="N210" s="22" t="s">
        <v>12</v>
      </c>
      <c r="O210" s="22" t="s">
        <v>1820</v>
      </c>
      <c r="P210" s="22" t="s">
        <v>8</v>
      </c>
      <c r="Q210" s="22" t="s">
        <v>8</v>
      </c>
      <c r="S210" s="30"/>
      <c r="U210" s="32"/>
      <c r="W210" s="65" t="str">
        <f t="shared" si="34"/>
        <v/>
      </c>
      <c r="Y210" s="30" t="str">
        <f t="shared" si="33"/>
        <v/>
      </c>
      <c r="AA210" s="32"/>
      <c r="AC210" s="30"/>
      <c r="AE210" s="32"/>
      <c r="AG210" s="30" t="str">
        <f t="shared" si="35"/>
        <v/>
      </c>
      <c r="AI210" s="30" t="str">
        <f t="shared" si="32"/>
        <v/>
      </c>
    </row>
    <row r="211" spans="1:35" ht="12" hidden="1" customHeight="1" outlineLevel="5">
      <c r="A211" s="43" t="s">
        <v>2344</v>
      </c>
      <c r="B211" s="94" t="s">
        <v>21</v>
      </c>
      <c r="C211" s="96" t="str">
        <f>IF(OR(ISNUMBER(S211),ISNUMBER(U211),ISNUMBER(W211),ISNUMBER(#REF!),ISNUMBER(AA211),ISNUMBER(AC211),ISNUMBER(AE211),ISNUMBER(AG211),ISNUMBER(Y211),ISNUMBER(AI211)),"x","")</f>
        <v/>
      </c>
      <c r="D211" s="22" t="s">
        <v>10</v>
      </c>
      <c r="E211" s="22" t="s">
        <v>2345</v>
      </c>
      <c r="F211" s="22" t="s">
        <v>17</v>
      </c>
      <c r="G211" s="22" t="s">
        <v>2344</v>
      </c>
      <c r="H211" s="22" t="s">
        <v>8</v>
      </c>
      <c r="I211" s="22" t="s">
        <v>2346</v>
      </c>
      <c r="J211" s="22" t="s">
        <v>114</v>
      </c>
      <c r="K211" s="22" t="s">
        <v>8</v>
      </c>
      <c r="L211" s="22" t="s">
        <v>12</v>
      </c>
      <c r="M211" s="22" t="s">
        <v>12</v>
      </c>
      <c r="N211" s="22" t="s">
        <v>12</v>
      </c>
      <c r="O211" s="22" t="s">
        <v>1820</v>
      </c>
      <c r="P211" s="22" t="s">
        <v>8</v>
      </c>
      <c r="Q211" s="22" t="s">
        <v>8</v>
      </c>
      <c r="S211" s="30"/>
      <c r="U211" s="32"/>
      <c r="W211" s="65" t="str">
        <f t="shared" si="34"/>
        <v/>
      </c>
      <c r="Y211" s="30" t="str">
        <f t="shared" si="33"/>
        <v/>
      </c>
      <c r="AA211" s="32"/>
      <c r="AC211" s="30"/>
      <c r="AE211" s="32"/>
      <c r="AG211" s="30" t="str">
        <f t="shared" si="35"/>
        <v/>
      </c>
      <c r="AI211" s="30" t="str">
        <f t="shared" si="32"/>
        <v/>
      </c>
    </row>
    <row r="212" spans="1:35" ht="12" hidden="1" customHeight="1" outlineLevel="5">
      <c r="A212" s="43" t="s">
        <v>2347</v>
      </c>
      <c r="B212" s="94" t="s">
        <v>21</v>
      </c>
      <c r="C212" s="96" t="str">
        <f>IF(OR(ISNUMBER(S212),ISNUMBER(U212),ISNUMBER(W212),ISNUMBER(#REF!),ISNUMBER(AA212),ISNUMBER(AC212),ISNUMBER(AE212),ISNUMBER(AG212),ISNUMBER(Y212),ISNUMBER(AI212)),"x","")</f>
        <v/>
      </c>
      <c r="D212" s="22" t="s">
        <v>10</v>
      </c>
      <c r="E212" s="22" t="s">
        <v>2348</v>
      </c>
      <c r="F212" s="22" t="s">
        <v>17</v>
      </c>
      <c r="G212" s="22" t="s">
        <v>2347</v>
      </c>
      <c r="H212" s="22" t="s">
        <v>227</v>
      </c>
      <c r="I212" s="22" t="s">
        <v>8</v>
      </c>
      <c r="J212" s="22" t="s">
        <v>19</v>
      </c>
      <c r="K212" s="22" t="s">
        <v>8</v>
      </c>
      <c r="L212" s="22" t="s">
        <v>12</v>
      </c>
      <c r="M212" s="22" t="s">
        <v>12</v>
      </c>
      <c r="N212" s="22" t="s">
        <v>12</v>
      </c>
      <c r="O212" s="22" t="s">
        <v>1820</v>
      </c>
      <c r="P212" s="22" t="s">
        <v>8</v>
      </c>
      <c r="Q212" s="22" t="s">
        <v>8</v>
      </c>
      <c r="S212" s="30"/>
      <c r="U212" s="32"/>
      <c r="W212" s="65" t="str">
        <f>IF(OR(ISNUMBER(W213),ISNUMBER(W214),ISNUMBER(W215)),N(W213)+N(W214)+N(W215),IF(ISNUMBER(U212),U212,""))</f>
        <v/>
      </c>
      <c r="Y212" s="30" t="str">
        <f t="shared" si="33"/>
        <v/>
      </c>
      <c r="AA212" s="32"/>
      <c r="AC212" s="30"/>
      <c r="AE212" s="32"/>
      <c r="AG212" s="30" t="str">
        <f>IF(OR(ISNUMBER(AG213),ISNUMBER(AG214),ISNUMBER(AG215)),N(AG213)+N(AG214)+N(AG215),IF(ISNUMBER(AE212),AE212,""))</f>
        <v/>
      </c>
      <c r="AI212" s="30" t="str">
        <f t="shared" si="32"/>
        <v/>
      </c>
    </row>
    <row r="213" spans="1:35" ht="12" hidden="1" customHeight="1" outlineLevel="6">
      <c r="A213" s="44" t="s">
        <v>2349</v>
      </c>
      <c r="B213" s="94" t="s">
        <v>21</v>
      </c>
      <c r="C213" s="96" t="str">
        <f>IF(OR(ISNUMBER(S213),ISNUMBER(U213),ISNUMBER(W213),ISNUMBER(#REF!),ISNUMBER(AA213),ISNUMBER(AC213),ISNUMBER(AE213),ISNUMBER(AG213),ISNUMBER(Y213),ISNUMBER(AI213)),"x","")</f>
        <v/>
      </c>
      <c r="D213" s="22" t="s">
        <v>10</v>
      </c>
      <c r="E213" s="22" t="s">
        <v>2350</v>
      </c>
      <c r="F213" s="22" t="s">
        <v>17</v>
      </c>
      <c r="G213" s="22" t="s">
        <v>2349</v>
      </c>
      <c r="H213" s="22" t="s">
        <v>227</v>
      </c>
      <c r="I213" s="22" t="s">
        <v>8</v>
      </c>
      <c r="J213" s="22" t="s">
        <v>114</v>
      </c>
      <c r="K213" s="22" t="s">
        <v>8</v>
      </c>
      <c r="L213" s="22" t="s">
        <v>12</v>
      </c>
      <c r="M213" s="22" t="s">
        <v>12</v>
      </c>
      <c r="N213" s="22" t="s">
        <v>12</v>
      </c>
      <c r="O213" s="22" t="s">
        <v>1820</v>
      </c>
      <c r="P213" s="22" t="s">
        <v>8</v>
      </c>
      <c r="Q213" s="22" t="s">
        <v>8</v>
      </c>
      <c r="S213" s="30"/>
      <c r="U213" s="32"/>
      <c r="W213" s="65" t="str">
        <f t="shared" ref="W213:W223" si="36">IF(ISNUMBER(U213),U213,"")</f>
        <v/>
      </c>
      <c r="Y213" s="30" t="str">
        <f t="shared" si="33"/>
        <v/>
      </c>
      <c r="AA213" s="32"/>
      <c r="AC213" s="30"/>
      <c r="AE213" s="32"/>
      <c r="AG213" s="30" t="str">
        <f t="shared" ref="AG213:AG223" si="37">IF(ISNUMBER(AE213),AE213,"")</f>
        <v/>
      </c>
      <c r="AI213" s="30" t="str">
        <f t="shared" si="32"/>
        <v/>
      </c>
    </row>
    <row r="214" spans="1:35" ht="12" hidden="1" customHeight="1" outlineLevel="6">
      <c r="A214" s="44" t="s">
        <v>2351</v>
      </c>
      <c r="B214" s="94" t="s">
        <v>21</v>
      </c>
      <c r="C214" s="96" t="str">
        <f>IF(OR(ISNUMBER(S214),ISNUMBER(U214),ISNUMBER(W214),ISNUMBER(#REF!),ISNUMBER(AA214),ISNUMBER(AC214),ISNUMBER(AE214),ISNUMBER(AG214),ISNUMBER(Y214),ISNUMBER(AI214)),"x","")</f>
        <v/>
      </c>
      <c r="D214" s="22" t="s">
        <v>10</v>
      </c>
      <c r="E214" s="22" t="s">
        <v>2352</v>
      </c>
      <c r="F214" s="22" t="s">
        <v>17</v>
      </c>
      <c r="G214" s="22" t="s">
        <v>2351</v>
      </c>
      <c r="H214" s="22" t="s">
        <v>102</v>
      </c>
      <c r="I214" s="22" t="s">
        <v>8</v>
      </c>
      <c r="J214" s="22" t="s">
        <v>114</v>
      </c>
      <c r="K214" s="22" t="s">
        <v>8</v>
      </c>
      <c r="L214" s="22" t="s">
        <v>12</v>
      </c>
      <c r="M214" s="22" t="s">
        <v>12</v>
      </c>
      <c r="N214" s="22" t="s">
        <v>12</v>
      </c>
      <c r="O214" s="22" t="s">
        <v>1820</v>
      </c>
      <c r="P214" s="22" t="s">
        <v>8</v>
      </c>
      <c r="Q214" s="22" t="s">
        <v>8</v>
      </c>
      <c r="S214" s="30"/>
      <c r="U214" s="32"/>
      <c r="W214" s="65" t="str">
        <f t="shared" si="36"/>
        <v/>
      </c>
      <c r="Y214" s="30" t="str">
        <f t="shared" si="33"/>
        <v/>
      </c>
      <c r="AA214" s="32"/>
      <c r="AC214" s="30"/>
      <c r="AE214" s="32"/>
      <c r="AG214" s="30" t="str">
        <f t="shared" si="37"/>
        <v/>
      </c>
      <c r="AI214" s="30" t="str">
        <f t="shared" si="32"/>
        <v/>
      </c>
    </row>
    <row r="215" spans="1:35" ht="12" hidden="1" customHeight="1" outlineLevel="6">
      <c r="A215" s="44" t="s">
        <v>2012</v>
      </c>
      <c r="B215" s="94" t="s">
        <v>21</v>
      </c>
      <c r="C215" s="96" t="str">
        <f>IF(OR(ISNUMBER(S215),ISNUMBER(U215),ISNUMBER(W215),ISNUMBER(#REF!),ISNUMBER(AA215),ISNUMBER(AC215),ISNUMBER(AE215),ISNUMBER(AG215),ISNUMBER(Y215),ISNUMBER(AI215)),"x","")</f>
        <v/>
      </c>
      <c r="D215" s="22" t="s">
        <v>10</v>
      </c>
      <c r="E215" s="22" t="s">
        <v>2353</v>
      </c>
      <c r="F215" s="22" t="s">
        <v>17</v>
      </c>
      <c r="G215" s="22" t="s">
        <v>2012</v>
      </c>
      <c r="H215" s="22" t="s">
        <v>8</v>
      </c>
      <c r="I215" s="22" t="s">
        <v>1535</v>
      </c>
      <c r="J215" s="22" t="s">
        <v>23</v>
      </c>
      <c r="K215" s="22" t="s">
        <v>8</v>
      </c>
      <c r="L215" s="22" t="s">
        <v>12</v>
      </c>
      <c r="M215" s="22" t="s">
        <v>12</v>
      </c>
      <c r="N215" s="22" t="s">
        <v>12</v>
      </c>
      <c r="O215" s="22" t="s">
        <v>1820</v>
      </c>
      <c r="P215" s="22" t="s">
        <v>8</v>
      </c>
      <c r="Q215" s="22" t="s">
        <v>8</v>
      </c>
      <c r="S215" s="30"/>
      <c r="U215" s="32"/>
      <c r="W215" s="65" t="str">
        <f t="shared" si="36"/>
        <v/>
      </c>
      <c r="Y215" s="30" t="str">
        <f t="shared" si="33"/>
        <v/>
      </c>
      <c r="AA215" s="32"/>
      <c r="AC215" s="30"/>
      <c r="AE215" s="32"/>
      <c r="AG215" s="30" t="str">
        <f t="shared" si="37"/>
        <v/>
      </c>
      <c r="AI215" s="30" t="str">
        <f t="shared" si="32"/>
        <v/>
      </c>
    </row>
    <row r="216" spans="1:35" ht="12" hidden="1" customHeight="1" outlineLevel="5">
      <c r="A216" s="43" t="s">
        <v>2354</v>
      </c>
      <c r="B216" s="94" t="s">
        <v>21</v>
      </c>
      <c r="C216" s="96" t="str">
        <f>IF(OR(ISNUMBER(S216),ISNUMBER(U216),ISNUMBER(W216),ISNUMBER(#REF!),ISNUMBER(AA216),ISNUMBER(AC216),ISNUMBER(AE216),ISNUMBER(AG216),ISNUMBER(Y216),ISNUMBER(AI216)),"x","")</f>
        <v/>
      </c>
      <c r="D216" s="22" t="s">
        <v>10</v>
      </c>
      <c r="E216" s="22" t="s">
        <v>2355</v>
      </c>
      <c r="F216" s="22" t="s">
        <v>17</v>
      </c>
      <c r="G216" s="22" t="s">
        <v>2354</v>
      </c>
      <c r="H216" s="22" t="s">
        <v>1956</v>
      </c>
      <c r="I216" s="22" t="s">
        <v>2356</v>
      </c>
      <c r="J216" s="22" t="s">
        <v>114</v>
      </c>
      <c r="K216" s="22" t="s">
        <v>8</v>
      </c>
      <c r="L216" s="22" t="s">
        <v>12</v>
      </c>
      <c r="M216" s="22" t="s">
        <v>12</v>
      </c>
      <c r="N216" s="22" t="s">
        <v>12</v>
      </c>
      <c r="O216" s="22" t="s">
        <v>1820</v>
      </c>
      <c r="P216" s="22" t="s">
        <v>8</v>
      </c>
      <c r="Q216" s="22" t="s">
        <v>8</v>
      </c>
      <c r="S216" s="30"/>
      <c r="U216" s="32"/>
      <c r="W216" s="65" t="str">
        <f t="shared" si="36"/>
        <v/>
      </c>
      <c r="Y216" s="30" t="str">
        <f t="shared" si="33"/>
        <v/>
      </c>
      <c r="AA216" s="32"/>
      <c r="AC216" s="30"/>
      <c r="AE216" s="32"/>
      <c r="AG216" s="30" t="str">
        <f t="shared" si="37"/>
        <v/>
      </c>
      <c r="AI216" s="30" t="str">
        <f t="shared" si="32"/>
        <v/>
      </c>
    </row>
    <row r="217" spans="1:35" ht="12" hidden="1" customHeight="1" outlineLevel="5">
      <c r="A217" s="43" t="s">
        <v>2357</v>
      </c>
      <c r="B217" s="94" t="s">
        <v>21</v>
      </c>
      <c r="C217" s="96" t="str">
        <f>IF(OR(ISNUMBER(S217),ISNUMBER(U217),ISNUMBER(W217),ISNUMBER(#REF!),ISNUMBER(AA217),ISNUMBER(AC217),ISNUMBER(AE217),ISNUMBER(AG217),ISNUMBER(Y217),ISNUMBER(AI217)),"x","")</f>
        <v/>
      </c>
      <c r="D217" s="22" t="s">
        <v>10</v>
      </c>
      <c r="E217" s="22" t="s">
        <v>2358</v>
      </c>
      <c r="F217" s="22" t="s">
        <v>17</v>
      </c>
      <c r="G217" s="22" t="s">
        <v>2357</v>
      </c>
      <c r="H217" s="22" t="s">
        <v>1956</v>
      </c>
      <c r="I217" s="22" t="s">
        <v>2359</v>
      </c>
      <c r="J217" s="22" t="s">
        <v>59</v>
      </c>
      <c r="K217" s="22" t="s">
        <v>8</v>
      </c>
      <c r="L217" s="22" t="s">
        <v>12</v>
      </c>
      <c r="M217" s="22" t="s">
        <v>12</v>
      </c>
      <c r="N217" s="22" t="s">
        <v>12</v>
      </c>
      <c r="O217" s="22" t="s">
        <v>1820</v>
      </c>
      <c r="P217" s="22" t="s">
        <v>8</v>
      </c>
      <c r="Q217" s="22" t="s">
        <v>8</v>
      </c>
      <c r="S217" s="30"/>
      <c r="U217" s="32"/>
      <c r="W217" s="65" t="str">
        <f t="shared" si="36"/>
        <v/>
      </c>
      <c r="Y217" s="30" t="str">
        <f t="shared" si="33"/>
        <v/>
      </c>
      <c r="AA217" s="32"/>
      <c r="AC217" s="30"/>
      <c r="AE217" s="32"/>
      <c r="AG217" s="30" t="str">
        <f t="shared" si="37"/>
        <v/>
      </c>
      <c r="AI217" s="30" t="str">
        <f t="shared" si="32"/>
        <v/>
      </c>
    </row>
    <row r="218" spans="1:35" ht="12" hidden="1" customHeight="1" outlineLevel="5">
      <c r="A218" s="43" t="s">
        <v>2360</v>
      </c>
      <c r="B218" s="94" t="s">
        <v>21</v>
      </c>
      <c r="C218" s="96" t="str">
        <f>IF(OR(ISNUMBER(S218),ISNUMBER(U218),ISNUMBER(W218),ISNUMBER(#REF!),ISNUMBER(AA218),ISNUMBER(AC218),ISNUMBER(AE218),ISNUMBER(AG218),ISNUMBER(Y218),ISNUMBER(AI218)),"x","")</f>
        <v/>
      </c>
      <c r="D218" s="22" t="s">
        <v>10</v>
      </c>
      <c r="E218" s="22" t="s">
        <v>2361</v>
      </c>
      <c r="F218" s="22" t="s">
        <v>17</v>
      </c>
      <c r="G218" s="22" t="s">
        <v>2360</v>
      </c>
      <c r="H218" s="22" t="s">
        <v>1956</v>
      </c>
      <c r="I218" s="22" t="s">
        <v>8</v>
      </c>
      <c r="J218" s="22" t="s">
        <v>23</v>
      </c>
      <c r="K218" s="22" t="s">
        <v>8</v>
      </c>
      <c r="L218" s="22" t="s">
        <v>12</v>
      </c>
      <c r="M218" s="22" t="s">
        <v>12</v>
      </c>
      <c r="N218" s="22" t="s">
        <v>12</v>
      </c>
      <c r="O218" s="22" t="s">
        <v>1820</v>
      </c>
      <c r="P218" s="22" t="s">
        <v>8</v>
      </c>
      <c r="Q218" s="22" t="s">
        <v>8</v>
      </c>
      <c r="S218" s="30"/>
      <c r="U218" s="32"/>
      <c r="W218" s="65" t="str">
        <f t="shared" si="36"/>
        <v/>
      </c>
      <c r="Y218" s="30" t="str">
        <f t="shared" si="33"/>
        <v/>
      </c>
      <c r="AA218" s="32"/>
      <c r="AC218" s="30"/>
      <c r="AE218" s="32"/>
      <c r="AG218" s="30" t="str">
        <f t="shared" si="37"/>
        <v/>
      </c>
      <c r="AI218" s="30" t="str">
        <f t="shared" si="32"/>
        <v/>
      </c>
    </row>
    <row r="219" spans="1:35" ht="12" hidden="1" customHeight="1" outlineLevel="5">
      <c r="A219" s="43" t="s">
        <v>2362</v>
      </c>
      <c r="B219" s="94" t="s">
        <v>21</v>
      </c>
      <c r="C219" s="96" t="str">
        <f>IF(OR(ISNUMBER(S219),ISNUMBER(U219),ISNUMBER(W219),ISNUMBER(#REF!),ISNUMBER(AA219),ISNUMBER(AC219),ISNUMBER(AE219),ISNUMBER(AG219),ISNUMBER(Y219),ISNUMBER(AI219)),"x","")</f>
        <v/>
      </c>
      <c r="D219" s="22" t="s">
        <v>10</v>
      </c>
      <c r="E219" s="22" t="s">
        <v>2363</v>
      </c>
      <c r="F219" s="22" t="s">
        <v>17</v>
      </c>
      <c r="G219" s="22" t="s">
        <v>2362</v>
      </c>
      <c r="H219" s="22" t="s">
        <v>2364</v>
      </c>
      <c r="I219" s="22" t="s">
        <v>2365</v>
      </c>
      <c r="J219" s="22" t="s">
        <v>114</v>
      </c>
      <c r="K219" s="22" t="s">
        <v>8</v>
      </c>
      <c r="L219" s="22" t="s">
        <v>12</v>
      </c>
      <c r="M219" s="22" t="s">
        <v>12</v>
      </c>
      <c r="N219" s="22" t="s">
        <v>12</v>
      </c>
      <c r="O219" s="22" t="s">
        <v>1820</v>
      </c>
      <c r="P219" s="22" t="s">
        <v>8</v>
      </c>
      <c r="Q219" s="22" t="s">
        <v>8</v>
      </c>
      <c r="S219" s="30"/>
      <c r="U219" s="32"/>
      <c r="W219" s="65" t="str">
        <f t="shared" si="36"/>
        <v/>
      </c>
      <c r="Y219" s="30" t="str">
        <f t="shared" si="33"/>
        <v/>
      </c>
      <c r="AA219" s="32"/>
      <c r="AC219" s="30"/>
      <c r="AE219" s="32"/>
      <c r="AG219" s="30" t="str">
        <f t="shared" si="37"/>
        <v/>
      </c>
      <c r="AI219" s="30" t="str">
        <f t="shared" si="32"/>
        <v/>
      </c>
    </row>
    <row r="220" spans="1:35" ht="12" hidden="1" customHeight="1" outlineLevel="5">
      <c r="A220" s="43" t="s">
        <v>2366</v>
      </c>
      <c r="B220" s="94" t="s">
        <v>21</v>
      </c>
      <c r="C220" s="96" t="str">
        <f>IF(OR(ISNUMBER(S220),ISNUMBER(U220),ISNUMBER(W220),ISNUMBER(#REF!),ISNUMBER(AA220),ISNUMBER(AC220),ISNUMBER(AE220),ISNUMBER(AG220),ISNUMBER(Y220),ISNUMBER(AI220)),"x","")</f>
        <v/>
      </c>
      <c r="D220" s="22" t="s">
        <v>10</v>
      </c>
      <c r="E220" s="22" t="s">
        <v>2367</v>
      </c>
      <c r="F220" s="22" t="s">
        <v>17</v>
      </c>
      <c r="G220" s="22" t="s">
        <v>2366</v>
      </c>
      <c r="H220" s="22" t="s">
        <v>1956</v>
      </c>
      <c r="I220" s="22" t="s">
        <v>2368</v>
      </c>
      <c r="J220" s="22" t="s">
        <v>114</v>
      </c>
      <c r="K220" s="22" t="s">
        <v>8</v>
      </c>
      <c r="L220" s="22" t="s">
        <v>12</v>
      </c>
      <c r="M220" s="22" t="s">
        <v>12</v>
      </c>
      <c r="N220" s="22" t="s">
        <v>12</v>
      </c>
      <c r="O220" s="22" t="s">
        <v>1820</v>
      </c>
      <c r="P220" s="22" t="s">
        <v>8</v>
      </c>
      <c r="Q220" s="22" t="s">
        <v>8</v>
      </c>
      <c r="S220" s="30"/>
      <c r="U220" s="32"/>
      <c r="W220" s="65" t="str">
        <f t="shared" si="36"/>
        <v/>
      </c>
      <c r="Y220" s="30" t="str">
        <f t="shared" si="33"/>
        <v/>
      </c>
      <c r="AA220" s="32"/>
      <c r="AC220" s="30"/>
      <c r="AE220" s="32"/>
      <c r="AG220" s="30" t="str">
        <f t="shared" si="37"/>
        <v/>
      </c>
      <c r="AI220" s="30" t="str">
        <f t="shared" si="32"/>
        <v/>
      </c>
    </row>
    <row r="221" spans="1:35" ht="12" hidden="1" customHeight="1" outlineLevel="5">
      <c r="A221" s="43" t="s">
        <v>2369</v>
      </c>
      <c r="B221" s="94" t="s">
        <v>21</v>
      </c>
      <c r="C221" s="96" t="str">
        <f>IF(OR(ISNUMBER(S221),ISNUMBER(U221),ISNUMBER(W221),ISNUMBER(#REF!),ISNUMBER(AA221),ISNUMBER(AC221),ISNUMBER(AE221),ISNUMBER(AG221),ISNUMBER(Y221),ISNUMBER(AI221)),"x","")</f>
        <v/>
      </c>
      <c r="D221" s="22" t="s">
        <v>10</v>
      </c>
      <c r="E221" s="22" t="s">
        <v>2370</v>
      </c>
      <c r="F221" s="22" t="s">
        <v>17</v>
      </c>
      <c r="G221" s="22" t="s">
        <v>2369</v>
      </c>
      <c r="H221" s="22" t="s">
        <v>1956</v>
      </c>
      <c r="I221" s="22" t="s">
        <v>8</v>
      </c>
      <c r="J221" s="22" t="s">
        <v>23</v>
      </c>
      <c r="K221" s="22" t="s">
        <v>8</v>
      </c>
      <c r="L221" s="22" t="s">
        <v>12</v>
      </c>
      <c r="M221" s="22" t="s">
        <v>12</v>
      </c>
      <c r="N221" s="22" t="s">
        <v>12</v>
      </c>
      <c r="O221" s="22" t="s">
        <v>1820</v>
      </c>
      <c r="P221" s="22" t="s">
        <v>8</v>
      </c>
      <c r="Q221" s="22" t="s">
        <v>8</v>
      </c>
      <c r="S221" s="30"/>
      <c r="U221" s="32"/>
      <c r="W221" s="65" t="str">
        <f t="shared" si="36"/>
        <v/>
      </c>
      <c r="Y221" s="30" t="str">
        <f t="shared" si="33"/>
        <v/>
      </c>
      <c r="AA221" s="32"/>
      <c r="AC221" s="30"/>
      <c r="AE221" s="32"/>
      <c r="AG221" s="30" t="str">
        <f t="shared" si="37"/>
        <v/>
      </c>
      <c r="AI221" s="30" t="str">
        <f t="shared" si="32"/>
        <v/>
      </c>
    </row>
    <row r="222" spans="1:35" ht="12" hidden="1" customHeight="1" outlineLevel="5">
      <c r="A222" s="43" t="s">
        <v>2371</v>
      </c>
      <c r="B222" s="94" t="s">
        <v>21</v>
      </c>
      <c r="C222" s="96" t="str">
        <f>IF(OR(ISNUMBER(S222),ISNUMBER(U222),ISNUMBER(W222),ISNUMBER(#REF!),ISNUMBER(AA222),ISNUMBER(AC222),ISNUMBER(AE222),ISNUMBER(AG222),ISNUMBER(Y222),ISNUMBER(AI222)),"x","")</f>
        <v/>
      </c>
      <c r="D222" s="22" t="s">
        <v>10</v>
      </c>
      <c r="E222" s="22" t="s">
        <v>2372</v>
      </c>
      <c r="F222" s="22" t="s">
        <v>17</v>
      </c>
      <c r="G222" s="22" t="s">
        <v>2371</v>
      </c>
      <c r="H222" s="22" t="s">
        <v>1956</v>
      </c>
      <c r="I222" s="22" t="s">
        <v>2373</v>
      </c>
      <c r="J222" s="22" t="s">
        <v>23</v>
      </c>
      <c r="K222" s="22" t="s">
        <v>8</v>
      </c>
      <c r="L222" s="22" t="s">
        <v>12</v>
      </c>
      <c r="M222" s="22" t="s">
        <v>12</v>
      </c>
      <c r="N222" s="22" t="s">
        <v>12</v>
      </c>
      <c r="O222" s="22" t="s">
        <v>1820</v>
      </c>
      <c r="P222" s="22" t="s">
        <v>8</v>
      </c>
      <c r="Q222" s="22" t="s">
        <v>8</v>
      </c>
      <c r="S222" s="30"/>
      <c r="U222" s="32"/>
      <c r="W222" s="65" t="str">
        <f t="shared" si="36"/>
        <v/>
      </c>
      <c r="Y222" s="30" t="str">
        <f t="shared" si="33"/>
        <v/>
      </c>
      <c r="AA222" s="32"/>
      <c r="AC222" s="30"/>
      <c r="AE222" s="32"/>
      <c r="AG222" s="30" t="str">
        <f t="shared" si="37"/>
        <v/>
      </c>
      <c r="AI222" s="30" t="str">
        <f t="shared" si="32"/>
        <v/>
      </c>
    </row>
    <row r="223" spans="1:35" ht="12" hidden="1" customHeight="1" outlineLevel="5">
      <c r="A223" s="43" t="s">
        <v>2374</v>
      </c>
      <c r="B223" s="94" t="s">
        <v>21</v>
      </c>
      <c r="C223" s="96" t="str">
        <f>IF(OR(ISNUMBER(S223),ISNUMBER(U223),ISNUMBER(W223),ISNUMBER(#REF!),ISNUMBER(AA223),ISNUMBER(AC223),ISNUMBER(AE223),ISNUMBER(AG223),ISNUMBER(Y223),ISNUMBER(AI223)),"x","")</f>
        <v/>
      </c>
      <c r="D223" s="22" t="s">
        <v>10</v>
      </c>
      <c r="E223" s="22" t="s">
        <v>2375</v>
      </c>
      <c r="F223" s="22" t="s">
        <v>17</v>
      </c>
      <c r="G223" s="22" t="s">
        <v>2374</v>
      </c>
      <c r="H223" s="22" t="s">
        <v>1528</v>
      </c>
      <c r="I223" s="22" t="s">
        <v>2376</v>
      </c>
      <c r="J223" s="22" t="s">
        <v>114</v>
      </c>
      <c r="K223" s="22" t="s">
        <v>8</v>
      </c>
      <c r="L223" s="22" t="s">
        <v>12</v>
      </c>
      <c r="M223" s="22" t="s">
        <v>12</v>
      </c>
      <c r="N223" s="22" t="s">
        <v>12</v>
      </c>
      <c r="O223" s="22" t="s">
        <v>1820</v>
      </c>
      <c r="P223" s="22" t="s">
        <v>8</v>
      </c>
      <c r="Q223" s="22" t="s">
        <v>8</v>
      </c>
      <c r="S223" s="30"/>
      <c r="U223" s="32"/>
      <c r="W223" s="65" t="str">
        <f t="shared" si="36"/>
        <v/>
      </c>
      <c r="Y223" s="30" t="str">
        <f t="shared" si="33"/>
        <v/>
      </c>
      <c r="AA223" s="32"/>
      <c r="AC223" s="30"/>
      <c r="AE223" s="32"/>
      <c r="AG223" s="30" t="str">
        <f t="shared" si="37"/>
        <v/>
      </c>
      <c r="AI223" s="30" t="str">
        <f t="shared" si="32"/>
        <v/>
      </c>
    </row>
    <row r="224" spans="1:35" ht="12" hidden="1" customHeight="1" outlineLevel="6">
      <c r="A224" s="44" t="s">
        <v>2377</v>
      </c>
      <c r="B224" s="94"/>
      <c r="C224" s="96" t="str">
        <f>IF(OR(ISNUMBER(S224),ISNUMBER(U224),ISNUMBER(W224),ISNUMBER(#REF!),ISNUMBER(AA224),ISNUMBER(AC224),ISNUMBER(AE224),ISNUMBER(AG224),ISNUMBER(Y224),ISNUMBER(AI224)),"x","")</f>
        <v/>
      </c>
      <c r="D224" s="22" t="s">
        <v>10</v>
      </c>
      <c r="E224" s="22" t="s">
        <v>2378</v>
      </c>
      <c r="F224" s="22" t="s">
        <v>13</v>
      </c>
      <c r="G224" s="22" t="s">
        <v>2377</v>
      </c>
      <c r="H224" s="22" t="s">
        <v>2055</v>
      </c>
      <c r="I224" s="22" t="s">
        <v>8</v>
      </c>
      <c r="J224" s="22" t="s">
        <v>8</v>
      </c>
      <c r="K224" s="22" t="s">
        <v>8</v>
      </c>
      <c r="L224" s="22" t="s">
        <v>12</v>
      </c>
      <c r="M224" s="22" t="s">
        <v>12</v>
      </c>
      <c r="N224" s="22" t="s">
        <v>12</v>
      </c>
      <c r="O224" s="22" t="s">
        <v>1820</v>
      </c>
      <c r="P224" s="22" t="s">
        <v>8</v>
      </c>
      <c r="Q224" s="22" t="s">
        <v>8</v>
      </c>
      <c r="S224" s="91"/>
      <c r="U224" s="32"/>
      <c r="W224" s="65"/>
      <c r="Y224" s="98" t="str">
        <f t="shared" si="33"/>
        <v/>
      </c>
      <c r="AA224" s="32"/>
      <c r="AC224" s="92"/>
      <c r="AE224" s="32"/>
      <c r="AG224" s="30"/>
      <c r="AI224" s="92"/>
    </row>
    <row r="225" spans="1:35" ht="12" hidden="1" customHeight="1" outlineLevel="4">
      <c r="A225" s="42" t="s">
        <v>2379</v>
      </c>
      <c r="B225" s="94" t="s">
        <v>423</v>
      </c>
      <c r="C225" s="96" t="str">
        <f>IF(OR(ISNUMBER(S225),ISNUMBER(U225),ISNUMBER(W225),ISNUMBER(#REF!),ISNUMBER(AA225),ISNUMBER(AC225),ISNUMBER(AE225),ISNUMBER(AG225),ISNUMBER(Y225),ISNUMBER(AI225)),"x","")</f>
        <v/>
      </c>
      <c r="D225" s="22" t="s">
        <v>10</v>
      </c>
      <c r="E225" s="22" t="s">
        <v>2380</v>
      </c>
      <c r="F225" s="22" t="s">
        <v>17</v>
      </c>
      <c r="G225" s="22" t="s">
        <v>2379</v>
      </c>
      <c r="H225" s="22" t="s">
        <v>1776</v>
      </c>
      <c r="I225" s="22" t="s">
        <v>2381</v>
      </c>
      <c r="J225" s="22" t="s">
        <v>114</v>
      </c>
      <c r="K225" s="22" t="s">
        <v>8</v>
      </c>
      <c r="L225" s="22" t="s">
        <v>12</v>
      </c>
      <c r="M225" s="22" t="s">
        <v>8</v>
      </c>
      <c r="N225" s="22" t="s">
        <v>8</v>
      </c>
      <c r="O225" s="22" t="s">
        <v>1820</v>
      </c>
      <c r="P225" s="22" t="s">
        <v>8</v>
      </c>
      <c r="Q225" s="22" t="s">
        <v>8</v>
      </c>
      <c r="S225" s="30"/>
      <c r="U225" s="32"/>
      <c r="W225" s="65" t="str">
        <f>IF(ISNUMBER(U225),U225,"")</f>
        <v/>
      </c>
      <c r="Y225" s="30" t="str">
        <f t="shared" si="33"/>
        <v/>
      </c>
      <c r="AA225" s="32"/>
      <c r="AC225" s="30"/>
      <c r="AE225" s="32"/>
      <c r="AG225" s="30" t="str">
        <f>IF(ISNUMBER(AE225),AE225,"")</f>
        <v/>
      </c>
      <c r="AI225" s="30" t="str">
        <f t="shared" si="32"/>
        <v/>
      </c>
    </row>
    <row r="226" spans="1:35" ht="12" hidden="1" customHeight="1" outlineLevel="5">
      <c r="A226" s="43" t="s">
        <v>2382</v>
      </c>
      <c r="B226" s="94"/>
      <c r="C226" s="96" t="str">
        <f>IF(OR(ISNUMBER(S226),ISNUMBER(U226),ISNUMBER(W226),ISNUMBER(#REF!),ISNUMBER(AA226),ISNUMBER(AC226),ISNUMBER(AE226),ISNUMBER(AG226),ISNUMBER(Y226),ISNUMBER(AI226)),"x","")</f>
        <v/>
      </c>
      <c r="D226" s="22" t="s">
        <v>10</v>
      </c>
      <c r="E226" s="22" t="s">
        <v>2383</v>
      </c>
      <c r="F226" s="22" t="s">
        <v>17</v>
      </c>
      <c r="G226" s="22" t="s">
        <v>2382</v>
      </c>
      <c r="H226" s="22" t="s">
        <v>8</v>
      </c>
      <c r="I226" s="22" t="s">
        <v>2384</v>
      </c>
      <c r="J226" s="22" t="s">
        <v>114</v>
      </c>
      <c r="K226" s="22" t="s">
        <v>8</v>
      </c>
      <c r="L226" s="22" t="s">
        <v>12</v>
      </c>
      <c r="M226" s="22" t="s">
        <v>8</v>
      </c>
      <c r="N226" s="22" t="s">
        <v>8</v>
      </c>
      <c r="O226" s="22" t="s">
        <v>1820</v>
      </c>
      <c r="P226" s="22" t="s">
        <v>8</v>
      </c>
      <c r="Q226" s="22" t="s">
        <v>8</v>
      </c>
      <c r="S226" s="30"/>
      <c r="U226" s="32"/>
      <c r="W226" s="65" t="str">
        <f>IF(ISNUMBER(U226),U226,"")</f>
        <v/>
      </c>
      <c r="Y226" s="30" t="str">
        <f t="shared" si="33"/>
        <v/>
      </c>
      <c r="AA226" s="32"/>
      <c r="AC226" s="30"/>
      <c r="AE226" s="32"/>
      <c r="AG226" s="30" t="str">
        <f>IF(ISNUMBER(AE226),AE226,"")</f>
        <v/>
      </c>
      <c r="AI226" s="30" t="str">
        <f t="shared" si="32"/>
        <v/>
      </c>
    </row>
    <row r="227" spans="1:35" ht="12" hidden="1" customHeight="1" outlineLevel="3">
      <c r="A227" s="39" t="s">
        <v>2385</v>
      </c>
      <c r="B227" s="94" t="s">
        <v>21</v>
      </c>
      <c r="C227" s="96" t="str">
        <f>IF(OR(ISNUMBER(S227),ISNUMBER(U227),ISNUMBER(W227),ISNUMBER(#REF!),ISNUMBER(AA227),ISNUMBER(AC227),ISNUMBER(AE227),ISNUMBER(AG227),ISNUMBER(Y227),ISNUMBER(AI227)),"x","")</f>
        <v/>
      </c>
      <c r="D227" s="22" t="s">
        <v>10</v>
      </c>
      <c r="E227" s="22" t="s">
        <v>2386</v>
      </c>
      <c r="F227" s="22" t="s">
        <v>17</v>
      </c>
      <c r="G227" s="22" t="s">
        <v>2385</v>
      </c>
      <c r="H227" s="22" t="s">
        <v>1823</v>
      </c>
      <c r="I227" s="22" t="s">
        <v>8</v>
      </c>
      <c r="J227" s="22" t="s">
        <v>19</v>
      </c>
      <c r="K227" s="22" t="s">
        <v>8</v>
      </c>
      <c r="L227" s="22" t="s">
        <v>12</v>
      </c>
      <c r="M227" s="22" t="s">
        <v>12</v>
      </c>
      <c r="N227" s="22" t="s">
        <v>12</v>
      </c>
      <c r="O227" s="22" t="s">
        <v>2387</v>
      </c>
      <c r="P227" s="22" t="s">
        <v>8</v>
      </c>
      <c r="Q227" s="22" t="s">
        <v>8</v>
      </c>
      <c r="S227" s="30"/>
      <c r="U227" s="32"/>
      <c r="W227" s="65" t="str">
        <f>IF(OR(ISNUMBER(W228),ISNUMBER(W272),ISNUMBER(W280),ISNUMBER(W285),ISNUMBER(W325)),N(W228)-N(W272)-N(W280)+N(W285)-N(W325),IF(ISNUMBER(U227),U227,""))</f>
        <v/>
      </c>
      <c r="Y227" s="30" t="str">
        <f t="shared" si="33"/>
        <v/>
      </c>
      <c r="AA227" s="32"/>
      <c r="AC227" s="30"/>
      <c r="AE227" s="32"/>
      <c r="AG227" s="30" t="str">
        <f>IF(OR(ISNUMBER(AG228),ISNUMBER(AG272),ISNUMBER(AG280),ISNUMBER(AG285),ISNUMBER(AG325)),N(AG228)-N(AG272)-N(AG280)+N(AG285)-N(AG325),IF(ISNUMBER(AE227),AE227,""))</f>
        <v/>
      </c>
      <c r="AI227" s="30" t="str">
        <f t="shared" si="32"/>
        <v/>
      </c>
    </row>
    <row r="228" spans="1:35" ht="12" hidden="1" customHeight="1" outlineLevel="4">
      <c r="A228" s="42" t="s">
        <v>2388</v>
      </c>
      <c r="B228" s="94" t="s">
        <v>21</v>
      </c>
      <c r="C228" s="96" t="str">
        <f>IF(OR(ISNUMBER(S228),ISNUMBER(U228),ISNUMBER(W228),ISNUMBER(#REF!),ISNUMBER(AA228),ISNUMBER(AC228),ISNUMBER(AE228),ISNUMBER(AG228),ISNUMBER(Y228),ISNUMBER(AI228)),"x","")</f>
        <v/>
      </c>
      <c r="D228" s="22" t="s">
        <v>10</v>
      </c>
      <c r="E228" s="22" t="s">
        <v>2389</v>
      </c>
      <c r="F228" s="22" t="s">
        <v>17</v>
      </c>
      <c r="G228" s="22" t="s">
        <v>2388</v>
      </c>
      <c r="H228" s="22" t="s">
        <v>8</v>
      </c>
      <c r="I228" s="22" t="s">
        <v>8</v>
      </c>
      <c r="J228" s="22" t="s">
        <v>19</v>
      </c>
      <c r="K228" s="22" t="s">
        <v>8</v>
      </c>
      <c r="L228" s="22" t="s">
        <v>12</v>
      </c>
      <c r="M228" s="22" t="s">
        <v>12</v>
      </c>
      <c r="N228" s="22" t="s">
        <v>12</v>
      </c>
      <c r="O228" s="22" t="s">
        <v>2387</v>
      </c>
      <c r="P228" s="22" t="s">
        <v>8</v>
      </c>
      <c r="Q228" s="22" t="s">
        <v>8</v>
      </c>
      <c r="S228" s="30"/>
      <c r="U228" s="32"/>
      <c r="W228" s="65" t="str">
        <f>IF(OR(ISNUMBER(W229),ISNUMBER(W260)),N(W229)-N(W260),IF(ISNUMBER(U228),U228,""))</f>
        <v/>
      </c>
      <c r="Y228" s="30" t="str">
        <f t="shared" si="33"/>
        <v/>
      </c>
      <c r="AA228" s="32"/>
      <c r="AC228" s="30"/>
      <c r="AE228" s="32"/>
      <c r="AG228" s="30" t="str">
        <f>IF(OR(ISNUMBER(AG229),ISNUMBER(AG260)),N(AG229)-N(AG260),IF(ISNUMBER(AE228),AE228,""))</f>
        <v/>
      </c>
      <c r="AI228" s="30" t="str">
        <f t="shared" si="32"/>
        <v/>
      </c>
    </row>
    <row r="229" spans="1:35" ht="12" hidden="1" customHeight="1" outlineLevel="5">
      <c r="A229" s="43" t="s">
        <v>2390</v>
      </c>
      <c r="B229" s="94" t="s">
        <v>21</v>
      </c>
      <c r="C229" s="96" t="str">
        <f>IF(OR(ISNUMBER(S229),ISNUMBER(U229),ISNUMBER(W229),ISNUMBER(#REF!),ISNUMBER(AA229),ISNUMBER(AC229),ISNUMBER(AE229),ISNUMBER(AG229),ISNUMBER(Y229),ISNUMBER(AI229)),"x","")</f>
        <v/>
      </c>
      <c r="D229" s="22" t="s">
        <v>10</v>
      </c>
      <c r="E229" s="22" t="s">
        <v>2391</v>
      </c>
      <c r="F229" s="22" t="s">
        <v>17</v>
      </c>
      <c r="G229" s="22" t="s">
        <v>2390</v>
      </c>
      <c r="H229" s="22" t="s">
        <v>2392</v>
      </c>
      <c r="I229" s="22" t="s">
        <v>8</v>
      </c>
      <c r="J229" s="22" t="s">
        <v>19</v>
      </c>
      <c r="K229" s="22" t="s">
        <v>8</v>
      </c>
      <c r="L229" s="22" t="s">
        <v>12</v>
      </c>
      <c r="M229" s="22" t="s">
        <v>12</v>
      </c>
      <c r="N229" s="22" t="s">
        <v>12</v>
      </c>
      <c r="O229" s="22" t="s">
        <v>2387</v>
      </c>
      <c r="P229" s="22" t="s">
        <v>8</v>
      </c>
      <c r="Q229" s="22" t="s">
        <v>8</v>
      </c>
      <c r="S229" s="30"/>
      <c r="U229" s="32"/>
      <c r="W229" s="65" t="str">
        <f>IF(OR(ISNUMBER(W230),ISNUMBER(W243)),N(W230)-N(W243),IF(ISNUMBER(U229),U229,""))</f>
        <v/>
      </c>
      <c r="Y229" s="30" t="str">
        <f t="shared" si="33"/>
        <v/>
      </c>
      <c r="AA229" s="32"/>
      <c r="AC229" s="30"/>
      <c r="AE229" s="32"/>
      <c r="AG229" s="30" t="str">
        <f>IF(OR(ISNUMBER(AG230),ISNUMBER(AG243)),N(AG230)-N(AG243),IF(ISNUMBER(AE229),AE229,""))</f>
        <v/>
      </c>
      <c r="AI229" s="30" t="str">
        <f t="shared" si="32"/>
        <v/>
      </c>
    </row>
    <row r="230" spans="1:35" ht="12" hidden="1" customHeight="1" outlineLevel="6">
      <c r="A230" s="44" t="s">
        <v>2393</v>
      </c>
      <c r="B230" s="94" t="s">
        <v>21</v>
      </c>
      <c r="C230" s="96" t="str">
        <f>IF(OR(ISNUMBER(S230),ISNUMBER(U230),ISNUMBER(W230),ISNUMBER(#REF!),ISNUMBER(AA230),ISNUMBER(AC230),ISNUMBER(AE230),ISNUMBER(AG230),ISNUMBER(Y230),ISNUMBER(AI230)),"x","")</f>
        <v/>
      </c>
      <c r="D230" s="22" t="s">
        <v>10</v>
      </c>
      <c r="E230" s="22" t="s">
        <v>2394</v>
      </c>
      <c r="F230" s="22" t="s">
        <v>17</v>
      </c>
      <c r="G230" s="22" t="s">
        <v>2393</v>
      </c>
      <c r="H230" s="22" t="s">
        <v>1857</v>
      </c>
      <c r="I230" s="22" t="s">
        <v>2395</v>
      </c>
      <c r="J230" s="22" t="s">
        <v>19</v>
      </c>
      <c r="K230" s="22" t="s">
        <v>8</v>
      </c>
      <c r="L230" s="22" t="s">
        <v>12</v>
      </c>
      <c r="M230" s="22" t="s">
        <v>12</v>
      </c>
      <c r="N230" s="22" t="s">
        <v>12</v>
      </c>
      <c r="O230" s="22" t="s">
        <v>2387</v>
      </c>
      <c r="P230" s="22" t="s">
        <v>8</v>
      </c>
      <c r="Q230" s="22" t="s">
        <v>8</v>
      </c>
      <c r="S230" s="30"/>
      <c r="U230" s="32"/>
      <c r="W230" s="65" t="str">
        <f>IF(OR(ISNUMBER(W231),ISNUMBER(W232),ISNUMBER(W233),ISNUMBER(W234),ISNUMBER(W235),ISNUMBER(W236),ISNUMBER(W237),ISNUMBER(W238),ISNUMBER(W239),ISNUMBER(W240),ISNUMBER(W241),ISNUMBER(W242)),N(W231)+N(W232)+N(W233)+N(W234)+N(W235)+N(W236)+N(W237)+N(W238)+N(W239)+N(W240)+N(W241)+N(W242),IF(ISNUMBER(U230),U230,""))</f>
        <v/>
      </c>
      <c r="Y230" s="30" t="str">
        <f t="shared" si="33"/>
        <v/>
      </c>
      <c r="AA230" s="32"/>
      <c r="AC230" s="30"/>
      <c r="AE230" s="32"/>
      <c r="AG230" s="30" t="str">
        <f>IF(OR(ISNUMBER(AG231),ISNUMBER(AG232),ISNUMBER(AG233),ISNUMBER(AG234),ISNUMBER(AG235),ISNUMBER(AG236),ISNUMBER(AG237),ISNUMBER(AG238),ISNUMBER(AG239),ISNUMBER(AG240),ISNUMBER(AG241),ISNUMBER(AG242)),N(AG231)+N(AG232)+N(AG233)+N(AG234)+N(AG235)+N(AG236)+N(AG237)+N(AG238)+N(AG239)+N(AG240)+N(AG241)+N(AG242),IF(ISNUMBER(AE230),AE230,""))</f>
        <v/>
      </c>
      <c r="AI230" s="30" t="str">
        <f t="shared" si="32"/>
        <v/>
      </c>
    </row>
    <row r="231" spans="1:35" ht="12" hidden="1" customHeight="1" outlineLevel="7">
      <c r="A231" s="45" t="s">
        <v>1859</v>
      </c>
      <c r="B231" s="94" t="s">
        <v>21</v>
      </c>
      <c r="C231" s="96" t="str">
        <f>IF(OR(ISNUMBER(S231),ISNUMBER(U231),ISNUMBER(W231),ISNUMBER(#REF!),ISNUMBER(AA231),ISNUMBER(AC231),ISNUMBER(AE231),ISNUMBER(AG231),ISNUMBER(Y231),ISNUMBER(AI231)),"x","")</f>
        <v/>
      </c>
      <c r="D231" s="22" t="s">
        <v>10</v>
      </c>
      <c r="E231" s="22" t="s">
        <v>2396</v>
      </c>
      <c r="F231" s="22" t="s">
        <v>17</v>
      </c>
      <c r="G231" s="22" t="s">
        <v>1859</v>
      </c>
      <c r="H231" s="22" t="s">
        <v>8</v>
      </c>
      <c r="I231" s="22" t="s">
        <v>1861</v>
      </c>
      <c r="J231" s="22" t="s">
        <v>114</v>
      </c>
      <c r="K231" s="22" t="s">
        <v>8</v>
      </c>
      <c r="L231" s="22" t="s">
        <v>12</v>
      </c>
      <c r="M231" s="22" t="s">
        <v>12</v>
      </c>
      <c r="N231" s="22" t="s">
        <v>12</v>
      </c>
      <c r="O231" s="22" t="s">
        <v>2387</v>
      </c>
      <c r="P231" s="22" t="s">
        <v>8</v>
      </c>
      <c r="Q231" s="22" t="s">
        <v>8</v>
      </c>
      <c r="S231" s="30"/>
      <c r="U231" s="32"/>
      <c r="W231" s="65" t="str">
        <f t="shared" ref="W231:W242" si="38">IF(ISNUMBER(U231),U231,"")</f>
        <v/>
      </c>
      <c r="Y231" s="30" t="str">
        <f t="shared" si="33"/>
        <v/>
      </c>
      <c r="AA231" s="32"/>
      <c r="AC231" s="30"/>
      <c r="AE231" s="32"/>
      <c r="AG231" s="30" t="str">
        <f t="shared" ref="AG231:AG242" si="39">IF(ISNUMBER(AE231),AE231,"")</f>
        <v/>
      </c>
      <c r="AI231" s="30" t="str">
        <f t="shared" si="32"/>
        <v/>
      </c>
    </row>
    <row r="232" spans="1:35" ht="12" hidden="1" customHeight="1" outlineLevel="7">
      <c r="A232" s="45" t="s">
        <v>1862</v>
      </c>
      <c r="B232" s="94" t="s">
        <v>21</v>
      </c>
      <c r="C232" s="96" t="str">
        <f>IF(OR(ISNUMBER(S232),ISNUMBER(U232),ISNUMBER(W232),ISNUMBER(#REF!),ISNUMBER(AA232),ISNUMBER(AC232),ISNUMBER(AE232),ISNUMBER(AG232),ISNUMBER(Y232),ISNUMBER(AI232)),"x","")</f>
        <v/>
      </c>
      <c r="D232" s="22" t="s">
        <v>10</v>
      </c>
      <c r="E232" s="22" t="s">
        <v>2397</v>
      </c>
      <c r="F232" s="22" t="s">
        <v>17</v>
      </c>
      <c r="G232" s="22" t="s">
        <v>1862</v>
      </c>
      <c r="H232" s="22" t="s">
        <v>8</v>
      </c>
      <c r="I232" s="22" t="s">
        <v>2398</v>
      </c>
      <c r="J232" s="22" t="s">
        <v>114</v>
      </c>
      <c r="K232" s="22" t="s">
        <v>8</v>
      </c>
      <c r="L232" s="22" t="s">
        <v>12</v>
      </c>
      <c r="M232" s="22" t="s">
        <v>12</v>
      </c>
      <c r="N232" s="22" t="s">
        <v>12</v>
      </c>
      <c r="O232" s="22" t="s">
        <v>2387</v>
      </c>
      <c r="P232" s="22" t="s">
        <v>8</v>
      </c>
      <c r="Q232" s="22" t="s">
        <v>8</v>
      </c>
      <c r="S232" s="30"/>
      <c r="U232" s="32"/>
      <c r="W232" s="65" t="str">
        <f t="shared" si="38"/>
        <v/>
      </c>
      <c r="Y232" s="30" t="str">
        <f t="shared" si="33"/>
        <v/>
      </c>
      <c r="AA232" s="32"/>
      <c r="AC232" s="30"/>
      <c r="AE232" s="32"/>
      <c r="AG232" s="30" t="str">
        <f t="shared" si="39"/>
        <v/>
      </c>
      <c r="AI232" s="30" t="str">
        <f t="shared" si="32"/>
        <v/>
      </c>
    </row>
    <row r="233" spans="1:35" ht="12" hidden="1" customHeight="1" outlineLevel="7">
      <c r="A233" s="45" t="s">
        <v>1865</v>
      </c>
      <c r="B233" s="94" t="s">
        <v>21</v>
      </c>
      <c r="C233" s="96" t="str">
        <f>IF(OR(ISNUMBER(S233),ISNUMBER(U233),ISNUMBER(W233),ISNUMBER(#REF!),ISNUMBER(AA233),ISNUMBER(AC233),ISNUMBER(AE233),ISNUMBER(AG233),ISNUMBER(Y233),ISNUMBER(AI233)),"x","")</f>
        <v/>
      </c>
      <c r="D233" s="22" t="s">
        <v>10</v>
      </c>
      <c r="E233" s="22" t="s">
        <v>2399</v>
      </c>
      <c r="F233" s="22" t="s">
        <v>17</v>
      </c>
      <c r="G233" s="22" t="s">
        <v>1865</v>
      </c>
      <c r="H233" s="22" t="s">
        <v>8</v>
      </c>
      <c r="I233" s="22" t="s">
        <v>1867</v>
      </c>
      <c r="J233" s="22" t="s">
        <v>114</v>
      </c>
      <c r="K233" s="22" t="s">
        <v>8</v>
      </c>
      <c r="L233" s="22" t="s">
        <v>12</v>
      </c>
      <c r="M233" s="22" t="s">
        <v>12</v>
      </c>
      <c r="N233" s="22" t="s">
        <v>12</v>
      </c>
      <c r="O233" s="22" t="s">
        <v>2387</v>
      </c>
      <c r="P233" s="22" t="s">
        <v>8</v>
      </c>
      <c r="Q233" s="22" t="s">
        <v>8</v>
      </c>
      <c r="S233" s="30"/>
      <c r="U233" s="32"/>
      <c r="W233" s="65" t="str">
        <f t="shared" si="38"/>
        <v/>
      </c>
      <c r="Y233" s="30" t="str">
        <f t="shared" si="33"/>
        <v/>
      </c>
      <c r="AA233" s="32"/>
      <c r="AC233" s="30"/>
      <c r="AE233" s="32"/>
      <c r="AG233" s="30" t="str">
        <f t="shared" si="39"/>
        <v/>
      </c>
      <c r="AI233" s="30" t="str">
        <f t="shared" si="32"/>
        <v/>
      </c>
    </row>
    <row r="234" spans="1:35" ht="12" hidden="1" customHeight="1" outlineLevel="7">
      <c r="A234" s="45" t="s">
        <v>1868</v>
      </c>
      <c r="B234" s="94" t="s">
        <v>21</v>
      </c>
      <c r="C234" s="96" t="str">
        <f>IF(OR(ISNUMBER(S234),ISNUMBER(U234),ISNUMBER(W234),ISNUMBER(#REF!),ISNUMBER(AA234),ISNUMBER(AC234),ISNUMBER(AE234),ISNUMBER(AG234),ISNUMBER(Y234),ISNUMBER(AI234)),"x","")</f>
        <v/>
      </c>
      <c r="D234" s="22" t="s">
        <v>10</v>
      </c>
      <c r="E234" s="22" t="s">
        <v>2400</v>
      </c>
      <c r="F234" s="22" t="s">
        <v>17</v>
      </c>
      <c r="G234" s="22" t="s">
        <v>1868</v>
      </c>
      <c r="H234" s="22" t="s">
        <v>8</v>
      </c>
      <c r="I234" s="22" t="s">
        <v>1870</v>
      </c>
      <c r="J234" s="22" t="s">
        <v>114</v>
      </c>
      <c r="K234" s="22" t="s">
        <v>8</v>
      </c>
      <c r="L234" s="22" t="s">
        <v>12</v>
      </c>
      <c r="M234" s="22" t="s">
        <v>12</v>
      </c>
      <c r="N234" s="22" t="s">
        <v>12</v>
      </c>
      <c r="O234" s="22" t="s">
        <v>2387</v>
      </c>
      <c r="P234" s="22" t="s">
        <v>8</v>
      </c>
      <c r="Q234" s="22" t="s">
        <v>8</v>
      </c>
      <c r="S234" s="30"/>
      <c r="U234" s="32"/>
      <c r="W234" s="65" t="str">
        <f t="shared" si="38"/>
        <v/>
      </c>
      <c r="Y234" s="30" t="str">
        <f t="shared" si="33"/>
        <v/>
      </c>
      <c r="AA234" s="32"/>
      <c r="AC234" s="30"/>
      <c r="AE234" s="32"/>
      <c r="AG234" s="30" t="str">
        <f t="shared" si="39"/>
        <v/>
      </c>
      <c r="AI234" s="30" t="str">
        <f t="shared" si="32"/>
        <v/>
      </c>
    </row>
    <row r="235" spans="1:35" ht="12" hidden="1" customHeight="1" outlineLevel="7">
      <c r="A235" s="45" t="s">
        <v>1871</v>
      </c>
      <c r="B235" s="94" t="s">
        <v>21</v>
      </c>
      <c r="C235" s="96" t="str">
        <f>IF(OR(ISNUMBER(S235),ISNUMBER(U235),ISNUMBER(W235),ISNUMBER(#REF!),ISNUMBER(AA235),ISNUMBER(AC235),ISNUMBER(AE235),ISNUMBER(AG235),ISNUMBER(Y235),ISNUMBER(AI235)),"x","")</f>
        <v/>
      </c>
      <c r="D235" s="22" t="s">
        <v>10</v>
      </c>
      <c r="E235" s="22" t="s">
        <v>2401</v>
      </c>
      <c r="F235" s="22" t="s">
        <v>17</v>
      </c>
      <c r="G235" s="22" t="s">
        <v>1871</v>
      </c>
      <c r="H235" s="22" t="s">
        <v>8</v>
      </c>
      <c r="I235" s="22" t="s">
        <v>2402</v>
      </c>
      <c r="J235" s="22" t="s">
        <v>114</v>
      </c>
      <c r="K235" s="22" t="s">
        <v>8</v>
      </c>
      <c r="L235" s="22" t="s">
        <v>12</v>
      </c>
      <c r="M235" s="22" t="s">
        <v>12</v>
      </c>
      <c r="N235" s="22" t="s">
        <v>12</v>
      </c>
      <c r="O235" s="22" t="s">
        <v>2387</v>
      </c>
      <c r="P235" s="22" t="s">
        <v>8</v>
      </c>
      <c r="Q235" s="22" t="s">
        <v>8</v>
      </c>
      <c r="S235" s="30"/>
      <c r="U235" s="32"/>
      <c r="W235" s="65" t="str">
        <f t="shared" si="38"/>
        <v/>
      </c>
      <c r="Y235" s="30" t="str">
        <f t="shared" si="33"/>
        <v/>
      </c>
      <c r="AA235" s="32"/>
      <c r="AC235" s="30"/>
      <c r="AE235" s="32"/>
      <c r="AG235" s="30" t="str">
        <f t="shared" si="39"/>
        <v/>
      </c>
      <c r="AI235" s="30" t="str">
        <f t="shared" si="32"/>
        <v/>
      </c>
    </row>
    <row r="236" spans="1:35" ht="12" hidden="1" customHeight="1" outlineLevel="7">
      <c r="A236" s="45" t="s">
        <v>1874</v>
      </c>
      <c r="B236" s="94" t="s">
        <v>21</v>
      </c>
      <c r="C236" s="96" t="str">
        <f>IF(OR(ISNUMBER(S236),ISNUMBER(U236),ISNUMBER(W236),ISNUMBER(#REF!),ISNUMBER(AA236),ISNUMBER(AC236),ISNUMBER(AE236),ISNUMBER(AG236),ISNUMBER(Y236),ISNUMBER(AI236)),"x","")</f>
        <v/>
      </c>
      <c r="D236" s="22" t="s">
        <v>10</v>
      </c>
      <c r="E236" s="22" t="s">
        <v>2403</v>
      </c>
      <c r="F236" s="22" t="s">
        <v>17</v>
      </c>
      <c r="G236" s="22" t="s">
        <v>1874</v>
      </c>
      <c r="H236" s="22" t="s">
        <v>8</v>
      </c>
      <c r="I236" s="22" t="s">
        <v>2404</v>
      </c>
      <c r="J236" s="22" t="s">
        <v>114</v>
      </c>
      <c r="K236" s="22" t="s">
        <v>8</v>
      </c>
      <c r="L236" s="22" t="s">
        <v>12</v>
      </c>
      <c r="M236" s="22" t="s">
        <v>12</v>
      </c>
      <c r="N236" s="22" t="s">
        <v>12</v>
      </c>
      <c r="O236" s="22" t="s">
        <v>2387</v>
      </c>
      <c r="P236" s="22" t="s">
        <v>8</v>
      </c>
      <c r="Q236" s="22" t="s">
        <v>8</v>
      </c>
      <c r="S236" s="30"/>
      <c r="U236" s="32"/>
      <c r="W236" s="65" t="str">
        <f t="shared" si="38"/>
        <v/>
      </c>
      <c r="Y236" s="30" t="str">
        <f t="shared" si="33"/>
        <v/>
      </c>
      <c r="AA236" s="32"/>
      <c r="AC236" s="30"/>
      <c r="AE236" s="32"/>
      <c r="AG236" s="30" t="str">
        <f t="shared" si="39"/>
        <v/>
      </c>
      <c r="AI236" s="30" t="str">
        <f t="shared" si="32"/>
        <v/>
      </c>
    </row>
    <row r="237" spans="1:35" ht="12" hidden="1" customHeight="1" outlineLevel="7">
      <c r="A237" s="45" t="s">
        <v>1877</v>
      </c>
      <c r="B237" s="94" t="s">
        <v>21</v>
      </c>
      <c r="C237" s="96" t="str">
        <f>IF(OR(ISNUMBER(S237),ISNUMBER(U237),ISNUMBER(W237),ISNUMBER(#REF!),ISNUMBER(AA237),ISNUMBER(AC237),ISNUMBER(AE237),ISNUMBER(AG237),ISNUMBER(Y237),ISNUMBER(AI237)),"x","")</f>
        <v/>
      </c>
      <c r="D237" s="22" t="s">
        <v>10</v>
      </c>
      <c r="E237" s="22" t="s">
        <v>2405</v>
      </c>
      <c r="F237" s="22" t="s">
        <v>17</v>
      </c>
      <c r="G237" s="22" t="s">
        <v>1877</v>
      </c>
      <c r="H237" s="22" t="s">
        <v>8</v>
      </c>
      <c r="I237" s="22" t="s">
        <v>1879</v>
      </c>
      <c r="J237" s="22" t="s">
        <v>114</v>
      </c>
      <c r="K237" s="22" t="s">
        <v>8</v>
      </c>
      <c r="L237" s="22" t="s">
        <v>12</v>
      </c>
      <c r="M237" s="22" t="s">
        <v>12</v>
      </c>
      <c r="N237" s="22" t="s">
        <v>12</v>
      </c>
      <c r="O237" s="22" t="s">
        <v>2387</v>
      </c>
      <c r="P237" s="22" t="s">
        <v>8</v>
      </c>
      <c r="Q237" s="22" t="s">
        <v>8</v>
      </c>
      <c r="S237" s="30"/>
      <c r="U237" s="32"/>
      <c r="W237" s="65" t="str">
        <f t="shared" si="38"/>
        <v/>
      </c>
      <c r="Y237" s="30" t="str">
        <f t="shared" si="33"/>
        <v/>
      </c>
      <c r="AA237" s="32"/>
      <c r="AC237" s="30"/>
      <c r="AE237" s="32"/>
      <c r="AG237" s="30" t="str">
        <f t="shared" si="39"/>
        <v/>
      </c>
      <c r="AI237" s="30" t="str">
        <f t="shared" si="32"/>
        <v/>
      </c>
    </row>
    <row r="238" spans="1:35" ht="12" hidden="1" customHeight="1" outlineLevel="7">
      <c r="A238" s="45" t="s">
        <v>1843</v>
      </c>
      <c r="B238" s="94" t="s">
        <v>21</v>
      </c>
      <c r="C238" s="96" t="str">
        <f>IF(OR(ISNUMBER(S238),ISNUMBER(U238),ISNUMBER(W238),ISNUMBER(#REF!),ISNUMBER(AA238),ISNUMBER(AC238),ISNUMBER(AE238),ISNUMBER(AG238),ISNUMBER(Y238),ISNUMBER(AI238)),"x","")</f>
        <v/>
      </c>
      <c r="D238" s="22" t="s">
        <v>10</v>
      </c>
      <c r="E238" s="22" t="s">
        <v>2406</v>
      </c>
      <c r="F238" s="22" t="s">
        <v>17</v>
      </c>
      <c r="G238" s="22" t="s">
        <v>1843</v>
      </c>
      <c r="H238" s="22" t="s">
        <v>8</v>
      </c>
      <c r="I238" s="22" t="s">
        <v>8</v>
      </c>
      <c r="J238" s="22" t="s">
        <v>114</v>
      </c>
      <c r="K238" s="22" t="s">
        <v>8</v>
      </c>
      <c r="L238" s="22" t="s">
        <v>12</v>
      </c>
      <c r="M238" s="22" t="s">
        <v>12</v>
      </c>
      <c r="N238" s="22" t="s">
        <v>12</v>
      </c>
      <c r="O238" s="22" t="s">
        <v>2387</v>
      </c>
      <c r="P238" s="22" t="s">
        <v>8</v>
      </c>
      <c r="Q238" s="22" t="s">
        <v>8</v>
      </c>
      <c r="S238" s="30"/>
      <c r="U238" s="32"/>
      <c r="W238" s="65" t="str">
        <f t="shared" si="38"/>
        <v/>
      </c>
      <c r="Y238" s="30" t="str">
        <f t="shared" si="33"/>
        <v/>
      </c>
      <c r="AA238" s="32"/>
      <c r="AC238" s="30"/>
      <c r="AE238" s="32"/>
      <c r="AG238" s="30" t="str">
        <f t="shared" si="39"/>
        <v/>
      </c>
      <c r="AI238" s="30" t="str">
        <f t="shared" si="32"/>
        <v/>
      </c>
    </row>
    <row r="239" spans="1:35" ht="12" hidden="1" customHeight="1" outlineLevel="7">
      <c r="A239" s="45" t="s">
        <v>1846</v>
      </c>
      <c r="B239" s="94" t="s">
        <v>21</v>
      </c>
      <c r="C239" s="96" t="str">
        <f>IF(OR(ISNUMBER(S239),ISNUMBER(U239),ISNUMBER(W239),ISNUMBER(#REF!),ISNUMBER(AA239),ISNUMBER(AC239),ISNUMBER(AE239),ISNUMBER(AG239),ISNUMBER(Y239),ISNUMBER(AI239)),"x","")</f>
        <v/>
      </c>
      <c r="D239" s="22" t="s">
        <v>10</v>
      </c>
      <c r="E239" s="22" t="s">
        <v>2407</v>
      </c>
      <c r="F239" s="22" t="s">
        <v>17</v>
      </c>
      <c r="G239" s="22" t="s">
        <v>1846</v>
      </c>
      <c r="H239" s="22" t="s">
        <v>8</v>
      </c>
      <c r="I239" s="22" t="s">
        <v>8</v>
      </c>
      <c r="J239" s="22" t="s">
        <v>114</v>
      </c>
      <c r="K239" s="22" t="s">
        <v>8</v>
      </c>
      <c r="L239" s="22" t="s">
        <v>12</v>
      </c>
      <c r="M239" s="22" t="s">
        <v>12</v>
      </c>
      <c r="N239" s="22" t="s">
        <v>12</v>
      </c>
      <c r="O239" s="22" t="s">
        <v>2387</v>
      </c>
      <c r="P239" s="22" t="s">
        <v>8</v>
      </c>
      <c r="Q239" s="22" t="s">
        <v>8</v>
      </c>
      <c r="S239" s="30"/>
      <c r="U239" s="32"/>
      <c r="W239" s="65" t="str">
        <f t="shared" si="38"/>
        <v/>
      </c>
      <c r="Y239" s="30" t="str">
        <f t="shared" si="33"/>
        <v/>
      </c>
      <c r="AA239" s="32"/>
      <c r="AC239" s="30"/>
      <c r="AE239" s="32"/>
      <c r="AG239" s="30" t="str">
        <f t="shared" si="39"/>
        <v/>
      </c>
      <c r="AI239" s="30" t="str">
        <f t="shared" si="32"/>
        <v/>
      </c>
    </row>
    <row r="240" spans="1:35" ht="12" hidden="1" customHeight="1" outlineLevel="7">
      <c r="A240" s="45" t="s">
        <v>1882</v>
      </c>
      <c r="B240" s="94" t="s">
        <v>21</v>
      </c>
      <c r="C240" s="96" t="str">
        <f>IF(OR(ISNUMBER(S240),ISNUMBER(U240),ISNUMBER(W240),ISNUMBER(#REF!),ISNUMBER(AA240),ISNUMBER(AC240),ISNUMBER(AE240),ISNUMBER(AG240),ISNUMBER(Y240),ISNUMBER(AI240)),"x","")</f>
        <v/>
      </c>
      <c r="D240" s="22" t="s">
        <v>10</v>
      </c>
      <c r="E240" s="22" t="s">
        <v>2408</v>
      </c>
      <c r="F240" s="22" t="s">
        <v>17</v>
      </c>
      <c r="G240" s="22" t="s">
        <v>1882</v>
      </c>
      <c r="H240" s="22" t="s">
        <v>8</v>
      </c>
      <c r="I240" s="22" t="s">
        <v>1884</v>
      </c>
      <c r="J240" s="22" t="s">
        <v>114</v>
      </c>
      <c r="K240" s="22" t="s">
        <v>8</v>
      </c>
      <c r="L240" s="22" t="s">
        <v>12</v>
      </c>
      <c r="M240" s="22" t="s">
        <v>12</v>
      </c>
      <c r="N240" s="22" t="s">
        <v>12</v>
      </c>
      <c r="O240" s="22" t="s">
        <v>2387</v>
      </c>
      <c r="P240" s="22" t="s">
        <v>8</v>
      </c>
      <c r="Q240" s="22" t="s">
        <v>8</v>
      </c>
      <c r="S240" s="30"/>
      <c r="U240" s="32"/>
      <c r="W240" s="65" t="str">
        <f t="shared" si="38"/>
        <v/>
      </c>
      <c r="Y240" s="30" t="str">
        <f t="shared" si="33"/>
        <v/>
      </c>
      <c r="AA240" s="32"/>
      <c r="AC240" s="30"/>
      <c r="AE240" s="32"/>
      <c r="AG240" s="30" t="str">
        <f t="shared" si="39"/>
        <v/>
      </c>
      <c r="AI240" s="30" t="str">
        <f t="shared" si="32"/>
        <v/>
      </c>
    </row>
    <row r="241" spans="1:35" ht="12" hidden="1" customHeight="1" outlineLevel="7">
      <c r="A241" s="45" t="s">
        <v>1885</v>
      </c>
      <c r="B241" s="94" t="s">
        <v>21</v>
      </c>
      <c r="C241" s="96" t="str">
        <f>IF(OR(ISNUMBER(S241),ISNUMBER(U241),ISNUMBER(W241),ISNUMBER(#REF!),ISNUMBER(AA241),ISNUMBER(AC241),ISNUMBER(AE241),ISNUMBER(AG241),ISNUMBER(Y241),ISNUMBER(AI241)),"x","")</f>
        <v/>
      </c>
      <c r="D241" s="22" t="s">
        <v>10</v>
      </c>
      <c r="E241" s="22" t="s">
        <v>2409</v>
      </c>
      <c r="F241" s="22" t="s">
        <v>17</v>
      </c>
      <c r="G241" s="22" t="s">
        <v>1885</v>
      </c>
      <c r="H241" s="22" t="s">
        <v>8</v>
      </c>
      <c r="I241" s="22" t="s">
        <v>2410</v>
      </c>
      <c r="J241" s="22" t="s">
        <v>114</v>
      </c>
      <c r="K241" s="22" t="s">
        <v>8</v>
      </c>
      <c r="L241" s="22" t="s">
        <v>12</v>
      </c>
      <c r="M241" s="22" t="s">
        <v>12</v>
      </c>
      <c r="N241" s="22" t="s">
        <v>12</v>
      </c>
      <c r="O241" s="22" t="s">
        <v>2387</v>
      </c>
      <c r="P241" s="22" t="s">
        <v>8</v>
      </c>
      <c r="Q241" s="22" t="s">
        <v>8</v>
      </c>
      <c r="S241" s="30"/>
      <c r="U241" s="32"/>
      <c r="W241" s="65" t="str">
        <f t="shared" si="38"/>
        <v/>
      </c>
      <c r="Y241" s="30" t="str">
        <f t="shared" si="33"/>
        <v/>
      </c>
      <c r="AA241" s="32"/>
      <c r="AC241" s="30"/>
      <c r="AE241" s="32"/>
      <c r="AG241" s="30" t="str">
        <f t="shared" si="39"/>
        <v/>
      </c>
      <c r="AI241" s="30" t="str">
        <f t="shared" si="32"/>
        <v/>
      </c>
    </row>
    <row r="242" spans="1:35" ht="12" hidden="1" customHeight="1" outlineLevel="7">
      <c r="A242" s="45" t="s">
        <v>1849</v>
      </c>
      <c r="B242" s="94" t="s">
        <v>21</v>
      </c>
      <c r="C242" s="96" t="str">
        <f>IF(OR(ISNUMBER(S242),ISNUMBER(U242),ISNUMBER(W242),ISNUMBER(#REF!),ISNUMBER(AA242),ISNUMBER(AC242),ISNUMBER(AE242),ISNUMBER(AG242),ISNUMBER(Y242),ISNUMBER(AI242)),"x","")</f>
        <v/>
      </c>
      <c r="D242" s="22" t="s">
        <v>10</v>
      </c>
      <c r="E242" s="22" t="s">
        <v>2411</v>
      </c>
      <c r="F242" s="22" t="s">
        <v>17</v>
      </c>
      <c r="G242" s="22" t="s">
        <v>1849</v>
      </c>
      <c r="H242" s="22" t="s">
        <v>8</v>
      </c>
      <c r="I242" s="22" t="s">
        <v>8</v>
      </c>
      <c r="J242" s="22" t="s">
        <v>23</v>
      </c>
      <c r="K242" s="22" t="s">
        <v>8</v>
      </c>
      <c r="L242" s="22" t="s">
        <v>12</v>
      </c>
      <c r="M242" s="22" t="s">
        <v>12</v>
      </c>
      <c r="N242" s="22" t="s">
        <v>12</v>
      </c>
      <c r="O242" s="22" t="s">
        <v>2387</v>
      </c>
      <c r="P242" s="22" t="s">
        <v>8</v>
      </c>
      <c r="Q242" s="22" t="s">
        <v>8</v>
      </c>
      <c r="S242" s="30"/>
      <c r="U242" s="32"/>
      <c r="W242" s="65" t="str">
        <f t="shared" si="38"/>
        <v/>
      </c>
      <c r="Y242" s="30" t="str">
        <f t="shared" si="33"/>
        <v/>
      </c>
      <c r="AA242" s="32"/>
      <c r="AC242" s="30"/>
      <c r="AE242" s="32"/>
      <c r="AG242" s="30" t="str">
        <f t="shared" si="39"/>
        <v/>
      </c>
      <c r="AI242" s="30" t="str">
        <f t="shared" si="32"/>
        <v/>
      </c>
    </row>
    <row r="243" spans="1:35" ht="12" hidden="1" customHeight="1" outlineLevel="6">
      <c r="A243" s="44" t="s">
        <v>2412</v>
      </c>
      <c r="B243" s="94" t="s">
        <v>423</v>
      </c>
      <c r="C243" s="96" t="str">
        <f>IF(OR(ISNUMBER(S243),ISNUMBER(U243),ISNUMBER(W243),ISNUMBER(#REF!),ISNUMBER(AA243),ISNUMBER(AC243),ISNUMBER(AE243),ISNUMBER(AG243),ISNUMBER(Y243),ISNUMBER(AI243)),"x","")</f>
        <v/>
      </c>
      <c r="D243" s="22" t="s">
        <v>10</v>
      </c>
      <c r="E243" s="22" t="s">
        <v>2413</v>
      </c>
      <c r="F243" s="22" t="s">
        <v>17</v>
      </c>
      <c r="G243" s="22" t="s">
        <v>2412</v>
      </c>
      <c r="H243" s="22" t="s">
        <v>1891</v>
      </c>
      <c r="I243" s="22" t="s">
        <v>1892</v>
      </c>
      <c r="J243" s="22" t="s">
        <v>59</v>
      </c>
      <c r="K243" s="22" t="s">
        <v>8</v>
      </c>
      <c r="L243" s="22" t="s">
        <v>12</v>
      </c>
      <c r="M243" s="22" t="s">
        <v>12</v>
      </c>
      <c r="N243" s="22" t="s">
        <v>12</v>
      </c>
      <c r="O243" s="22" t="s">
        <v>2387</v>
      </c>
      <c r="P243" s="22" t="s">
        <v>8</v>
      </c>
      <c r="Q243" s="22" t="s">
        <v>8</v>
      </c>
      <c r="S243" s="30"/>
      <c r="U243" s="32"/>
      <c r="W243" s="65" t="str">
        <f>IF(OR(ISNUMBER(W244),ISNUMBER(W245),ISNUMBER(W246),ISNUMBER(W247),ISNUMBER(W248),ISNUMBER(W249),ISNUMBER(W250),ISNUMBER(W251),ISNUMBER(W252),ISNUMBER(W253),ISNUMBER(W254),ISNUMBER(W255)),N(W244)+N(W245)+N(W246)+N(W247)+N(W248)+N(W249)+N(W250)+N(W251)+N(W252)+N(W253)+N(W254)+N(W255),IF(ISNUMBER(U243),U243,""))</f>
        <v/>
      </c>
      <c r="Y243" s="30" t="str">
        <f t="shared" si="33"/>
        <v/>
      </c>
      <c r="AA243" s="32"/>
      <c r="AC243" s="30"/>
      <c r="AE243" s="32"/>
      <c r="AG243" s="30" t="str">
        <f>IF(OR(ISNUMBER(AG244),ISNUMBER(AG245),ISNUMBER(AG246),ISNUMBER(AG247),ISNUMBER(AG248),ISNUMBER(AG249),ISNUMBER(AG250),ISNUMBER(AG251),ISNUMBER(AG252),ISNUMBER(AG253),ISNUMBER(AG254),ISNUMBER(AG255)),N(AG244)+N(AG245)+N(AG246)+N(AG247)+N(AG248)+N(AG249)+N(AG250)+N(AG251)+N(AG252)+N(AG253)+N(AG254)+N(AG255),IF(ISNUMBER(AE243),AE243,""))</f>
        <v/>
      </c>
      <c r="AI243" s="30" t="str">
        <f t="shared" si="32"/>
        <v/>
      </c>
    </row>
    <row r="244" spans="1:35" ht="12" hidden="1" customHeight="1" outlineLevel="7">
      <c r="A244" s="45" t="s">
        <v>2414</v>
      </c>
      <c r="B244" s="94" t="s">
        <v>21</v>
      </c>
      <c r="C244" s="96" t="str">
        <f>IF(OR(ISNUMBER(S244),ISNUMBER(U244),ISNUMBER(W244),ISNUMBER(#REF!),ISNUMBER(AA244),ISNUMBER(AC244),ISNUMBER(AE244),ISNUMBER(AG244),ISNUMBER(Y244),ISNUMBER(AI244)),"x","")</f>
        <v/>
      </c>
      <c r="D244" s="22" t="s">
        <v>10</v>
      </c>
      <c r="E244" s="22" t="s">
        <v>2415</v>
      </c>
      <c r="F244" s="22" t="s">
        <v>17</v>
      </c>
      <c r="G244" s="22" t="s">
        <v>2414</v>
      </c>
      <c r="H244" s="22" t="s">
        <v>8</v>
      </c>
      <c r="I244" s="22" t="s">
        <v>8</v>
      </c>
      <c r="J244" s="22" t="s">
        <v>8</v>
      </c>
      <c r="K244" s="22" t="s">
        <v>8</v>
      </c>
      <c r="L244" s="22" t="s">
        <v>12</v>
      </c>
      <c r="M244" s="22" t="s">
        <v>12</v>
      </c>
      <c r="N244" s="22" t="s">
        <v>12</v>
      </c>
      <c r="O244" s="22" t="s">
        <v>2387</v>
      </c>
      <c r="P244" s="22" t="s">
        <v>8</v>
      </c>
      <c r="Q244" s="22" t="s">
        <v>8</v>
      </c>
      <c r="S244" s="30"/>
      <c r="U244" s="32"/>
      <c r="W244" s="65" t="str">
        <f t="shared" ref="W244:W259" si="40">IF(ISNUMBER(U244),U244,"")</f>
        <v/>
      </c>
      <c r="Y244" s="30" t="str">
        <f t="shared" si="33"/>
        <v/>
      </c>
      <c r="AA244" s="32"/>
      <c r="AC244" s="30"/>
      <c r="AE244" s="32"/>
      <c r="AG244" s="30" t="str">
        <f t="shared" ref="AG244:AG259" si="41">IF(ISNUMBER(AE244),AE244,"")</f>
        <v/>
      </c>
      <c r="AI244" s="30" t="str">
        <f t="shared" si="32"/>
        <v/>
      </c>
    </row>
    <row r="245" spans="1:35" ht="12" hidden="1" customHeight="1" outlineLevel="7">
      <c r="A245" s="45" t="s">
        <v>2416</v>
      </c>
      <c r="B245" s="94" t="s">
        <v>21</v>
      </c>
      <c r="C245" s="96" t="str">
        <f>IF(OR(ISNUMBER(S245),ISNUMBER(U245),ISNUMBER(W245),ISNUMBER(#REF!),ISNUMBER(AA245),ISNUMBER(AC245),ISNUMBER(AE245),ISNUMBER(AG245),ISNUMBER(Y245),ISNUMBER(AI245)),"x","")</f>
        <v/>
      </c>
      <c r="D245" s="22" t="s">
        <v>10</v>
      </c>
      <c r="E245" s="22" t="s">
        <v>2417</v>
      </c>
      <c r="F245" s="22" t="s">
        <v>17</v>
      </c>
      <c r="G245" s="22" t="s">
        <v>2416</v>
      </c>
      <c r="H245" s="22" t="s">
        <v>8</v>
      </c>
      <c r="I245" s="22" t="s">
        <v>8</v>
      </c>
      <c r="J245" s="22" t="s">
        <v>8</v>
      </c>
      <c r="K245" s="22" t="s">
        <v>8</v>
      </c>
      <c r="L245" s="22" t="s">
        <v>12</v>
      </c>
      <c r="M245" s="22" t="s">
        <v>12</v>
      </c>
      <c r="N245" s="22" t="s">
        <v>12</v>
      </c>
      <c r="O245" s="22" t="s">
        <v>2387</v>
      </c>
      <c r="P245" s="22" t="s">
        <v>8</v>
      </c>
      <c r="Q245" s="22" t="s">
        <v>8</v>
      </c>
      <c r="S245" s="30"/>
      <c r="U245" s="32"/>
      <c r="W245" s="65" t="str">
        <f t="shared" si="40"/>
        <v/>
      </c>
      <c r="Y245" s="30" t="str">
        <f t="shared" si="33"/>
        <v/>
      </c>
      <c r="AA245" s="32"/>
      <c r="AC245" s="30"/>
      <c r="AE245" s="32"/>
      <c r="AG245" s="30" t="str">
        <f t="shared" si="41"/>
        <v/>
      </c>
      <c r="AI245" s="30" t="str">
        <f t="shared" si="32"/>
        <v/>
      </c>
    </row>
    <row r="246" spans="1:35" ht="12" hidden="1" customHeight="1" outlineLevel="7">
      <c r="A246" s="45" t="s">
        <v>2418</v>
      </c>
      <c r="B246" s="94" t="s">
        <v>21</v>
      </c>
      <c r="C246" s="96" t="str">
        <f>IF(OR(ISNUMBER(S246),ISNUMBER(U246),ISNUMBER(W246),ISNUMBER(#REF!),ISNUMBER(AA246),ISNUMBER(AC246),ISNUMBER(AE246),ISNUMBER(AG246),ISNUMBER(Y246),ISNUMBER(AI246)),"x","")</f>
        <v/>
      </c>
      <c r="D246" s="22" t="s">
        <v>10</v>
      </c>
      <c r="E246" s="22" t="s">
        <v>2419</v>
      </c>
      <c r="F246" s="22" t="s">
        <v>17</v>
      </c>
      <c r="G246" s="22" t="s">
        <v>2418</v>
      </c>
      <c r="H246" s="22" t="s">
        <v>8</v>
      </c>
      <c r="I246" s="22" t="s">
        <v>8</v>
      </c>
      <c r="J246" s="22" t="s">
        <v>8</v>
      </c>
      <c r="K246" s="22" t="s">
        <v>8</v>
      </c>
      <c r="L246" s="22" t="s">
        <v>12</v>
      </c>
      <c r="M246" s="22" t="s">
        <v>12</v>
      </c>
      <c r="N246" s="22" t="s">
        <v>12</v>
      </c>
      <c r="O246" s="22" t="s">
        <v>2387</v>
      </c>
      <c r="P246" s="22" t="s">
        <v>8</v>
      </c>
      <c r="Q246" s="22" t="s">
        <v>8</v>
      </c>
      <c r="S246" s="30"/>
      <c r="U246" s="32"/>
      <c r="W246" s="65" t="str">
        <f t="shared" si="40"/>
        <v/>
      </c>
      <c r="Y246" s="30" t="str">
        <f t="shared" si="33"/>
        <v/>
      </c>
      <c r="AA246" s="32"/>
      <c r="AC246" s="30"/>
      <c r="AE246" s="32"/>
      <c r="AG246" s="30" t="str">
        <f t="shared" si="41"/>
        <v/>
      </c>
      <c r="AI246" s="30" t="str">
        <f t="shared" si="32"/>
        <v/>
      </c>
    </row>
    <row r="247" spans="1:35" ht="12" hidden="1" customHeight="1" outlineLevel="7">
      <c r="A247" s="45" t="s">
        <v>2420</v>
      </c>
      <c r="B247" s="94" t="s">
        <v>21</v>
      </c>
      <c r="C247" s="96" t="str">
        <f>IF(OR(ISNUMBER(S247),ISNUMBER(U247),ISNUMBER(W247),ISNUMBER(#REF!),ISNUMBER(AA247),ISNUMBER(AC247),ISNUMBER(AE247),ISNUMBER(AG247),ISNUMBER(Y247),ISNUMBER(AI247)),"x","")</f>
        <v/>
      </c>
      <c r="D247" s="22" t="s">
        <v>10</v>
      </c>
      <c r="E247" s="22" t="s">
        <v>2421</v>
      </c>
      <c r="F247" s="22" t="s">
        <v>17</v>
      </c>
      <c r="G247" s="22" t="s">
        <v>2420</v>
      </c>
      <c r="H247" s="22" t="s">
        <v>8</v>
      </c>
      <c r="I247" s="22" t="s">
        <v>8</v>
      </c>
      <c r="J247" s="22" t="s">
        <v>8</v>
      </c>
      <c r="K247" s="22" t="s">
        <v>8</v>
      </c>
      <c r="L247" s="22" t="s">
        <v>12</v>
      </c>
      <c r="M247" s="22" t="s">
        <v>12</v>
      </c>
      <c r="N247" s="22" t="s">
        <v>12</v>
      </c>
      <c r="O247" s="22" t="s">
        <v>2387</v>
      </c>
      <c r="P247" s="22" t="s">
        <v>8</v>
      </c>
      <c r="Q247" s="22" t="s">
        <v>8</v>
      </c>
      <c r="S247" s="30"/>
      <c r="U247" s="32"/>
      <c r="W247" s="65" t="str">
        <f t="shared" si="40"/>
        <v/>
      </c>
      <c r="Y247" s="30" t="str">
        <f t="shared" si="33"/>
        <v/>
      </c>
      <c r="AA247" s="32"/>
      <c r="AC247" s="30"/>
      <c r="AE247" s="32"/>
      <c r="AG247" s="30" t="str">
        <f t="shared" si="41"/>
        <v/>
      </c>
      <c r="AI247" s="30" t="str">
        <f t="shared" si="32"/>
        <v/>
      </c>
    </row>
    <row r="248" spans="1:35" ht="12" hidden="1" customHeight="1" outlineLevel="7">
      <c r="A248" s="45" t="s">
        <v>2422</v>
      </c>
      <c r="B248" s="94" t="s">
        <v>21</v>
      </c>
      <c r="C248" s="96" t="str">
        <f>IF(OR(ISNUMBER(S248),ISNUMBER(U248),ISNUMBER(W248),ISNUMBER(#REF!),ISNUMBER(AA248),ISNUMBER(AC248),ISNUMBER(AE248),ISNUMBER(AG248),ISNUMBER(Y248),ISNUMBER(AI248)),"x","")</f>
        <v/>
      </c>
      <c r="D248" s="22" t="s">
        <v>10</v>
      </c>
      <c r="E248" s="22" t="s">
        <v>2423</v>
      </c>
      <c r="F248" s="22" t="s">
        <v>17</v>
      </c>
      <c r="G248" s="22" t="s">
        <v>2422</v>
      </c>
      <c r="H248" s="22" t="s">
        <v>8</v>
      </c>
      <c r="I248" s="22" t="s">
        <v>8</v>
      </c>
      <c r="J248" s="22" t="s">
        <v>8</v>
      </c>
      <c r="K248" s="22" t="s">
        <v>8</v>
      </c>
      <c r="L248" s="22" t="s">
        <v>12</v>
      </c>
      <c r="M248" s="22" t="s">
        <v>12</v>
      </c>
      <c r="N248" s="22" t="s">
        <v>12</v>
      </c>
      <c r="O248" s="22" t="s">
        <v>2387</v>
      </c>
      <c r="P248" s="22" t="s">
        <v>8</v>
      </c>
      <c r="Q248" s="22" t="s">
        <v>8</v>
      </c>
      <c r="S248" s="30"/>
      <c r="U248" s="32"/>
      <c r="W248" s="65" t="str">
        <f t="shared" si="40"/>
        <v/>
      </c>
      <c r="Y248" s="30" t="str">
        <f t="shared" si="33"/>
        <v/>
      </c>
      <c r="AA248" s="32"/>
      <c r="AC248" s="30"/>
      <c r="AE248" s="32"/>
      <c r="AG248" s="30" t="str">
        <f t="shared" si="41"/>
        <v/>
      </c>
      <c r="AI248" s="30" t="str">
        <f t="shared" si="32"/>
        <v/>
      </c>
    </row>
    <row r="249" spans="1:35" ht="12" hidden="1" customHeight="1" outlineLevel="7">
      <c r="A249" s="45" t="s">
        <v>2424</v>
      </c>
      <c r="B249" s="94" t="s">
        <v>21</v>
      </c>
      <c r="C249" s="96" t="str">
        <f>IF(OR(ISNUMBER(S249),ISNUMBER(U249),ISNUMBER(W249),ISNUMBER(#REF!),ISNUMBER(AA249),ISNUMBER(AC249),ISNUMBER(AE249),ISNUMBER(AG249),ISNUMBER(Y249),ISNUMBER(AI249)),"x","")</f>
        <v/>
      </c>
      <c r="D249" s="22" t="s">
        <v>10</v>
      </c>
      <c r="E249" s="22" t="s">
        <v>2425</v>
      </c>
      <c r="F249" s="22" t="s">
        <v>17</v>
      </c>
      <c r="G249" s="22" t="s">
        <v>2424</v>
      </c>
      <c r="H249" s="22" t="s">
        <v>8</v>
      </c>
      <c r="I249" s="22" t="s">
        <v>8</v>
      </c>
      <c r="J249" s="22" t="s">
        <v>8</v>
      </c>
      <c r="K249" s="22" t="s">
        <v>8</v>
      </c>
      <c r="L249" s="22" t="s">
        <v>12</v>
      </c>
      <c r="M249" s="22" t="s">
        <v>12</v>
      </c>
      <c r="N249" s="22" t="s">
        <v>12</v>
      </c>
      <c r="O249" s="22" t="s">
        <v>2387</v>
      </c>
      <c r="P249" s="22" t="s">
        <v>8</v>
      </c>
      <c r="Q249" s="22" t="s">
        <v>8</v>
      </c>
      <c r="S249" s="30"/>
      <c r="U249" s="32"/>
      <c r="W249" s="65" t="str">
        <f t="shared" si="40"/>
        <v/>
      </c>
      <c r="Y249" s="30" t="str">
        <f t="shared" si="33"/>
        <v/>
      </c>
      <c r="AA249" s="32"/>
      <c r="AC249" s="30"/>
      <c r="AE249" s="32"/>
      <c r="AG249" s="30" t="str">
        <f t="shared" si="41"/>
        <v/>
      </c>
      <c r="AI249" s="30" t="str">
        <f t="shared" si="32"/>
        <v/>
      </c>
    </row>
    <row r="250" spans="1:35" ht="12" hidden="1" customHeight="1" outlineLevel="7">
      <c r="A250" s="45" t="s">
        <v>2426</v>
      </c>
      <c r="B250" s="94" t="s">
        <v>21</v>
      </c>
      <c r="C250" s="96" t="str">
        <f>IF(OR(ISNUMBER(S250),ISNUMBER(U250),ISNUMBER(W250),ISNUMBER(#REF!),ISNUMBER(AA250),ISNUMBER(AC250),ISNUMBER(AE250),ISNUMBER(AG250),ISNUMBER(Y250),ISNUMBER(AI250)),"x","")</f>
        <v/>
      </c>
      <c r="D250" s="22" t="s">
        <v>10</v>
      </c>
      <c r="E250" s="22" t="s">
        <v>2427</v>
      </c>
      <c r="F250" s="22" t="s">
        <v>17</v>
      </c>
      <c r="G250" s="22" t="s">
        <v>2426</v>
      </c>
      <c r="H250" s="22" t="s">
        <v>8</v>
      </c>
      <c r="I250" s="22" t="s">
        <v>8</v>
      </c>
      <c r="J250" s="22" t="s">
        <v>8</v>
      </c>
      <c r="K250" s="22" t="s">
        <v>8</v>
      </c>
      <c r="L250" s="22" t="s">
        <v>12</v>
      </c>
      <c r="M250" s="22" t="s">
        <v>12</v>
      </c>
      <c r="N250" s="22" t="s">
        <v>12</v>
      </c>
      <c r="O250" s="22" t="s">
        <v>2387</v>
      </c>
      <c r="P250" s="22" t="s">
        <v>8</v>
      </c>
      <c r="Q250" s="22" t="s">
        <v>8</v>
      </c>
      <c r="S250" s="30"/>
      <c r="U250" s="32"/>
      <c r="W250" s="65" t="str">
        <f t="shared" si="40"/>
        <v/>
      </c>
      <c r="Y250" s="30" t="str">
        <f t="shared" si="33"/>
        <v/>
      </c>
      <c r="AA250" s="32"/>
      <c r="AC250" s="30"/>
      <c r="AE250" s="32"/>
      <c r="AG250" s="30" t="str">
        <f t="shared" si="41"/>
        <v/>
      </c>
      <c r="AI250" s="30" t="str">
        <f t="shared" si="32"/>
        <v/>
      </c>
    </row>
    <row r="251" spans="1:35" ht="12" hidden="1" customHeight="1" outlineLevel="7">
      <c r="A251" s="45" t="s">
        <v>2428</v>
      </c>
      <c r="B251" s="94" t="s">
        <v>21</v>
      </c>
      <c r="C251" s="96" t="str">
        <f>IF(OR(ISNUMBER(S251),ISNUMBER(U251),ISNUMBER(W251),ISNUMBER(#REF!),ISNUMBER(AA251),ISNUMBER(AC251),ISNUMBER(AE251),ISNUMBER(AG251),ISNUMBER(Y251),ISNUMBER(AI251)),"x","")</f>
        <v/>
      </c>
      <c r="D251" s="22" t="s">
        <v>10</v>
      </c>
      <c r="E251" s="22" t="s">
        <v>2429</v>
      </c>
      <c r="F251" s="22" t="s">
        <v>17</v>
      </c>
      <c r="G251" s="22" t="s">
        <v>2428</v>
      </c>
      <c r="H251" s="22" t="s">
        <v>8</v>
      </c>
      <c r="I251" s="22" t="s">
        <v>2430</v>
      </c>
      <c r="J251" s="22" t="s">
        <v>8</v>
      </c>
      <c r="K251" s="22" t="s">
        <v>8</v>
      </c>
      <c r="L251" s="22" t="s">
        <v>12</v>
      </c>
      <c r="M251" s="22" t="s">
        <v>12</v>
      </c>
      <c r="N251" s="22" t="s">
        <v>12</v>
      </c>
      <c r="O251" s="22" t="s">
        <v>2387</v>
      </c>
      <c r="P251" s="22" t="s">
        <v>8</v>
      </c>
      <c r="Q251" s="22" t="s">
        <v>8</v>
      </c>
      <c r="S251" s="30"/>
      <c r="U251" s="32"/>
      <c r="W251" s="65" t="str">
        <f t="shared" si="40"/>
        <v/>
      </c>
      <c r="Y251" s="30" t="str">
        <f t="shared" si="33"/>
        <v/>
      </c>
      <c r="AA251" s="32"/>
      <c r="AC251" s="30"/>
      <c r="AE251" s="32"/>
      <c r="AG251" s="30" t="str">
        <f t="shared" si="41"/>
        <v/>
      </c>
      <c r="AI251" s="30" t="str">
        <f t="shared" si="32"/>
        <v/>
      </c>
    </row>
    <row r="252" spans="1:35" ht="12" hidden="1" customHeight="1" outlineLevel="7">
      <c r="A252" s="45" t="s">
        <v>1907</v>
      </c>
      <c r="B252" s="94" t="s">
        <v>21</v>
      </c>
      <c r="C252" s="96" t="str">
        <f>IF(OR(ISNUMBER(S252),ISNUMBER(U252),ISNUMBER(W252),ISNUMBER(#REF!),ISNUMBER(AA252),ISNUMBER(AC252),ISNUMBER(AE252),ISNUMBER(AG252),ISNUMBER(Y252),ISNUMBER(AI252)),"x","")</f>
        <v/>
      </c>
      <c r="D252" s="22" t="s">
        <v>10</v>
      </c>
      <c r="E252" s="22" t="s">
        <v>2431</v>
      </c>
      <c r="F252" s="22" t="s">
        <v>17</v>
      </c>
      <c r="G252" s="22" t="s">
        <v>1907</v>
      </c>
      <c r="H252" s="22" t="s">
        <v>8</v>
      </c>
      <c r="I252" s="22" t="s">
        <v>2432</v>
      </c>
      <c r="J252" s="22" t="s">
        <v>8</v>
      </c>
      <c r="K252" s="22" t="s">
        <v>8</v>
      </c>
      <c r="L252" s="22" t="s">
        <v>12</v>
      </c>
      <c r="M252" s="22" t="s">
        <v>12</v>
      </c>
      <c r="N252" s="22" t="s">
        <v>12</v>
      </c>
      <c r="O252" s="22" t="s">
        <v>2387</v>
      </c>
      <c r="P252" s="22" t="s">
        <v>8</v>
      </c>
      <c r="Q252" s="22" t="s">
        <v>8</v>
      </c>
      <c r="S252" s="30"/>
      <c r="U252" s="32"/>
      <c r="W252" s="65" t="str">
        <f t="shared" si="40"/>
        <v/>
      </c>
      <c r="Y252" s="30" t="str">
        <f t="shared" si="33"/>
        <v/>
      </c>
      <c r="AA252" s="32"/>
      <c r="AC252" s="30"/>
      <c r="AE252" s="32"/>
      <c r="AG252" s="30" t="str">
        <f t="shared" si="41"/>
        <v/>
      </c>
      <c r="AI252" s="30" t="str">
        <f t="shared" si="32"/>
        <v/>
      </c>
    </row>
    <row r="253" spans="1:35" ht="12" hidden="1" customHeight="1" outlineLevel="7">
      <c r="A253" s="45" t="s">
        <v>1910</v>
      </c>
      <c r="B253" s="94" t="s">
        <v>21</v>
      </c>
      <c r="C253" s="96" t="str">
        <f>IF(OR(ISNUMBER(S253),ISNUMBER(U253),ISNUMBER(W253),ISNUMBER(#REF!),ISNUMBER(AA253),ISNUMBER(AC253),ISNUMBER(AE253),ISNUMBER(AG253),ISNUMBER(Y253),ISNUMBER(AI253)),"x","")</f>
        <v/>
      </c>
      <c r="D253" s="22" t="s">
        <v>10</v>
      </c>
      <c r="E253" s="22" t="s">
        <v>2433</v>
      </c>
      <c r="F253" s="22" t="s">
        <v>17</v>
      </c>
      <c r="G253" s="22" t="s">
        <v>1910</v>
      </c>
      <c r="H253" s="22" t="s">
        <v>8</v>
      </c>
      <c r="I253" s="22" t="s">
        <v>2434</v>
      </c>
      <c r="J253" s="22" t="s">
        <v>8</v>
      </c>
      <c r="K253" s="22" t="s">
        <v>8</v>
      </c>
      <c r="L253" s="22" t="s">
        <v>12</v>
      </c>
      <c r="M253" s="22" t="s">
        <v>12</v>
      </c>
      <c r="N253" s="22" t="s">
        <v>12</v>
      </c>
      <c r="O253" s="22" t="s">
        <v>2387</v>
      </c>
      <c r="P253" s="22" t="s">
        <v>8</v>
      </c>
      <c r="Q253" s="22" t="s">
        <v>8</v>
      </c>
      <c r="S253" s="30"/>
      <c r="U253" s="32"/>
      <c r="W253" s="65" t="str">
        <f t="shared" si="40"/>
        <v/>
      </c>
      <c r="Y253" s="30" t="str">
        <f t="shared" si="33"/>
        <v/>
      </c>
      <c r="AA253" s="32"/>
      <c r="AC253" s="30"/>
      <c r="AE253" s="32"/>
      <c r="AG253" s="30" t="str">
        <f t="shared" si="41"/>
        <v/>
      </c>
      <c r="AI253" s="30" t="str">
        <f t="shared" si="32"/>
        <v/>
      </c>
    </row>
    <row r="254" spans="1:35" ht="12" hidden="1" customHeight="1" outlineLevel="7">
      <c r="A254" s="45" t="s">
        <v>1913</v>
      </c>
      <c r="B254" s="94" t="s">
        <v>21</v>
      </c>
      <c r="C254" s="96" t="str">
        <f>IF(OR(ISNUMBER(S254),ISNUMBER(U254),ISNUMBER(W254),ISNUMBER(#REF!),ISNUMBER(AA254),ISNUMBER(AC254),ISNUMBER(AE254),ISNUMBER(AG254),ISNUMBER(Y254),ISNUMBER(AI254)),"x","")</f>
        <v/>
      </c>
      <c r="D254" s="22" t="s">
        <v>10</v>
      </c>
      <c r="E254" s="22" t="s">
        <v>2435</v>
      </c>
      <c r="F254" s="22" t="s">
        <v>17</v>
      </c>
      <c r="G254" s="22" t="s">
        <v>1913</v>
      </c>
      <c r="H254" s="22" t="s">
        <v>8</v>
      </c>
      <c r="I254" s="22" t="s">
        <v>1915</v>
      </c>
      <c r="J254" s="22" t="s">
        <v>8</v>
      </c>
      <c r="K254" s="22" t="s">
        <v>8</v>
      </c>
      <c r="L254" s="22" t="s">
        <v>12</v>
      </c>
      <c r="M254" s="22" t="s">
        <v>12</v>
      </c>
      <c r="N254" s="22" t="s">
        <v>12</v>
      </c>
      <c r="O254" s="22" t="s">
        <v>2387</v>
      </c>
      <c r="P254" s="22" t="s">
        <v>8</v>
      </c>
      <c r="Q254" s="22" t="s">
        <v>8</v>
      </c>
      <c r="S254" s="30"/>
      <c r="U254" s="32"/>
      <c r="W254" s="65" t="str">
        <f t="shared" si="40"/>
        <v/>
      </c>
      <c r="Y254" s="30" t="str">
        <f t="shared" si="33"/>
        <v/>
      </c>
      <c r="AA254" s="32"/>
      <c r="AC254" s="30"/>
      <c r="AE254" s="32"/>
      <c r="AG254" s="30" t="str">
        <f t="shared" si="41"/>
        <v/>
      </c>
      <c r="AI254" s="30" t="str">
        <f t="shared" si="32"/>
        <v/>
      </c>
    </row>
    <row r="255" spans="1:35" ht="12" hidden="1" customHeight="1" outlineLevel="7">
      <c r="A255" s="45" t="s">
        <v>1916</v>
      </c>
      <c r="B255" s="94" t="s">
        <v>21</v>
      </c>
      <c r="C255" s="96" t="str">
        <f>IF(OR(ISNUMBER(S255),ISNUMBER(U255),ISNUMBER(W255),ISNUMBER(#REF!),ISNUMBER(AA255),ISNUMBER(AC255),ISNUMBER(AE255),ISNUMBER(AG255),ISNUMBER(Y255),ISNUMBER(AI255)),"x","")</f>
        <v/>
      </c>
      <c r="D255" s="22" t="s">
        <v>10</v>
      </c>
      <c r="E255" s="22" t="s">
        <v>2436</v>
      </c>
      <c r="F255" s="22" t="s">
        <v>17</v>
      </c>
      <c r="G255" s="22" t="s">
        <v>1916</v>
      </c>
      <c r="H255" s="22" t="s">
        <v>8</v>
      </c>
      <c r="I255" s="22" t="s">
        <v>8</v>
      </c>
      <c r="J255" s="22" t="s">
        <v>8</v>
      </c>
      <c r="K255" s="22" t="s">
        <v>8</v>
      </c>
      <c r="L255" s="22" t="s">
        <v>12</v>
      </c>
      <c r="M255" s="22" t="s">
        <v>12</v>
      </c>
      <c r="N255" s="22" t="s">
        <v>12</v>
      </c>
      <c r="O255" s="22" t="s">
        <v>2387</v>
      </c>
      <c r="P255" s="22" t="s">
        <v>8</v>
      </c>
      <c r="Q255" s="22" t="s">
        <v>8</v>
      </c>
      <c r="S255" s="30"/>
      <c r="U255" s="32"/>
      <c r="W255" s="65" t="str">
        <f t="shared" si="40"/>
        <v/>
      </c>
      <c r="Y255" s="30" t="str">
        <f t="shared" si="33"/>
        <v/>
      </c>
      <c r="AA255" s="32"/>
      <c r="AC255" s="30"/>
      <c r="AE255" s="32"/>
      <c r="AG255" s="30" t="str">
        <f t="shared" si="41"/>
        <v/>
      </c>
      <c r="AI255" s="30" t="str">
        <f t="shared" si="32"/>
        <v/>
      </c>
    </row>
    <row r="256" spans="1:35" ht="12" hidden="1" customHeight="1" outlineLevel="6">
      <c r="A256" s="44" t="s">
        <v>2437</v>
      </c>
      <c r="B256" s="94"/>
      <c r="C256" s="96" t="str">
        <f>IF(OR(ISNUMBER(S256),ISNUMBER(U256),ISNUMBER(W256),ISNUMBER(#REF!),ISNUMBER(AA256),ISNUMBER(AC256),ISNUMBER(AE256),ISNUMBER(AG256),ISNUMBER(Y256),ISNUMBER(AI256)),"x","")</f>
        <v/>
      </c>
      <c r="D256" s="22" t="s">
        <v>10</v>
      </c>
      <c r="E256" s="22" t="s">
        <v>2438</v>
      </c>
      <c r="F256" s="22" t="s">
        <v>17</v>
      </c>
      <c r="G256" s="22" t="s">
        <v>2437</v>
      </c>
      <c r="H256" s="22" t="s">
        <v>1528</v>
      </c>
      <c r="I256" s="22" t="s">
        <v>8</v>
      </c>
      <c r="J256" s="22" t="s">
        <v>8</v>
      </c>
      <c r="K256" s="22" t="s">
        <v>8</v>
      </c>
      <c r="L256" s="22" t="s">
        <v>12</v>
      </c>
      <c r="M256" s="22" t="s">
        <v>12</v>
      </c>
      <c r="N256" s="22" t="s">
        <v>12</v>
      </c>
      <c r="O256" s="22" t="s">
        <v>2387</v>
      </c>
      <c r="P256" s="22" t="s">
        <v>8</v>
      </c>
      <c r="Q256" s="22" t="s">
        <v>8</v>
      </c>
      <c r="S256" s="30"/>
      <c r="U256" s="32"/>
      <c r="W256" s="65" t="str">
        <f t="shared" si="40"/>
        <v/>
      </c>
      <c r="Y256" s="30" t="str">
        <f t="shared" si="33"/>
        <v/>
      </c>
      <c r="AA256" s="32"/>
      <c r="AC256" s="30"/>
      <c r="AE256" s="32"/>
      <c r="AG256" s="30" t="str">
        <f t="shared" si="41"/>
        <v/>
      </c>
      <c r="AI256" s="30" t="str">
        <f t="shared" si="32"/>
        <v/>
      </c>
    </row>
    <row r="257" spans="1:35" ht="12" hidden="1" customHeight="1" outlineLevel="6">
      <c r="A257" s="44" t="s">
        <v>2439</v>
      </c>
      <c r="B257" s="94"/>
      <c r="C257" s="96" t="str">
        <f>IF(OR(ISNUMBER(S257),ISNUMBER(U257),ISNUMBER(W257),ISNUMBER(#REF!),ISNUMBER(AA257),ISNUMBER(AC257),ISNUMBER(AE257),ISNUMBER(AG257),ISNUMBER(Y257),ISNUMBER(AI257)),"x","")</f>
        <v/>
      </c>
      <c r="D257" s="22" t="s">
        <v>10</v>
      </c>
      <c r="E257" s="22" t="s">
        <v>2440</v>
      </c>
      <c r="F257" s="22" t="s">
        <v>17</v>
      </c>
      <c r="G257" s="22" t="s">
        <v>2439</v>
      </c>
      <c r="H257" s="22" t="s">
        <v>1922</v>
      </c>
      <c r="I257" s="22" t="s">
        <v>8</v>
      </c>
      <c r="J257" s="22" t="s">
        <v>8</v>
      </c>
      <c r="K257" s="22" t="s">
        <v>8</v>
      </c>
      <c r="L257" s="22" t="s">
        <v>8</v>
      </c>
      <c r="M257" s="22" t="s">
        <v>12</v>
      </c>
      <c r="N257" s="22" t="s">
        <v>12</v>
      </c>
      <c r="O257" s="22" t="s">
        <v>2387</v>
      </c>
      <c r="P257" s="22" t="s">
        <v>8</v>
      </c>
      <c r="Q257" s="22" t="s">
        <v>8</v>
      </c>
      <c r="S257" s="30"/>
      <c r="U257" s="32"/>
      <c r="W257" s="65" t="str">
        <f t="shared" si="40"/>
        <v/>
      </c>
      <c r="Y257" s="30" t="str">
        <f t="shared" si="33"/>
        <v/>
      </c>
      <c r="AA257" s="32"/>
      <c r="AC257" s="30"/>
      <c r="AE257" s="32"/>
      <c r="AG257" s="30" t="str">
        <f t="shared" si="41"/>
        <v/>
      </c>
      <c r="AI257" s="30" t="str">
        <f t="shared" si="32"/>
        <v/>
      </c>
    </row>
    <row r="258" spans="1:35" ht="12" hidden="1" customHeight="1" outlineLevel="6">
      <c r="A258" s="44" t="s">
        <v>2441</v>
      </c>
      <c r="B258" s="94"/>
      <c r="C258" s="96" t="str">
        <f>IF(OR(ISNUMBER(S258),ISNUMBER(U258),ISNUMBER(W258),ISNUMBER(#REF!),ISNUMBER(AA258),ISNUMBER(AC258),ISNUMBER(AE258),ISNUMBER(AG258),ISNUMBER(Y258),ISNUMBER(AI258)),"x","")</f>
        <v/>
      </c>
      <c r="D258" s="22" t="s">
        <v>10</v>
      </c>
      <c r="E258" s="22" t="s">
        <v>2442</v>
      </c>
      <c r="F258" s="22" t="s">
        <v>17</v>
      </c>
      <c r="G258" s="22" t="s">
        <v>2441</v>
      </c>
      <c r="H258" s="22" t="s">
        <v>1925</v>
      </c>
      <c r="I258" s="22" t="s">
        <v>8</v>
      </c>
      <c r="J258" s="22" t="s">
        <v>8</v>
      </c>
      <c r="K258" s="22" t="s">
        <v>8</v>
      </c>
      <c r="L258" s="22" t="s">
        <v>12</v>
      </c>
      <c r="M258" s="22" t="s">
        <v>12</v>
      </c>
      <c r="N258" s="22" t="s">
        <v>12</v>
      </c>
      <c r="O258" s="22" t="s">
        <v>2387</v>
      </c>
      <c r="P258" s="22" t="s">
        <v>8</v>
      </c>
      <c r="Q258" s="22" t="s">
        <v>8</v>
      </c>
      <c r="S258" s="30"/>
      <c r="U258" s="32"/>
      <c r="W258" s="65" t="str">
        <f t="shared" si="40"/>
        <v/>
      </c>
      <c r="Y258" s="30" t="str">
        <f t="shared" si="33"/>
        <v/>
      </c>
      <c r="AA258" s="32"/>
      <c r="AC258" s="30"/>
      <c r="AE258" s="32"/>
      <c r="AG258" s="30" t="str">
        <f t="shared" si="41"/>
        <v/>
      </c>
      <c r="AI258" s="30" t="str">
        <f t="shared" si="32"/>
        <v/>
      </c>
    </row>
    <row r="259" spans="1:35" ht="12" hidden="1" customHeight="1" outlineLevel="6">
      <c r="A259" s="44" t="s">
        <v>2443</v>
      </c>
      <c r="B259" s="94"/>
      <c r="C259" s="96" t="str">
        <f>IF(OR(ISNUMBER(S259),ISNUMBER(U259),ISNUMBER(W259),ISNUMBER(#REF!),ISNUMBER(AA259),ISNUMBER(AC259),ISNUMBER(AE259),ISNUMBER(AG259),ISNUMBER(Y259),ISNUMBER(AI259)),"x","")</f>
        <v/>
      </c>
      <c r="D259" s="22" t="s">
        <v>10</v>
      </c>
      <c r="E259" s="22" t="s">
        <v>2444</v>
      </c>
      <c r="F259" s="22" t="s">
        <v>17</v>
      </c>
      <c r="G259" s="22" t="s">
        <v>2443</v>
      </c>
      <c r="H259" s="22" t="s">
        <v>1928</v>
      </c>
      <c r="I259" s="22" t="s">
        <v>8</v>
      </c>
      <c r="J259" s="22" t="s">
        <v>8</v>
      </c>
      <c r="K259" s="22" t="s">
        <v>8</v>
      </c>
      <c r="L259" s="22" t="s">
        <v>12</v>
      </c>
      <c r="M259" s="22" t="s">
        <v>12</v>
      </c>
      <c r="N259" s="22" t="s">
        <v>12</v>
      </c>
      <c r="O259" s="22" t="s">
        <v>2387</v>
      </c>
      <c r="P259" s="22" t="s">
        <v>8</v>
      </c>
      <c r="Q259" s="22" t="s">
        <v>8</v>
      </c>
      <c r="S259" s="30"/>
      <c r="U259" s="32"/>
      <c r="W259" s="65" t="str">
        <f t="shared" si="40"/>
        <v/>
      </c>
      <c r="Y259" s="30" t="str">
        <f t="shared" si="33"/>
        <v/>
      </c>
      <c r="AA259" s="32"/>
      <c r="AC259" s="30"/>
      <c r="AE259" s="32"/>
      <c r="AG259" s="30" t="str">
        <f t="shared" si="41"/>
        <v/>
      </c>
      <c r="AI259" s="30" t="str">
        <f t="shared" si="32"/>
        <v/>
      </c>
    </row>
    <row r="260" spans="1:35" ht="12" hidden="1" customHeight="1" outlineLevel="5">
      <c r="A260" s="43" t="s">
        <v>2445</v>
      </c>
      <c r="B260" s="94" t="s">
        <v>423</v>
      </c>
      <c r="C260" s="96" t="str">
        <f>IF(OR(ISNUMBER(S260),ISNUMBER(U260),ISNUMBER(W260),ISNUMBER(#REF!),ISNUMBER(AA260),ISNUMBER(AC260),ISNUMBER(AE260),ISNUMBER(AG260),ISNUMBER(Y260),ISNUMBER(AI260)),"x","")</f>
        <v/>
      </c>
      <c r="D260" s="22" t="s">
        <v>10</v>
      </c>
      <c r="E260" s="22" t="s">
        <v>2446</v>
      </c>
      <c r="F260" s="22" t="s">
        <v>17</v>
      </c>
      <c r="G260" s="22" t="s">
        <v>2445</v>
      </c>
      <c r="H260" s="22" t="s">
        <v>8</v>
      </c>
      <c r="I260" s="22" t="s">
        <v>2447</v>
      </c>
      <c r="J260" s="22" t="s">
        <v>23</v>
      </c>
      <c r="K260" s="22" t="s">
        <v>8</v>
      </c>
      <c r="L260" s="22" t="s">
        <v>12</v>
      </c>
      <c r="M260" s="22" t="s">
        <v>12</v>
      </c>
      <c r="N260" s="22" t="s">
        <v>12</v>
      </c>
      <c r="O260" s="22" t="s">
        <v>2387</v>
      </c>
      <c r="P260" s="22" t="s">
        <v>8</v>
      </c>
      <c r="Q260" s="22" t="s">
        <v>8</v>
      </c>
      <c r="S260" s="30"/>
      <c r="U260" s="32"/>
      <c r="W260" s="65" t="str">
        <f>IF(OR(ISNUMBER(W262),ISNUMBER(W263),ISNUMBER(W264),ISNUMBER(W265),ISNUMBER(W266),ISNUMBER(W267),ISNUMBER(W268),ISNUMBER(W269),ISNUMBER(W270),ISNUMBER(W271)),N(W262)+N(W263)+N(W264)+N(W265)+N(W266)+N(W267)+N(W268)+N(W269)+N(W270)+N(W271),IF(ISNUMBER(U260),U260,""))</f>
        <v/>
      </c>
      <c r="Y260" s="30" t="str">
        <f t="shared" si="33"/>
        <v/>
      </c>
      <c r="AA260" s="32"/>
      <c r="AC260" s="30"/>
      <c r="AE260" s="32"/>
      <c r="AG260" s="30" t="str">
        <f>IF(OR(ISNUMBER(AG262),ISNUMBER(AG263),ISNUMBER(AG264),ISNUMBER(AG265),ISNUMBER(AG266),ISNUMBER(AG267),ISNUMBER(AG268),ISNUMBER(AG269),ISNUMBER(AG270),ISNUMBER(AG271)),N(AG262)+N(AG263)+N(AG264)+N(AG265)+N(AG266)+N(AG267)+N(AG268)+N(AG269)+N(AG270)+N(AG271),IF(ISNUMBER(AE260),AE260,""))</f>
        <v/>
      </c>
      <c r="AI260" s="30" t="str">
        <f t="shared" si="32"/>
        <v/>
      </c>
    </row>
    <row r="261" spans="1:35" ht="12" hidden="1" customHeight="1" outlineLevel="6">
      <c r="A261" s="44" t="s">
        <v>2448</v>
      </c>
      <c r="B261" s="94"/>
      <c r="C261" s="96" t="str">
        <f>IF(OR(ISNUMBER(S261),ISNUMBER(U261),ISNUMBER(W261),ISNUMBER(#REF!),ISNUMBER(AA261),ISNUMBER(AC261),ISNUMBER(AE261),ISNUMBER(AG261),ISNUMBER(Y261),ISNUMBER(AI261)),"x","")</f>
        <v/>
      </c>
      <c r="D261" s="22" t="s">
        <v>10</v>
      </c>
      <c r="E261" s="22" t="s">
        <v>2449</v>
      </c>
      <c r="F261" s="22" t="s">
        <v>17</v>
      </c>
      <c r="G261" s="22" t="s">
        <v>2448</v>
      </c>
      <c r="H261" s="22" t="s">
        <v>1925</v>
      </c>
      <c r="I261" s="22" t="s">
        <v>2450</v>
      </c>
      <c r="J261" s="22" t="s">
        <v>114</v>
      </c>
      <c r="K261" s="22" t="s">
        <v>8</v>
      </c>
      <c r="L261" s="22" t="s">
        <v>12</v>
      </c>
      <c r="M261" s="22" t="s">
        <v>12</v>
      </c>
      <c r="N261" s="22" t="s">
        <v>12</v>
      </c>
      <c r="O261" s="22" t="s">
        <v>2387</v>
      </c>
      <c r="P261" s="22" t="s">
        <v>8</v>
      </c>
      <c r="Q261" s="22" t="s">
        <v>8</v>
      </c>
      <c r="S261" s="30"/>
      <c r="U261" s="32"/>
      <c r="W261" s="65" t="str">
        <f t="shared" ref="W261:W271" si="42">IF(ISNUMBER(U261),U261,"")</f>
        <v/>
      </c>
      <c r="Y261" s="30" t="str">
        <f t="shared" si="33"/>
        <v/>
      </c>
      <c r="AA261" s="32"/>
      <c r="AC261" s="30"/>
      <c r="AE261" s="32"/>
      <c r="AG261" s="30" t="str">
        <f t="shared" ref="AG261:AG271" si="43">IF(ISNUMBER(AE261),AE261,"")</f>
        <v/>
      </c>
      <c r="AI261" s="30" t="str">
        <f t="shared" si="32"/>
        <v/>
      </c>
    </row>
    <row r="262" spans="1:35" ht="12" hidden="1" customHeight="1" outlineLevel="6">
      <c r="A262" s="44" t="s">
        <v>2451</v>
      </c>
      <c r="B262" s="94" t="s">
        <v>21</v>
      </c>
      <c r="C262" s="96" t="str">
        <f>IF(OR(ISNUMBER(S262),ISNUMBER(U262),ISNUMBER(W262),ISNUMBER(#REF!),ISNUMBER(AA262),ISNUMBER(AC262),ISNUMBER(AE262),ISNUMBER(AG262),ISNUMBER(Y262),ISNUMBER(AI262)),"x","")</f>
        <v/>
      </c>
      <c r="D262" s="22" t="s">
        <v>10</v>
      </c>
      <c r="E262" s="22" t="s">
        <v>2452</v>
      </c>
      <c r="F262" s="22" t="s">
        <v>17</v>
      </c>
      <c r="G262" s="22" t="s">
        <v>2451</v>
      </c>
      <c r="H262" s="22" t="s">
        <v>1528</v>
      </c>
      <c r="I262" s="22" t="s">
        <v>8</v>
      </c>
      <c r="J262" s="22" t="s">
        <v>8</v>
      </c>
      <c r="K262" s="22" t="s">
        <v>8</v>
      </c>
      <c r="L262" s="22" t="s">
        <v>12</v>
      </c>
      <c r="M262" s="22" t="s">
        <v>12</v>
      </c>
      <c r="N262" s="22" t="s">
        <v>12</v>
      </c>
      <c r="O262" s="22" t="s">
        <v>2387</v>
      </c>
      <c r="P262" s="22" t="s">
        <v>8</v>
      </c>
      <c r="Q262" s="22" t="s">
        <v>8</v>
      </c>
      <c r="S262" s="30"/>
      <c r="U262" s="32"/>
      <c r="W262" s="65" t="str">
        <f t="shared" si="42"/>
        <v/>
      </c>
      <c r="Y262" s="30" t="str">
        <f t="shared" si="33"/>
        <v/>
      </c>
      <c r="AA262" s="32"/>
      <c r="AC262" s="30"/>
      <c r="AE262" s="32"/>
      <c r="AG262" s="30" t="str">
        <f t="shared" si="43"/>
        <v/>
      </c>
      <c r="AI262" s="30" t="str">
        <f t="shared" si="32"/>
        <v/>
      </c>
    </row>
    <row r="263" spans="1:35" ht="12" hidden="1" customHeight="1" outlineLevel="6">
      <c r="A263" s="44" t="s">
        <v>2453</v>
      </c>
      <c r="B263" s="94" t="s">
        <v>21</v>
      </c>
      <c r="C263" s="96" t="str">
        <f>IF(OR(ISNUMBER(S263),ISNUMBER(U263),ISNUMBER(W263),ISNUMBER(#REF!),ISNUMBER(AA263),ISNUMBER(AC263),ISNUMBER(AE263),ISNUMBER(AG263),ISNUMBER(Y263),ISNUMBER(AI263)),"x","")</f>
        <v/>
      </c>
      <c r="D263" s="22" t="s">
        <v>10</v>
      </c>
      <c r="E263" s="22" t="s">
        <v>2454</v>
      </c>
      <c r="F263" s="22" t="s">
        <v>17</v>
      </c>
      <c r="G263" s="22" t="s">
        <v>2453</v>
      </c>
      <c r="H263" s="22" t="s">
        <v>1528</v>
      </c>
      <c r="I263" s="22" t="s">
        <v>8</v>
      </c>
      <c r="J263" s="22" t="s">
        <v>8</v>
      </c>
      <c r="K263" s="22" t="s">
        <v>8</v>
      </c>
      <c r="L263" s="22" t="s">
        <v>12</v>
      </c>
      <c r="M263" s="22" t="s">
        <v>12</v>
      </c>
      <c r="N263" s="22" t="s">
        <v>12</v>
      </c>
      <c r="O263" s="22" t="s">
        <v>2387</v>
      </c>
      <c r="P263" s="22" t="s">
        <v>8</v>
      </c>
      <c r="Q263" s="22" t="s">
        <v>8</v>
      </c>
      <c r="S263" s="30"/>
      <c r="U263" s="32"/>
      <c r="W263" s="65" t="str">
        <f t="shared" si="42"/>
        <v/>
      </c>
      <c r="Y263" s="30" t="str">
        <f t="shared" si="33"/>
        <v/>
      </c>
      <c r="AA263" s="32"/>
      <c r="AC263" s="30"/>
      <c r="AE263" s="32"/>
      <c r="AG263" s="30" t="str">
        <f t="shared" si="43"/>
        <v/>
      </c>
      <c r="AI263" s="30" t="str">
        <f t="shared" si="32"/>
        <v/>
      </c>
    </row>
    <row r="264" spans="1:35" ht="12" hidden="1" customHeight="1" outlineLevel="6">
      <c r="A264" s="44" t="s">
        <v>2455</v>
      </c>
      <c r="B264" s="94" t="s">
        <v>21</v>
      </c>
      <c r="C264" s="96" t="str">
        <f>IF(OR(ISNUMBER(S264),ISNUMBER(U264),ISNUMBER(W264),ISNUMBER(#REF!),ISNUMBER(AA264),ISNUMBER(AC264),ISNUMBER(AE264),ISNUMBER(AG264),ISNUMBER(Y264),ISNUMBER(AI264)),"x","")</f>
        <v/>
      </c>
      <c r="D264" s="22" t="s">
        <v>10</v>
      </c>
      <c r="E264" s="22" t="s">
        <v>2456</v>
      </c>
      <c r="F264" s="22" t="s">
        <v>17</v>
      </c>
      <c r="G264" s="22" t="s">
        <v>2455</v>
      </c>
      <c r="H264" s="22" t="s">
        <v>1528</v>
      </c>
      <c r="I264" s="22" t="s">
        <v>8</v>
      </c>
      <c r="J264" s="22" t="s">
        <v>8</v>
      </c>
      <c r="K264" s="22" t="s">
        <v>8</v>
      </c>
      <c r="L264" s="22" t="s">
        <v>12</v>
      </c>
      <c r="M264" s="22" t="s">
        <v>12</v>
      </c>
      <c r="N264" s="22" t="s">
        <v>12</v>
      </c>
      <c r="O264" s="22" t="s">
        <v>2387</v>
      </c>
      <c r="P264" s="22" t="s">
        <v>8</v>
      </c>
      <c r="Q264" s="22" t="s">
        <v>8</v>
      </c>
      <c r="S264" s="30"/>
      <c r="U264" s="32"/>
      <c r="W264" s="65" t="str">
        <f t="shared" si="42"/>
        <v/>
      </c>
      <c r="Y264" s="30" t="str">
        <f t="shared" si="33"/>
        <v/>
      </c>
      <c r="AA264" s="32"/>
      <c r="AC264" s="30"/>
      <c r="AE264" s="32"/>
      <c r="AG264" s="30" t="str">
        <f t="shared" si="43"/>
        <v/>
      </c>
      <c r="AI264" s="30" t="str">
        <f t="shared" si="32"/>
        <v/>
      </c>
    </row>
    <row r="265" spans="1:35" ht="12" hidden="1" customHeight="1" outlineLevel="6">
      <c r="A265" s="44" t="s">
        <v>2457</v>
      </c>
      <c r="B265" s="94" t="s">
        <v>21</v>
      </c>
      <c r="C265" s="96" t="str">
        <f>IF(OR(ISNUMBER(S265),ISNUMBER(U265),ISNUMBER(W265),ISNUMBER(#REF!),ISNUMBER(AA265),ISNUMBER(AC265),ISNUMBER(AE265),ISNUMBER(AG265),ISNUMBER(Y265),ISNUMBER(AI265)),"x","")</f>
        <v/>
      </c>
      <c r="D265" s="22" t="s">
        <v>10</v>
      </c>
      <c r="E265" s="22" t="s">
        <v>2458</v>
      </c>
      <c r="F265" s="22" t="s">
        <v>17</v>
      </c>
      <c r="G265" s="22" t="s">
        <v>2457</v>
      </c>
      <c r="H265" s="22" t="s">
        <v>1528</v>
      </c>
      <c r="I265" s="22" t="s">
        <v>8</v>
      </c>
      <c r="J265" s="22" t="s">
        <v>8</v>
      </c>
      <c r="K265" s="22" t="s">
        <v>8</v>
      </c>
      <c r="L265" s="22" t="s">
        <v>12</v>
      </c>
      <c r="M265" s="22" t="s">
        <v>12</v>
      </c>
      <c r="N265" s="22" t="s">
        <v>12</v>
      </c>
      <c r="O265" s="22" t="s">
        <v>2387</v>
      </c>
      <c r="P265" s="22" t="s">
        <v>8</v>
      </c>
      <c r="Q265" s="22" t="s">
        <v>8</v>
      </c>
      <c r="S265" s="30"/>
      <c r="U265" s="32"/>
      <c r="W265" s="65" t="str">
        <f t="shared" si="42"/>
        <v/>
      </c>
      <c r="Y265" s="30" t="str">
        <f t="shared" si="33"/>
        <v/>
      </c>
      <c r="AA265" s="32"/>
      <c r="AC265" s="30"/>
      <c r="AE265" s="32"/>
      <c r="AG265" s="30" t="str">
        <f t="shared" si="43"/>
        <v/>
      </c>
      <c r="AI265" s="30" t="str">
        <f t="shared" ref="AI265:AI328" si="44">IF(OR(ISNUMBER(AC265),ISNUMBER(AG265)),N(AC265)+N(AG265),"")</f>
        <v/>
      </c>
    </row>
    <row r="266" spans="1:35" ht="12" hidden="1" customHeight="1" outlineLevel="6">
      <c r="A266" s="44" t="s">
        <v>2459</v>
      </c>
      <c r="B266" s="94" t="s">
        <v>21</v>
      </c>
      <c r="C266" s="96" t="str">
        <f>IF(OR(ISNUMBER(S266),ISNUMBER(U266),ISNUMBER(W266),ISNUMBER(#REF!),ISNUMBER(AA266),ISNUMBER(AC266),ISNUMBER(AE266),ISNUMBER(AG266),ISNUMBER(Y266),ISNUMBER(AI266)),"x","")</f>
        <v/>
      </c>
      <c r="D266" s="22" t="s">
        <v>10</v>
      </c>
      <c r="E266" s="22" t="s">
        <v>2460</v>
      </c>
      <c r="F266" s="22" t="s">
        <v>17</v>
      </c>
      <c r="G266" s="22" t="s">
        <v>2459</v>
      </c>
      <c r="H266" s="22" t="s">
        <v>1528</v>
      </c>
      <c r="I266" s="22" t="s">
        <v>8</v>
      </c>
      <c r="J266" s="22" t="s">
        <v>8</v>
      </c>
      <c r="K266" s="22" t="s">
        <v>8</v>
      </c>
      <c r="L266" s="22" t="s">
        <v>12</v>
      </c>
      <c r="M266" s="22" t="s">
        <v>12</v>
      </c>
      <c r="N266" s="22" t="s">
        <v>12</v>
      </c>
      <c r="O266" s="22" t="s">
        <v>2387</v>
      </c>
      <c r="P266" s="22" t="s">
        <v>8</v>
      </c>
      <c r="Q266" s="22" t="s">
        <v>8</v>
      </c>
      <c r="S266" s="30"/>
      <c r="U266" s="32"/>
      <c r="W266" s="65" t="str">
        <f t="shared" si="42"/>
        <v/>
      </c>
      <c r="Y266" s="30" t="str">
        <f t="shared" ref="Y266:Y329" si="45">IF(OR(ISNUMBER(S266),ISNUMBER(W266)),N(S266)+N(W266),"")</f>
        <v/>
      </c>
      <c r="AA266" s="32"/>
      <c r="AC266" s="30"/>
      <c r="AE266" s="32"/>
      <c r="AG266" s="30" t="str">
        <f t="shared" si="43"/>
        <v/>
      </c>
      <c r="AI266" s="30" t="str">
        <f t="shared" si="44"/>
        <v/>
      </c>
    </row>
    <row r="267" spans="1:35" ht="12" hidden="1" customHeight="1" outlineLevel="6">
      <c r="A267" s="44" t="s">
        <v>2461</v>
      </c>
      <c r="B267" s="94" t="s">
        <v>21</v>
      </c>
      <c r="C267" s="96" t="str">
        <f>IF(OR(ISNUMBER(S267),ISNUMBER(U267),ISNUMBER(W267),ISNUMBER(#REF!),ISNUMBER(AA267),ISNUMBER(AC267),ISNUMBER(AE267),ISNUMBER(AG267),ISNUMBER(Y267),ISNUMBER(AI267)),"x","")</f>
        <v/>
      </c>
      <c r="D267" s="22" t="s">
        <v>10</v>
      </c>
      <c r="E267" s="22" t="s">
        <v>2462</v>
      </c>
      <c r="F267" s="22" t="s">
        <v>17</v>
      </c>
      <c r="G267" s="22" t="s">
        <v>2461</v>
      </c>
      <c r="H267" s="22" t="s">
        <v>1528</v>
      </c>
      <c r="I267" s="22" t="s">
        <v>8</v>
      </c>
      <c r="J267" s="22" t="s">
        <v>8</v>
      </c>
      <c r="K267" s="22" t="s">
        <v>8</v>
      </c>
      <c r="L267" s="22" t="s">
        <v>12</v>
      </c>
      <c r="M267" s="22" t="s">
        <v>12</v>
      </c>
      <c r="N267" s="22" t="s">
        <v>12</v>
      </c>
      <c r="O267" s="22" t="s">
        <v>2387</v>
      </c>
      <c r="P267" s="22" t="s">
        <v>8</v>
      </c>
      <c r="Q267" s="22" t="s">
        <v>8</v>
      </c>
      <c r="S267" s="30"/>
      <c r="U267" s="32"/>
      <c r="W267" s="65" t="str">
        <f t="shared" si="42"/>
        <v/>
      </c>
      <c r="Y267" s="30" t="str">
        <f t="shared" si="45"/>
        <v/>
      </c>
      <c r="AA267" s="32"/>
      <c r="AC267" s="30"/>
      <c r="AE267" s="32"/>
      <c r="AG267" s="30" t="str">
        <f t="shared" si="43"/>
        <v/>
      </c>
      <c r="AI267" s="30" t="str">
        <f t="shared" si="44"/>
        <v/>
      </c>
    </row>
    <row r="268" spans="1:35" ht="12" hidden="1" customHeight="1" outlineLevel="6">
      <c r="A268" s="44" t="s">
        <v>2463</v>
      </c>
      <c r="B268" s="94" t="s">
        <v>21</v>
      </c>
      <c r="C268" s="96" t="str">
        <f>IF(OR(ISNUMBER(S268),ISNUMBER(U268),ISNUMBER(W268),ISNUMBER(#REF!),ISNUMBER(AA268),ISNUMBER(AC268),ISNUMBER(AE268),ISNUMBER(AG268),ISNUMBER(Y268),ISNUMBER(AI268)),"x","")</f>
        <v/>
      </c>
      <c r="D268" s="22" t="s">
        <v>10</v>
      </c>
      <c r="E268" s="22" t="s">
        <v>2464</v>
      </c>
      <c r="F268" s="22" t="s">
        <v>17</v>
      </c>
      <c r="G268" s="22" t="s">
        <v>2463</v>
      </c>
      <c r="H268" s="22" t="s">
        <v>1528</v>
      </c>
      <c r="I268" s="22" t="s">
        <v>8</v>
      </c>
      <c r="J268" s="22" t="s">
        <v>8</v>
      </c>
      <c r="K268" s="22" t="s">
        <v>8</v>
      </c>
      <c r="L268" s="22" t="s">
        <v>12</v>
      </c>
      <c r="M268" s="22" t="s">
        <v>12</v>
      </c>
      <c r="N268" s="22" t="s">
        <v>12</v>
      </c>
      <c r="O268" s="22" t="s">
        <v>2387</v>
      </c>
      <c r="P268" s="22" t="s">
        <v>8</v>
      </c>
      <c r="Q268" s="22" t="s">
        <v>8</v>
      </c>
      <c r="S268" s="30"/>
      <c r="U268" s="32"/>
      <c r="W268" s="65" t="str">
        <f t="shared" si="42"/>
        <v/>
      </c>
      <c r="Y268" s="30" t="str">
        <f t="shared" si="45"/>
        <v/>
      </c>
      <c r="AA268" s="32"/>
      <c r="AC268" s="30"/>
      <c r="AE268" s="32"/>
      <c r="AG268" s="30" t="str">
        <f t="shared" si="43"/>
        <v/>
      </c>
      <c r="AI268" s="30" t="str">
        <f t="shared" si="44"/>
        <v/>
      </c>
    </row>
    <row r="269" spans="1:35" ht="12" hidden="1" customHeight="1" outlineLevel="6">
      <c r="A269" s="44" t="s">
        <v>2465</v>
      </c>
      <c r="B269" s="94" t="s">
        <v>21</v>
      </c>
      <c r="C269" s="96" t="str">
        <f>IF(OR(ISNUMBER(S269),ISNUMBER(U269),ISNUMBER(W269),ISNUMBER(#REF!),ISNUMBER(AA269),ISNUMBER(AC269),ISNUMBER(AE269),ISNUMBER(AG269),ISNUMBER(Y269),ISNUMBER(AI269)),"x","")</f>
        <v/>
      </c>
      <c r="D269" s="22" t="s">
        <v>10</v>
      </c>
      <c r="E269" s="22" t="s">
        <v>2466</v>
      </c>
      <c r="F269" s="22" t="s">
        <v>17</v>
      </c>
      <c r="G269" s="22" t="s">
        <v>2465</v>
      </c>
      <c r="H269" s="22" t="s">
        <v>1528</v>
      </c>
      <c r="I269" s="22" t="s">
        <v>8</v>
      </c>
      <c r="J269" s="22" t="s">
        <v>8</v>
      </c>
      <c r="K269" s="22" t="s">
        <v>8</v>
      </c>
      <c r="L269" s="22" t="s">
        <v>12</v>
      </c>
      <c r="M269" s="22" t="s">
        <v>12</v>
      </c>
      <c r="N269" s="22" t="s">
        <v>12</v>
      </c>
      <c r="O269" s="22" t="s">
        <v>2387</v>
      </c>
      <c r="P269" s="22" t="s">
        <v>8</v>
      </c>
      <c r="Q269" s="22" t="s">
        <v>8</v>
      </c>
      <c r="S269" s="30"/>
      <c r="U269" s="32"/>
      <c r="W269" s="65" t="str">
        <f t="shared" si="42"/>
        <v/>
      </c>
      <c r="Y269" s="30" t="str">
        <f t="shared" si="45"/>
        <v/>
      </c>
      <c r="AA269" s="32"/>
      <c r="AC269" s="30"/>
      <c r="AE269" s="32"/>
      <c r="AG269" s="30" t="str">
        <f t="shared" si="43"/>
        <v/>
      </c>
      <c r="AI269" s="30" t="str">
        <f t="shared" si="44"/>
        <v/>
      </c>
    </row>
    <row r="270" spans="1:35" ht="12" hidden="1" customHeight="1" outlineLevel="6">
      <c r="A270" s="44" t="s">
        <v>2467</v>
      </c>
      <c r="B270" s="94" t="s">
        <v>21</v>
      </c>
      <c r="C270" s="96" t="str">
        <f>IF(OR(ISNUMBER(S270),ISNUMBER(U270),ISNUMBER(W270),ISNUMBER(#REF!),ISNUMBER(AA270),ISNUMBER(AC270),ISNUMBER(AE270),ISNUMBER(AG270),ISNUMBER(Y270),ISNUMBER(AI270)),"x","")</f>
        <v/>
      </c>
      <c r="D270" s="22" t="s">
        <v>10</v>
      </c>
      <c r="E270" s="22" t="s">
        <v>2468</v>
      </c>
      <c r="F270" s="22" t="s">
        <v>17</v>
      </c>
      <c r="G270" s="22" t="s">
        <v>2467</v>
      </c>
      <c r="H270" s="22" t="s">
        <v>1528</v>
      </c>
      <c r="I270" s="22" t="s">
        <v>8</v>
      </c>
      <c r="J270" s="22" t="s">
        <v>8</v>
      </c>
      <c r="K270" s="22" t="s">
        <v>8</v>
      </c>
      <c r="L270" s="22" t="s">
        <v>12</v>
      </c>
      <c r="M270" s="22" t="s">
        <v>12</v>
      </c>
      <c r="N270" s="22" t="s">
        <v>12</v>
      </c>
      <c r="O270" s="22" t="s">
        <v>2387</v>
      </c>
      <c r="P270" s="22" t="s">
        <v>8</v>
      </c>
      <c r="Q270" s="22" t="s">
        <v>8</v>
      </c>
      <c r="S270" s="30"/>
      <c r="U270" s="32"/>
      <c r="W270" s="65" t="str">
        <f t="shared" si="42"/>
        <v/>
      </c>
      <c r="Y270" s="30" t="str">
        <f t="shared" si="45"/>
        <v/>
      </c>
      <c r="AA270" s="32"/>
      <c r="AC270" s="30"/>
      <c r="AE270" s="32"/>
      <c r="AG270" s="30" t="str">
        <f t="shared" si="43"/>
        <v/>
      </c>
      <c r="AI270" s="30" t="str">
        <f t="shared" si="44"/>
        <v/>
      </c>
    </row>
    <row r="271" spans="1:35" ht="12" hidden="1" customHeight="1" outlineLevel="6">
      <c r="A271" s="44" t="s">
        <v>2469</v>
      </c>
      <c r="B271" s="94" t="s">
        <v>21</v>
      </c>
      <c r="C271" s="96" t="str">
        <f>IF(OR(ISNUMBER(S271),ISNUMBER(U271),ISNUMBER(W271),ISNUMBER(#REF!),ISNUMBER(AA271),ISNUMBER(AC271),ISNUMBER(AE271),ISNUMBER(AG271),ISNUMBER(Y271),ISNUMBER(AI271)),"x","")</f>
        <v/>
      </c>
      <c r="D271" s="22" t="s">
        <v>10</v>
      </c>
      <c r="E271" s="22" t="s">
        <v>2470</v>
      </c>
      <c r="F271" s="22" t="s">
        <v>17</v>
      </c>
      <c r="G271" s="22" t="s">
        <v>2469</v>
      </c>
      <c r="H271" s="22" t="s">
        <v>2471</v>
      </c>
      <c r="I271" s="22" t="s">
        <v>8</v>
      </c>
      <c r="J271" s="22" t="s">
        <v>8</v>
      </c>
      <c r="K271" s="22" t="s">
        <v>8</v>
      </c>
      <c r="L271" s="22" t="s">
        <v>12</v>
      </c>
      <c r="M271" s="22" t="s">
        <v>12</v>
      </c>
      <c r="N271" s="22" t="s">
        <v>12</v>
      </c>
      <c r="O271" s="22" t="s">
        <v>2387</v>
      </c>
      <c r="P271" s="22" t="s">
        <v>8</v>
      </c>
      <c r="Q271" s="22" t="s">
        <v>8</v>
      </c>
      <c r="S271" s="30"/>
      <c r="U271" s="32"/>
      <c r="W271" s="65" t="str">
        <f t="shared" si="42"/>
        <v/>
      </c>
      <c r="Y271" s="30" t="str">
        <f t="shared" si="45"/>
        <v/>
      </c>
      <c r="AA271" s="32"/>
      <c r="AC271" s="30"/>
      <c r="AE271" s="32"/>
      <c r="AG271" s="30" t="str">
        <f t="shared" si="43"/>
        <v/>
      </c>
      <c r="AI271" s="30" t="str">
        <f t="shared" si="44"/>
        <v/>
      </c>
    </row>
    <row r="272" spans="1:35" ht="12" hidden="1" customHeight="1" outlineLevel="4">
      <c r="A272" s="42" t="s">
        <v>2472</v>
      </c>
      <c r="B272" s="94" t="s">
        <v>423</v>
      </c>
      <c r="C272" s="96" t="str">
        <f>IF(OR(ISNUMBER(S272),ISNUMBER(U272),ISNUMBER(W272),ISNUMBER(#REF!),ISNUMBER(AA272),ISNUMBER(AC272),ISNUMBER(AE272),ISNUMBER(AG272),ISNUMBER(Y272),ISNUMBER(AI272)),"x","")</f>
        <v/>
      </c>
      <c r="D272" s="22" t="s">
        <v>10</v>
      </c>
      <c r="E272" s="22" t="s">
        <v>2473</v>
      </c>
      <c r="F272" s="22" t="s">
        <v>17</v>
      </c>
      <c r="G272" s="22" t="s">
        <v>2472</v>
      </c>
      <c r="H272" s="22" t="s">
        <v>8</v>
      </c>
      <c r="I272" s="22" t="s">
        <v>2474</v>
      </c>
      <c r="J272" s="22" t="s">
        <v>114</v>
      </c>
      <c r="K272" s="22" t="s">
        <v>8</v>
      </c>
      <c r="L272" s="22" t="s">
        <v>12</v>
      </c>
      <c r="M272" s="22" t="s">
        <v>12</v>
      </c>
      <c r="N272" s="22" t="s">
        <v>12</v>
      </c>
      <c r="O272" s="22" t="s">
        <v>2387</v>
      </c>
      <c r="P272" s="22" t="s">
        <v>8</v>
      </c>
      <c r="Q272" s="22" t="s">
        <v>8</v>
      </c>
      <c r="S272" s="30"/>
      <c r="U272" s="32"/>
      <c r="W272" s="65" t="str">
        <f>IF(OR(ISNUMBER(W274),ISNUMBER(W275),ISNUMBER(W276),ISNUMBER(W277),ISNUMBER(W278),ISNUMBER(W279)),N(W274)+N(W275)+N(W276)+N(W277)+N(W278)+N(W279),IF(ISNUMBER(U272),U272,""))</f>
        <v/>
      </c>
      <c r="Y272" s="30" t="str">
        <f t="shared" si="45"/>
        <v/>
      </c>
      <c r="AA272" s="32"/>
      <c r="AC272" s="30"/>
      <c r="AE272" s="32"/>
      <c r="AG272" s="30" t="str">
        <f>IF(OR(ISNUMBER(AG274),ISNUMBER(AG275),ISNUMBER(AG276),ISNUMBER(AG277),ISNUMBER(AG278),ISNUMBER(AG279)),N(AG274)+N(AG275)+N(AG276)+N(AG277)+N(AG278)+N(AG279),IF(ISNUMBER(AE272),AE272,""))</f>
        <v/>
      </c>
      <c r="AI272" s="30" t="str">
        <f t="shared" si="44"/>
        <v/>
      </c>
    </row>
    <row r="273" spans="1:35" ht="12" hidden="1" customHeight="1" outlineLevel="5">
      <c r="A273" s="43" t="s">
        <v>2475</v>
      </c>
      <c r="B273" s="94"/>
      <c r="C273" s="96" t="str">
        <f>IF(OR(ISNUMBER(S273),ISNUMBER(U273),ISNUMBER(W273),ISNUMBER(#REF!),ISNUMBER(AA273),ISNUMBER(AC273),ISNUMBER(AE273),ISNUMBER(AG273),ISNUMBER(Y273),ISNUMBER(AI273)),"x","")</f>
        <v/>
      </c>
      <c r="D273" s="22" t="s">
        <v>10</v>
      </c>
      <c r="E273" s="22" t="s">
        <v>2476</v>
      </c>
      <c r="F273" s="22" t="s">
        <v>17</v>
      </c>
      <c r="G273" s="22" t="s">
        <v>2475</v>
      </c>
      <c r="H273" s="22" t="s">
        <v>1925</v>
      </c>
      <c r="I273" s="22" t="s">
        <v>8</v>
      </c>
      <c r="J273" s="22" t="s">
        <v>8</v>
      </c>
      <c r="K273" s="22" t="s">
        <v>8</v>
      </c>
      <c r="L273" s="22" t="s">
        <v>12</v>
      </c>
      <c r="M273" s="22" t="s">
        <v>12</v>
      </c>
      <c r="N273" s="22" t="s">
        <v>12</v>
      </c>
      <c r="O273" s="22" t="s">
        <v>2387</v>
      </c>
      <c r="P273" s="22" t="s">
        <v>8</v>
      </c>
      <c r="Q273" s="22" t="s">
        <v>8</v>
      </c>
      <c r="S273" s="30"/>
      <c r="U273" s="32"/>
      <c r="W273" s="65" t="str">
        <f t="shared" ref="W273:W279" si="46">IF(ISNUMBER(U273),U273,"")</f>
        <v/>
      </c>
      <c r="Y273" s="30" t="str">
        <f t="shared" si="45"/>
        <v/>
      </c>
      <c r="AA273" s="32"/>
      <c r="AC273" s="30"/>
      <c r="AE273" s="32"/>
      <c r="AG273" s="30" t="str">
        <f t="shared" ref="AG273:AG279" si="47">IF(ISNUMBER(AE273),AE273,"")</f>
        <v/>
      </c>
      <c r="AI273" s="30" t="str">
        <f t="shared" si="44"/>
        <v/>
      </c>
    </row>
    <row r="274" spans="1:35" ht="12" hidden="1" customHeight="1" outlineLevel="5">
      <c r="A274" s="43" t="s">
        <v>2477</v>
      </c>
      <c r="B274" s="94" t="s">
        <v>21</v>
      </c>
      <c r="C274" s="96" t="str">
        <f>IF(OR(ISNUMBER(S274),ISNUMBER(U274),ISNUMBER(W274),ISNUMBER(#REF!),ISNUMBER(AA274),ISNUMBER(AC274),ISNUMBER(AE274),ISNUMBER(AG274),ISNUMBER(Y274),ISNUMBER(AI274)),"x","")</f>
        <v/>
      </c>
      <c r="D274" s="22" t="s">
        <v>10</v>
      </c>
      <c r="E274" s="22" t="s">
        <v>2478</v>
      </c>
      <c r="F274" s="22" t="s">
        <v>17</v>
      </c>
      <c r="G274" s="22" t="s">
        <v>2477</v>
      </c>
      <c r="H274" s="22" t="s">
        <v>1528</v>
      </c>
      <c r="I274" s="22" t="s">
        <v>8</v>
      </c>
      <c r="J274" s="22" t="s">
        <v>8</v>
      </c>
      <c r="K274" s="22" t="s">
        <v>8</v>
      </c>
      <c r="L274" s="22" t="s">
        <v>12</v>
      </c>
      <c r="M274" s="22" t="s">
        <v>12</v>
      </c>
      <c r="N274" s="22" t="s">
        <v>12</v>
      </c>
      <c r="O274" s="22" t="s">
        <v>2387</v>
      </c>
      <c r="P274" s="22" t="s">
        <v>8</v>
      </c>
      <c r="Q274" s="22" t="s">
        <v>8</v>
      </c>
      <c r="S274" s="30"/>
      <c r="U274" s="32"/>
      <c r="W274" s="65" t="str">
        <f t="shared" si="46"/>
        <v/>
      </c>
      <c r="Y274" s="30" t="str">
        <f t="shared" si="45"/>
        <v/>
      </c>
      <c r="AA274" s="32"/>
      <c r="AC274" s="30"/>
      <c r="AE274" s="32"/>
      <c r="AG274" s="30" t="str">
        <f t="shared" si="47"/>
        <v/>
      </c>
      <c r="AI274" s="30" t="str">
        <f t="shared" si="44"/>
        <v/>
      </c>
    </row>
    <row r="275" spans="1:35" ht="12" hidden="1" customHeight="1" outlineLevel="5">
      <c r="A275" s="43" t="s">
        <v>2479</v>
      </c>
      <c r="B275" s="94" t="s">
        <v>21</v>
      </c>
      <c r="C275" s="96" t="str">
        <f>IF(OR(ISNUMBER(S275),ISNUMBER(U275),ISNUMBER(W275),ISNUMBER(#REF!),ISNUMBER(AA275),ISNUMBER(AC275),ISNUMBER(AE275),ISNUMBER(AG275),ISNUMBER(Y275),ISNUMBER(AI275)),"x","")</f>
        <v/>
      </c>
      <c r="D275" s="22" t="s">
        <v>10</v>
      </c>
      <c r="E275" s="22" t="s">
        <v>2480</v>
      </c>
      <c r="F275" s="22" t="s">
        <v>17</v>
      </c>
      <c r="G275" s="22" t="s">
        <v>2479</v>
      </c>
      <c r="H275" s="22" t="s">
        <v>1528</v>
      </c>
      <c r="I275" s="22" t="s">
        <v>8</v>
      </c>
      <c r="J275" s="22" t="s">
        <v>8</v>
      </c>
      <c r="K275" s="22" t="s">
        <v>8</v>
      </c>
      <c r="L275" s="22" t="s">
        <v>12</v>
      </c>
      <c r="M275" s="22" t="s">
        <v>12</v>
      </c>
      <c r="N275" s="22" t="s">
        <v>12</v>
      </c>
      <c r="O275" s="22" t="s">
        <v>2387</v>
      </c>
      <c r="P275" s="22" t="s">
        <v>8</v>
      </c>
      <c r="Q275" s="22" t="s">
        <v>8</v>
      </c>
      <c r="S275" s="30"/>
      <c r="U275" s="32"/>
      <c r="W275" s="65" t="str">
        <f t="shared" si="46"/>
        <v/>
      </c>
      <c r="Y275" s="30" t="str">
        <f t="shared" si="45"/>
        <v/>
      </c>
      <c r="AA275" s="32"/>
      <c r="AC275" s="30"/>
      <c r="AE275" s="32"/>
      <c r="AG275" s="30" t="str">
        <f t="shared" si="47"/>
        <v/>
      </c>
      <c r="AI275" s="30" t="str">
        <f t="shared" si="44"/>
        <v/>
      </c>
    </row>
    <row r="276" spans="1:35" ht="12" hidden="1" customHeight="1" outlineLevel="5">
      <c r="A276" s="43" t="s">
        <v>2481</v>
      </c>
      <c r="B276" s="94" t="s">
        <v>21</v>
      </c>
      <c r="C276" s="96" t="str">
        <f>IF(OR(ISNUMBER(S276),ISNUMBER(U276),ISNUMBER(W276),ISNUMBER(#REF!),ISNUMBER(AA276),ISNUMBER(AC276),ISNUMBER(AE276),ISNUMBER(AG276),ISNUMBER(Y276),ISNUMBER(AI276)),"x","")</f>
        <v/>
      </c>
      <c r="D276" s="22" t="s">
        <v>10</v>
      </c>
      <c r="E276" s="22" t="s">
        <v>2482</v>
      </c>
      <c r="F276" s="22" t="s">
        <v>17</v>
      </c>
      <c r="G276" s="22" t="s">
        <v>2481</v>
      </c>
      <c r="H276" s="22" t="s">
        <v>1528</v>
      </c>
      <c r="I276" s="22" t="s">
        <v>8</v>
      </c>
      <c r="J276" s="22" t="s">
        <v>8</v>
      </c>
      <c r="K276" s="22" t="s">
        <v>8</v>
      </c>
      <c r="L276" s="22" t="s">
        <v>12</v>
      </c>
      <c r="M276" s="22" t="s">
        <v>12</v>
      </c>
      <c r="N276" s="22" t="s">
        <v>12</v>
      </c>
      <c r="O276" s="22" t="s">
        <v>2387</v>
      </c>
      <c r="P276" s="22" t="s">
        <v>8</v>
      </c>
      <c r="Q276" s="22" t="s">
        <v>8</v>
      </c>
      <c r="S276" s="30"/>
      <c r="U276" s="32"/>
      <c r="W276" s="65" t="str">
        <f t="shared" si="46"/>
        <v/>
      </c>
      <c r="Y276" s="30" t="str">
        <f t="shared" si="45"/>
        <v/>
      </c>
      <c r="AA276" s="32"/>
      <c r="AC276" s="30"/>
      <c r="AE276" s="32"/>
      <c r="AG276" s="30" t="str">
        <f t="shared" si="47"/>
        <v/>
      </c>
      <c r="AI276" s="30" t="str">
        <f t="shared" si="44"/>
        <v/>
      </c>
    </row>
    <row r="277" spans="1:35" ht="12" hidden="1" customHeight="1" outlineLevel="5">
      <c r="A277" s="43" t="s">
        <v>2483</v>
      </c>
      <c r="B277" s="94" t="s">
        <v>21</v>
      </c>
      <c r="C277" s="96" t="str">
        <f>IF(OR(ISNUMBER(S277),ISNUMBER(U277),ISNUMBER(W277),ISNUMBER(#REF!),ISNUMBER(AA277),ISNUMBER(AC277),ISNUMBER(AE277),ISNUMBER(AG277),ISNUMBER(Y277),ISNUMBER(AI277)),"x","")</f>
        <v/>
      </c>
      <c r="D277" s="22" t="s">
        <v>10</v>
      </c>
      <c r="E277" s="22" t="s">
        <v>2484</v>
      </c>
      <c r="F277" s="22" t="s">
        <v>17</v>
      </c>
      <c r="G277" s="22" t="s">
        <v>2483</v>
      </c>
      <c r="H277" s="22" t="s">
        <v>1528</v>
      </c>
      <c r="I277" s="22" t="s">
        <v>8</v>
      </c>
      <c r="J277" s="22" t="s">
        <v>8</v>
      </c>
      <c r="K277" s="22" t="s">
        <v>8</v>
      </c>
      <c r="L277" s="22" t="s">
        <v>12</v>
      </c>
      <c r="M277" s="22" t="s">
        <v>12</v>
      </c>
      <c r="N277" s="22" t="s">
        <v>12</v>
      </c>
      <c r="O277" s="22" t="s">
        <v>2387</v>
      </c>
      <c r="P277" s="22" t="s">
        <v>8</v>
      </c>
      <c r="Q277" s="22" t="s">
        <v>8</v>
      </c>
      <c r="S277" s="30"/>
      <c r="U277" s="32"/>
      <c r="W277" s="65" t="str">
        <f t="shared" si="46"/>
        <v/>
      </c>
      <c r="Y277" s="30" t="str">
        <f t="shared" si="45"/>
        <v/>
      </c>
      <c r="AA277" s="32"/>
      <c r="AC277" s="30"/>
      <c r="AE277" s="32"/>
      <c r="AG277" s="30" t="str">
        <f t="shared" si="47"/>
        <v/>
      </c>
      <c r="AI277" s="30" t="str">
        <f t="shared" si="44"/>
        <v/>
      </c>
    </row>
    <row r="278" spans="1:35" ht="12" hidden="1" customHeight="1" outlineLevel="5">
      <c r="A278" s="43" t="s">
        <v>2485</v>
      </c>
      <c r="B278" s="94" t="s">
        <v>21</v>
      </c>
      <c r="C278" s="96" t="str">
        <f>IF(OR(ISNUMBER(S278),ISNUMBER(U278),ISNUMBER(W278),ISNUMBER(#REF!),ISNUMBER(AA278),ISNUMBER(AC278),ISNUMBER(AE278),ISNUMBER(AG278),ISNUMBER(Y278),ISNUMBER(AI278)),"x","")</f>
        <v/>
      </c>
      <c r="D278" s="22" t="s">
        <v>10</v>
      </c>
      <c r="E278" s="22" t="s">
        <v>2486</v>
      </c>
      <c r="F278" s="22" t="s">
        <v>17</v>
      </c>
      <c r="G278" s="22" t="s">
        <v>2485</v>
      </c>
      <c r="H278" s="22" t="s">
        <v>1528</v>
      </c>
      <c r="I278" s="22" t="s">
        <v>8</v>
      </c>
      <c r="J278" s="22" t="s">
        <v>8</v>
      </c>
      <c r="K278" s="22" t="s">
        <v>8</v>
      </c>
      <c r="L278" s="22" t="s">
        <v>12</v>
      </c>
      <c r="M278" s="22" t="s">
        <v>12</v>
      </c>
      <c r="N278" s="22" t="s">
        <v>12</v>
      </c>
      <c r="O278" s="22" t="s">
        <v>2387</v>
      </c>
      <c r="P278" s="22" t="s">
        <v>8</v>
      </c>
      <c r="Q278" s="22" t="s">
        <v>8</v>
      </c>
      <c r="S278" s="30"/>
      <c r="U278" s="32"/>
      <c r="W278" s="65" t="str">
        <f t="shared" si="46"/>
        <v/>
      </c>
      <c r="Y278" s="30" t="str">
        <f t="shared" si="45"/>
        <v/>
      </c>
      <c r="AA278" s="32"/>
      <c r="AC278" s="30"/>
      <c r="AE278" s="32"/>
      <c r="AG278" s="30" t="str">
        <f t="shared" si="47"/>
        <v/>
      </c>
      <c r="AI278" s="30" t="str">
        <f t="shared" si="44"/>
        <v/>
      </c>
    </row>
    <row r="279" spans="1:35" ht="12" hidden="1" customHeight="1" outlineLevel="5">
      <c r="A279" s="43" t="s">
        <v>2487</v>
      </c>
      <c r="B279" s="94" t="s">
        <v>21</v>
      </c>
      <c r="C279" s="96" t="str">
        <f>IF(OR(ISNUMBER(S279),ISNUMBER(U279),ISNUMBER(W279),ISNUMBER(#REF!),ISNUMBER(AA279),ISNUMBER(AC279),ISNUMBER(AE279),ISNUMBER(AG279),ISNUMBER(Y279),ISNUMBER(AI279)),"x","")</f>
        <v/>
      </c>
      <c r="D279" s="22" t="s">
        <v>10</v>
      </c>
      <c r="E279" s="22" t="s">
        <v>2488</v>
      </c>
      <c r="F279" s="22" t="s">
        <v>17</v>
      </c>
      <c r="G279" s="22" t="s">
        <v>2487</v>
      </c>
      <c r="H279" s="22" t="s">
        <v>1528</v>
      </c>
      <c r="I279" s="22" t="s">
        <v>8</v>
      </c>
      <c r="J279" s="22" t="s">
        <v>8</v>
      </c>
      <c r="K279" s="22" t="s">
        <v>8</v>
      </c>
      <c r="L279" s="22" t="s">
        <v>12</v>
      </c>
      <c r="M279" s="22" t="s">
        <v>12</v>
      </c>
      <c r="N279" s="22" t="s">
        <v>12</v>
      </c>
      <c r="O279" s="22" t="s">
        <v>2387</v>
      </c>
      <c r="P279" s="22" t="s">
        <v>8</v>
      </c>
      <c r="Q279" s="22" t="s">
        <v>8</v>
      </c>
      <c r="S279" s="30"/>
      <c r="U279" s="32"/>
      <c r="W279" s="65" t="str">
        <f t="shared" si="46"/>
        <v/>
      </c>
      <c r="Y279" s="30" t="str">
        <f t="shared" si="45"/>
        <v/>
      </c>
      <c r="AA279" s="32"/>
      <c r="AC279" s="30"/>
      <c r="AE279" s="32"/>
      <c r="AG279" s="30" t="str">
        <f t="shared" si="47"/>
        <v/>
      </c>
      <c r="AI279" s="30" t="str">
        <f t="shared" si="44"/>
        <v/>
      </c>
    </row>
    <row r="280" spans="1:35" ht="12" hidden="1" customHeight="1" outlineLevel="4">
      <c r="A280" s="42" t="s">
        <v>2489</v>
      </c>
      <c r="B280" s="94" t="s">
        <v>423</v>
      </c>
      <c r="C280" s="96" t="str">
        <f>IF(OR(ISNUMBER(S280),ISNUMBER(U280),ISNUMBER(W280),ISNUMBER(#REF!),ISNUMBER(AA280),ISNUMBER(AC280),ISNUMBER(AE280),ISNUMBER(AG280),ISNUMBER(Y280),ISNUMBER(AI280)),"x","")</f>
        <v/>
      </c>
      <c r="D280" s="22" t="s">
        <v>10</v>
      </c>
      <c r="E280" s="22" t="s">
        <v>2490</v>
      </c>
      <c r="F280" s="22" t="s">
        <v>17</v>
      </c>
      <c r="G280" s="22" t="s">
        <v>2489</v>
      </c>
      <c r="H280" s="22" t="s">
        <v>8</v>
      </c>
      <c r="I280" s="22" t="s">
        <v>2491</v>
      </c>
      <c r="J280" s="22" t="s">
        <v>114</v>
      </c>
      <c r="K280" s="22" t="s">
        <v>8</v>
      </c>
      <c r="L280" s="22" t="s">
        <v>12</v>
      </c>
      <c r="M280" s="22" t="s">
        <v>12</v>
      </c>
      <c r="N280" s="22" t="s">
        <v>12</v>
      </c>
      <c r="O280" s="22" t="s">
        <v>2387</v>
      </c>
      <c r="P280" s="22" t="s">
        <v>8</v>
      </c>
      <c r="Q280" s="22" t="s">
        <v>8</v>
      </c>
      <c r="S280" s="30"/>
      <c r="U280" s="32"/>
      <c r="W280" s="65" t="str">
        <f>IF(OR(ISNUMBER(W282),ISNUMBER(W283),ISNUMBER(W284)),N(W282)+N(W283)+N(W284),IF(ISNUMBER(U280),U280,""))</f>
        <v/>
      </c>
      <c r="Y280" s="30" t="str">
        <f t="shared" si="45"/>
        <v/>
      </c>
      <c r="AA280" s="32"/>
      <c r="AC280" s="30"/>
      <c r="AE280" s="32"/>
      <c r="AG280" s="30" t="str">
        <f>IF(OR(ISNUMBER(AG282),ISNUMBER(AG283),ISNUMBER(AG284)),N(AG282)+N(AG283)+N(AG284),IF(ISNUMBER(AE280),AE280,""))</f>
        <v/>
      </c>
      <c r="AI280" s="30" t="str">
        <f t="shared" si="44"/>
        <v/>
      </c>
    </row>
    <row r="281" spans="1:35" ht="12" hidden="1" customHeight="1" outlineLevel="5">
      <c r="A281" s="43" t="s">
        <v>2492</v>
      </c>
      <c r="B281" s="94"/>
      <c r="C281" s="96" t="str">
        <f>IF(OR(ISNUMBER(S281),ISNUMBER(U281),ISNUMBER(W281),ISNUMBER(#REF!),ISNUMBER(AA281),ISNUMBER(AC281),ISNUMBER(AE281),ISNUMBER(AG281),ISNUMBER(Y281),ISNUMBER(AI281)),"x","")</f>
        <v/>
      </c>
      <c r="D281" s="22" t="s">
        <v>10</v>
      </c>
      <c r="E281" s="22" t="s">
        <v>2493</v>
      </c>
      <c r="F281" s="22" t="s">
        <v>17</v>
      </c>
      <c r="G281" s="22" t="s">
        <v>2492</v>
      </c>
      <c r="H281" s="22" t="s">
        <v>1925</v>
      </c>
      <c r="I281" s="22" t="s">
        <v>8</v>
      </c>
      <c r="J281" s="22" t="s">
        <v>8</v>
      </c>
      <c r="K281" s="22" t="s">
        <v>8</v>
      </c>
      <c r="L281" s="22" t="s">
        <v>12</v>
      </c>
      <c r="M281" s="22" t="s">
        <v>12</v>
      </c>
      <c r="N281" s="22" t="s">
        <v>12</v>
      </c>
      <c r="O281" s="22" t="s">
        <v>2387</v>
      </c>
      <c r="P281" s="22" t="s">
        <v>8</v>
      </c>
      <c r="Q281" s="22" t="s">
        <v>8</v>
      </c>
      <c r="S281" s="30"/>
      <c r="U281" s="32"/>
      <c r="W281" s="65" t="str">
        <f>IF(ISNUMBER(U281),U281,"")</f>
        <v/>
      </c>
      <c r="Y281" s="30" t="str">
        <f t="shared" si="45"/>
        <v/>
      </c>
      <c r="AA281" s="32"/>
      <c r="AC281" s="30"/>
      <c r="AE281" s="32"/>
      <c r="AG281" s="30" t="str">
        <f>IF(ISNUMBER(AE281),AE281,"")</f>
        <v/>
      </c>
      <c r="AI281" s="30" t="str">
        <f t="shared" si="44"/>
        <v/>
      </c>
    </row>
    <row r="282" spans="1:35" ht="12" hidden="1" customHeight="1" outlineLevel="5">
      <c r="A282" s="43" t="s">
        <v>2494</v>
      </c>
      <c r="B282" s="94" t="s">
        <v>21</v>
      </c>
      <c r="C282" s="96" t="str">
        <f>IF(OR(ISNUMBER(S282),ISNUMBER(U282),ISNUMBER(W282),ISNUMBER(#REF!),ISNUMBER(AA282),ISNUMBER(AC282),ISNUMBER(AE282),ISNUMBER(AG282),ISNUMBER(Y282),ISNUMBER(AI282)),"x","")</f>
        <v/>
      </c>
      <c r="D282" s="22" t="s">
        <v>10</v>
      </c>
      <c r="E282" s="22" t="s">
        <v>2495</v>
      </c>
      <c r="F282" s="22" t="s">
        <v>17</v>
      </c>
      <c r="G282" s="22" t="s">
        <v>2494</v>
      </c>
      <c r="H282" s="22" t="s">
        <v>1528</v>
      </c>
      <c r="I282" s="22" t="s">
        <v>8</v>
      </c>
      <c r="J282" s="22" t="s">
        <v>8</v>
      </c>
      <c r="K282" s="22" t="s">
        <v>8</v>
      </c>
      <c r="L282" s="22" t="s">
        <v>12</v>
      </c>
      <c r="M282" s="22" t="s">
        <v>12</v>
      </c>
      <c r="N282" s="22" t="s">
        <v>12</v>
      </c>
      <c r="O282" s="22" t="s">
        <v>2387</v>
      </c>
      <c r="P282" s="22" t="s">
        <v>8</v>
      </c>
      <c r="Q282" s="22" t="s">
        <v>8</v>
      </c>
      <c r="S282" s="30"/>
      <c r="U282" s="32"/>
      <c r="W282" s="65" t="str">
        <f>IF(ISNUMBER(U282),U282,"")</f>
        <v/>
      </c>
      <c r="Y282" s="30" t="str">
        <f t="shared" si="45"/>
        <v/>
      </c>
      <c r="AA282" s="32"/>
      <c r="AC282" s="30"/>
      <c r="AE282" s="32"/>
      <c r="AG282" s="30" t="str">
        <f>IF(ISNUMBER(AE282),AE282,"")</f>
        <v/>
      </c>
      <c r="AI282" s="30" t="str">
        <f t="shared" si="44"/>
        <v/>
      </c>
    </row>
    <row r="283" spans="1:35" ht="12" hidden="1" customHeight="1" outlineLevel="5">
      <c r="A283" s="43" t="s">
        <v>2496</v>
      </c>
      <c r="B283" s="94" t="s">
        <v>21</v>
      </c>
      <c r="C283" s="96" t="str">
        <f>IF(OR(ISNUMBER(S283),ISNUMBER(U283),ISNUMBER(W283),ISNUMBER(#REF!),ISNUMBER(AA283),ISNUMBER(AC283),ISNUMBER(AE283),ISNUMBER(AG283),ISNUMBER(Y283),ISNUMBER(AI283)),"x","")</f>
        <v/>
      </c>
      <c r="D283" s="22" t="s">
        <v>10</v>
      </c>
      <c r="E283" s="22" t="s">
        <v>2497</v>
      </c>
      <c r="F283" s="22" t="s">
        <v>17</v>
      </c>
      <c r="G283" s="22" t="s">
        <v>2496</v>
      </c>
      <c r="H283" s="22" t="s">
        <v>1528</v>
      </c>
      <c r="I283" s="22" t="s">
        <v>8</v>
      </c>
      <c r="J283" s="22" t="s">
        <v>8</v>
      </c>
      <c r="K283" s="22" t="s">
        <v>8</v>
      </c>
      <c r="L283" s="22" t="s">
        <v>12</v>
      </c>
      <c r="M283" s="22" t="s">
        <v>12</v>
      </c>
      <c r="N283" s="22" t="s">
        <v>12</v>
      </c>
      <c r="O283" s="22" t="s">
        <v>2387</v>
      </c>
      <c r="P283" s="22" t="s">
        <v>8</v>
      </c>
      <c r="Q283" s="22" t="s">
        <v>8</v>
      </c>
      <c r="S283" s="30"/>
      <c r="U283" s="32"/>
      <c r="W283" s="65" t="str">
        <f>IF(ISNUMBER(U283),U283,"")</f>
        <v/>
      </c>
      <c r="Y283" s="30" t="str">
        <f t="shared" si="45"/>
        <v/>
      </c>
      <c r="AA283" s="32"/>
      <c r="AC283" s="30"/>
      <c r="AE283" s="32"/>
      <c r="AG283" s="30" t="str">
        <f>IF(ISNUMBER(AE283),AE283,"")</f>
        <v/>
      </c>
      <c r="AI283" s="30" t="str">
        <f t="shared" si="44"/>
        <v/>
      </c>
    </row>
    <row r="284" spans="1:35" ht="12" hidden="1" customHeight="1" outlineLevel="5">
      <c r="A284" s="43" t="s">
        <v>2498</v>
      </c>
      <c r="B284" s="94" t="s">
        <v>21</v>
      </c>
      <c r="C284" s="96" t="str">
        <f>IF(OR(ISNUMBER(S284),ISNUMBER(U284),ISNUMBER(W284),ISNUMBER(#REF!),ISNUMBER(AA284),ISNUMBER(AC284),ISNUMBER(AE284),ISNUMBER(AG284),ISNUMBER(Y284),ISNUMBER(AI284)),"x","")</f>
        <v/>
      </c>
      <c r="D284" s="22" t="s">
        <v>10</v>
      </c>
      <c r="E284" s="22" t="s">
        <v>2499</v>
      </c>
      <c r="F284" s="22" t="s">
        <v>17</v>
      </c>
      <c r="G284" s="22" t="s">
        <v>2498</v>
      </c>
      <c r="H284" s="22" t="s">
        <v>1528</v>
      </c>
      <c r="I284" s="22" t="s">
        <v>8</v>
      </c>
      <c r="J284" s="22" t="s">
        <v>8</v>
      </c>
      <c r="K284" s="22" t="s">
        <v>8</v>
      </c>
      <c r="L284" s="22" t="s">
        <v>12</v>
      </c>
      <c r="M284" s="22" t="s">
        <v>12</v>
      </c>
      <c r="N284" s="22" t="s">
        <v>12</v>
      </c>
      <c r="O284" s="22" t="s">
        <v>2387</v>
      </c>
      <c r="P284" s="22" t="s">
        <v>8</v>
      </c>
      <c r="Q284" s="22" t="s">
        <v>8</v>
      </c>
      <c r="S284" s="30"/>
      <c r="U284" s="32"/>
      <c r="W284" s="65" t="str">
        <f>IF(ISNUMBER(U284),U284,"")</f>
        <v/>
      </c>
      <c r="Y284" s="30" t="str">
        <f t="shared" si="45"/>
        <v/>
      </c>
      <c r="AA284" s="32"/>
      <c r="AC284" s="30"/>
      <c r="AE284" s="32"/>
      <c r="AG284" s="30" t="str">
        <f>IF(ISNUMBER(AE284),AE284,"")</f>
        <v/>
      </c>
      <c r="AI284" s="30" t="str">
        <f t="shared" si="44"/>
        <v/>
      </c>
    </row>
    <row r="285" spans="1:35" ht="12" hidden="1" customHeight="1" outlineLevel="4">
      <c r="A285" s="42" t="s">
        <v>2500</v>
      </c>
      <c r="B285" s="94" t="s">
        <v>21</v>
      </c>
      <c r="C285" s="96" t="str">
        <f>IF(OR(ISNUMBER(S285),ISNUMBER(U285),ISNUMBER(W285),ISNUMBER(#REF!),ISNUMBER(AA285),ISNUMBER(AC285),ISNUMBER(AE285),ISNUMBER(AG285),ISNUMBER(Y285),ISNUMBER(AI285)),"x","")</f>
        <v/>
      </c>
      <c r="D285" s="22" t="s">
        <v>10</v>
      </c>
      <c r="E285" s="22" t="s">
        <v>2501</v>
      </c>
      <c r="F285" s="22" t="s">
        <v>17</v>
      </c>
      <c r="G285" s="22" t="s">
        <v>2500</v>
      </c>
      <c r="H285" s="22" t="s">
        <v>8</v>
      </c>
      <c r="I285" s="22" t="s">
        <v>8</v>
      </c>
      <c r="J285" s="22" t="s">
        <v>19</v>
      </c>
      <c r="K285" s="22" t="s">
        <v>8</v>
      </c>
      <c r="L285" s="22" t="s">
        <v>12</v>
      </c>
      <c r="M285" s="22" t="s">
        <v>12</v>
      </c>
      <c r="N285" s="22" t="s">
        <v>12</v>
      </c>
      <c r="O285" s="22" t="s">
        <v>2387</v>
      </c>
      <c r="P285" s="22" t="s">
        <v>8</v>
      </c>
      <c r="Q285" s="22" t="s">
        <v>8</v>
      </c>
      <c r="S285" s="30"/>
      <c r="U285" s="32"/>
      <c r="W285" s="65" t="str">
        <f>IF(OR(ISNUMBER(W288),ISNUMBER(W290),ISNUMBER(W291),ISNUMBER(W292),ISNUMBER(W300),ISNUMBER(W301),ISNUMBER(W302),ISNUMBER(W303),ISNUMBER(W304),ISNUMBER(W305),ISNUMBER(W309),ISNUMBER(W310),ISNUMBER(W311),ISNUMBER(W312),ISNUMBER(W313),ISNUMBER(W314),ISNUMBER(W315),ISNUMBER(W316),ISNUMBER(W317),ISNUMBER(W318),ISNUMBER(W323)),N(W288)+N(W290)+N(W291)+N(W292)+N(W300)+N(W301)+N(W302)+N(W303)+N(W304)+N(W305)+N(W309)+N(W310)+N(W311)+N(W312)+N(W313)+N(W314)+N(W315)+N(W316)+N(W317)+N(W318)+N(W323),IF(ISNUMBER(U285),U285,""))</f>
        <v/>
      </c>
      <c r="Y285" s="30" t="str">
        <f t="shared" si="45"/>
        <v/>
      </c>
      <c r="AA285" s="32"/>
      <c r="AC285" s="30"/>
      <c r="AE285" s="32"/>
      <c r="AG285" s="30" t="str">
        <f>IF(OR(ISNUMBER(AG288),ISNUMBER(AG290),ISNUMBER(AG291),ISNUMBER(AG292),ISNUMBER(AG300),ISNUMBER(AG301),ISNUMBER(AG302),ISNUMBER(AG303),ISNUMBER(AG304),ISNUMBER(AG305),ISNUMBER(AG309),ISNUMBER(AG310),ISNUMBER(AG311),ISNUMBER(AG312),ISNUMBER(AG313),ISNUMBER(AG314),ISNUMBER(AG315),ISNUMBER(AG316),ISNUMBER(AG317),ISNUMBER(AG318),ISNUMBER(AG323)),N(AG288)+N(AG290)+N(AG291)+N(AG292)+N(AG300)+N(AG301)+N(AG302)+N(AG303)+N(AG304)+N(AG305)+N(AG309)+N(AG310)+N(AG311)+N(AG312)+N(AG313)+N(AG314)+N(AG315)+N(AG316)+N(AG317)+N(AG318)+N(AG323),IF(ISNUMBER(AE285),AE285,""))</f>
        <v/>
      </c>
      <c r="AI285" s="30" t="str">
        <f t="shared" si="44"/>
        <v/>
      </c>
    </row>
    <row r="286" spans="1:35" ht="12" hidden="1" customHeight="1" outlineLevel="5">
      <c r="A286" s="43" t="s">
        <v>2502</v>
      </c>
      <c r="B286" s="94"/>
      <c r="C286" s="96" t="str">
        <f>IF(OR(ISNUMBER(S286),ISNUMBER(U286),ISNUMBER(W286),ISNUMBER(#REF!),ISNUMBER(AA286),ISNUMBER(AC286),ISNUMBER(AE286),ISNUMBER(AG286),ISNUMBER(Y286),ISNUMBER(AI286)),"x","")</f>
        <v/>
      </c>
      <c r="D286" s="22" t="s">
        <v>10</v>
      </c>
      <c r="E286" s="22" t="s">
        <v>2503</v>
      </c>
      <c r="F286" s="22" t="s">
        <v>17</v>
      </c>
      <c r="G286" s="22" t="s">
        <v>2502</v>
      </c>
      <c r="H286" s="22" t="s">
        <v>1925</v>
      </c>
      <c r="I286" s="22" t="s">
        <v>2504</v>
      </c>
      <c r="J286" s="22" t="s">
        <v>114</v>
      </c>
      <c r="K286" s="22" t="s">
        <v>8</v>
      </c>
      <c r="L286" s="22" t="s">
        <v>12</v>
      </c>
      <c r="M286" s="22" t="s">
        <v>12</v>
      </c>
      <c r="N286" s="22" t="s">
        <v>12</v>
      </c>
      <c r="O286" s="22" t="s">
        <v>2387</v>
      </c>
      <c r="P286" s="22" t="s">
        <v>8</v>
      </c>
      <c r="Q286" s="22" t="s">
        <v>8</v>
      </c>
      <c r="S286" s="30"/>
      <c r="U286" s="32"/>
      <c r="W286" s="65" t="str">
        <f t="shared" ref="W286:W291" si="48">IF(ISNUMBER(U286),U286,"")</f>
        <v/>
      </c>
      <c r="Y286" s="30" t="str">
        <f t="shared" si="45"/>
        <v/>
      </c>
      <c r="AA286" s="32"/>
      <c r="AC286" s="30"/>
      <c r="AE286" s="32"/>
      <c r="AG286" s="30" t="str">
        <f t="shared" ref="AG286:AG291" si="49">IF(ISNUMBER(AE286),AE286,"")</f>
        <v/>
      </c>
      <c r="AI286" s="30" t="str">
        <f t="shared" si="44"/>
        <v/>
      </c>
    </row>
    <row r="287" spans="1:35" ht="12" hidden="1" customHeight="1" outlineLevel="5">
      <c r="A287" s="43" t="s">
        <v>1952</v>
      </c>
      <c r="B287" s="94"/>
      <c r="C287" s="96" t="str">
        <f>IF(OR(ISNUMBER(S287),ISNUMBER(U287),ISNUMBER(W287),ISNUMBER(#REF!),ISNUMBER(AA287),ISNUMBER(AC287),ISNUMBER(AE287),ISNUMBER(AG287),ISNUMBER(Y287),ISNUMBER(AI287)),"x","")</f>
        <v/>
      </c>
      <c r="D287" s="22" t="s">
        <v>10</v>
      </c>
      <c r="E287" s="22" t="s">
        <v>2505</v>
      </c>
      <c r="F287" s="22" t="s">
        <v>17</v>
      </c>
      <c r="G287" s="22" t="s">
        <v>1952</v>
      </c>
      <c r="H287" s="22" t="s">
        <v>8</v>
      </c>
      <c r="I287" s="22" t="s">
        <v>8</v>
      </c>
      <c r="J287" s="22" t="s">
        <v>8</v>
      </c>
      <c r="K287" s="22" t="s">
        <v>8</v>
      </c>
      <c r="L287" s="22" t="s">
        <v>12</v>
      </c>
      <c r="M287" s="22" t="s">
        <v>12</v>
      </c>
      <c r="N287" s="22" t="s">
        <v>12</v>
      </c>
      <c r="O287" s="22" t="s">
        <v>2387</v>
      </c>
      <c r="P287" s="22" t="s">
        <v>8</v>
      </c>
      <c r="Q287" s="22" t="s">
        <v>8</v>
      </c>
      <c r="S287" s="30"/>
      <c r="U287" s="32"/>
      <c r="W287" s="65" t="str">
        <f t="shared" si="48"/>
        <v/>
      </c>
      <c r="Y287" s="30" t="str">
        <f t="shared" si="45"/>
        <v/>
      </c>
      <c r="AA287" s="32"/>
      <c r="AC287" s="30"/>
      <c r="AE287" s="32"/>
      <c r="AG287" s="30" t="str">
        <f t="shared" si="49"/>
        <v/>
      </c>
      <c r="AI287" s="30" t="str">
        <f t="shared" si="44"/>
        <v/>
      </c>
    </row>
    <row r="288" spans="1:35" ht="12" hidden="1" customHeight="1" outlineLevel="5">
      <c r="A288" s="43" t="s">
        <v>2506</v>
      </c>
      <c r="B288" s="94" t="s">
        <v>21</v>
      </c>
      <c r="C288" s="96" t="str">
        <f>IF(OR(ISNUMBER(S288),ISNUMBER(U288),ISNUMBER(W288),ISNUMBER(#REF!),ISNUMBER(AA288),ISNUMBER(AC288),ISNUMBER(AE288),ISNUMBER(AG288),ISNUMBER(Y288),ISNUMBER(AI288)),"x","")</f>
        <v/>
      </c>
      <c r="D288" s="22" t="s">
        <v>10</v>
      </c>
      <c r="E288" s="22" t="s">
        <v>2507</v>
      </c>
      <c r="F288" s="22" t="s">
        <v>17</v>
      </c>
      <c r="G288" s="22" t="s">
        <v>2506</v>
      </c>
      <c r="H288" s="22" t="s">
        <v>1956</v>
      </c>
      <c r="I288" s="22" t="s">
        <v>1957</v>
      </c>
      <c r="J288" s="22" t="s">
        <v>114</v>
      </c>
      <c r="K288" s="22" t="s">
        <v>8</v>
      </c>
      <c r="L288" s="22" t="s">
        <v>12</v>
      </c>
      <c r="M288" s="22" t="s">
        <v>12</v>
      </c>
      <c r="N288" s="22" t="s">
        <v>12</v>
      </c>
      <c r="O288" s="22" t="s">
        <v>2387</v>
      </c>
      <c r="P288" s="22" t="s">
        <v>8</v>
      </c>
      <c r="Q288" s="22" t="s">
        <v>8</v>
      </c>
      <c r="S288" s="30"/>
      <c r="U288" s="32"/>
      <c r="W288" s="65" t="str">
        <f t="shared" si="48"/>
        <v/>
      </c>
      <c r="Y288" s="30" t="str">
        <f t="shared" si="45"/>
        <v/>
      </c>
      <c r="AA288" s="32"/>
      <c r="AC288" s="30"/>
      <c r="AE288" s="32"/>
      <c r="AG288" s="30" t="str">
        <f t="shared" si="49"/>
        <v/>
      </c>
      <c r="AI288" s="30" t="str">
        <f t="shared" si="44"/>
        <v/>
      </c>
    </row>
    <row r="289" spans="1:35" ht="12" hidden="1" customHeight="1" outlineLevel="6">
      <c r="A289" s="44" t="s">
        <v>1958</v>
      </c>
      <c r="B289" s="94"/>
      <c r="C289" s="96" t="str">
        <f>IF(OR(ISNUMBER(S289),ISNUMBER(U289),ISNUMBER(W289),ISNUMBER(#REF!),ISNUMBER(AA289),ISNUMBER(AC289),ISNUMBER(AE289),ISNUMBER(AG289),ISNUMBER(Y289),ISNUMBER(AI289)),"x","")</f>
        <v/>
      </c>
      <c r="D289" s="22" t="s">
        <v>10</v>
      </c>
      <c r="E289" s="22" t="s">
        <v>2508</v>
      </c>
      <c r="F289" s="22" t="s">
        <v>17</v>
      </c>
      <c r="G289" s="22" t="s">
        <v>1958</v>
      </c>
      <c r="H289" s="22" t="s">
        <v>8</v>
      </c>
      <c r="I289" s="22" t="s">
        <v>2509</v>
      </c>
      <c r="J289" s="22" t="s">
        <v>114</v>
      </c>
      <c r="K289" s="22" t="s">
        <v>8</v>
      </c>
      <c r="L289" s="22" t="s">
        <v>12</v>
      </c>
      <c r="M289" s="22" t="s">
        <v>12</v>
      </c>
      <c r="N289" s="22" t="s">
        <v>12</v>
      </c>
      <c r="O289" s="22" t="s">
        <v>2387</v>
      </c>
      <c r="P289" s="22" t="s">
        <v>8</v>
      </c>
      <c r="Q289" s="22" t="s">
        <v>8</v>
      </c>
      <c r="S289" s="30"/>
      <c r="U289" s="32"/>
      <c r="W289" s="65" t="str">
        <f t="shared" si="48"/>
        <v/>
      </c>
      <c r="Y289" s="30" t="str">
        <f t="shared" si="45"/>
        <v/>
      </c>
      <c r="AA289" s="32"/>
      <c r="AC289" s="30"/>
      <c r="AE289" s="32"/>
      <c r="AG289" s="30" t="str">
        <f t="shared" si="49"/>
        <v/>
      </c>
      <c r="AI289" s="30" t="str">
        <f t="shared" si="44"/>
        <v/>
      </c>
    </row>
    <row r="290" spans="1:35" ht="12" hidden="1" customHeight="1" outlineLevel="5">
      <c r="A290" s="43" t="s">
        <v>2510</v>
      </c>
      <c r="B290" s="94" t="s">
        <v>21</v>
      </c>
      <c r="C290" s="96" t="str">
        <f>IF(OR(ISNUMBER(S290),ISNUMBER(U290),ISNUMBER(W290),ISNUMBER(#REF!),ISNUMBER(AA290),ISNUMBER(AC290),ISNUMBER(AE290),ISNUMBER(AG290),ISNUMBER(Y290),ISNUMBER(AI290)),"x","")</f>
        <v/>
      </c>
      <c r="D290" s="22" t="s">
        <v>10</v>
      </c>
      <c r="E290" s="22" t="s">
        <v>2511</v>
      </c>
      <c r="F290" s="22" t="s">
        <v>17</v>
      </c>
      <c r="G290" s="22" t="s">
        <v>2510</v>
      </c>
      <c r="H290" s="22" t="s">
        <v>1956</v>
      </c>
      <c r="I290" s="22" t="s">
        <v>1963</v>
      </c>
      <c r="J290" s="22" t="s">
        <v>114</v>
      </c>
      <c r="K290" s="22" t="s">
        <v>8</v>
      </c>
      <c r="L290" s="22" t="s">
        <v>12</v>
      </c>
      <c r="M290" s="22" t="s">
        <v>12</v>
      </c>
      <c r="N290" s="22" t="s">
        <v>12</v>
      </c>
      <c r="O290" s="22" t="s">
        <v>2387</v>
      </c>
      <c r="P290" s="22" t="s">
        <v>8</v>
      </c>
      <c r="Q290" s="22" t="s">
        <v>8</v>
      </c>
      <c r="S290" s="30"/>
      <c r="U290" s="32"/>
      <c r="W290" s="65" t="str">
        <f t="shared" si="48"/>
        <v/>
      </c>
      <c r="Y290" s="30" t="str">
        <f t="shared" si="45"/>
        <v/>
      </c>
      <c r="AA290" s="32"/>
      <c r="AC290" s="30"/>
      <c r="AE290" s="32"/>
      <c r="AG290" s="30" t="str">
        <f t="shared" si="49"/>
        <v/>
      </c>
      <c r="AI290" s="30" t="str">
        <f t="shared" si="44"/>
        <v/>
      </c>
    </row>
    <row r="291" spans="1:35" ht="12" hidden="1" customHeight="1" outlineLevel="5">
      <c r="A291" s="43" t="s">
        <v>2512</v>
      </c>
      <c r="B291" s="94" t="s">
        <v>21</v>
      </c>
      <c r="C291" s="96" t="str">
        <f>IF(OR(ISNUMBER(S291),ISNUMBER(U291),ISNUMBER(W291),ISNUMBER(#REF!),ISNUMBER(AA291),ISNUMBER(AC291),ISNUMBER(AE291),ISNUMBER(AG291),ISNUMBER(Y291),ISNUMBER(AI291)),"x","")</f>
        <v/>
      </c>
      <c r="D291" s="22" t="s">
        <v>10</v>
      </c>
      <c r="E291" s="22" t="s">
        <v>2513</v>
      </c>
      <c r="F291" s="22" t="s">
        <v>17</v>
      </c>
      <c r="G291" s="22" t="s">
        <v>2512</v>
      </c>
      <c r="H291" s="22" t="s">
        <v>1956</v>
      </c>
      <c r="I291" s="22" t="s">
        <v>1966</v>
      </c>
      <c r="J291" s="22" t="s">
        <v>114</v>
      </c>
      <c r="K291" s="22" t="s">
        <v>8</v>
      </c>
      <c r="L291" s="22" t="s">
        <v>12</v>
      </c>
      <c r="M291" s="22" t="s">
        <v>12</v>
      </c>
      <c r="N291" s="22" t="s">
        <v>12</v>
      </c>
      <c r="O291" s="22" t="s">
        <v>2387</v>
      </c>
      <c r="P291" s="22" t="s">
        <v>8</v>
      </c>
      <c r="Q291" s="22" t="s">
        <v>8</v>
      </c>
      <c r="S291" s="30"/>
      <c r="U291" s="32"/>
      <c r="W291" s="65" t="str">
        <f t="shared" si="48"/>
        <v/>
      </c>
      <c r="Y291" s="30" t="str">
        <f t="shared" si="45"/>
        <v/>
      </c>
      <c r="AA291" s="32"/>
      <c r="AC291" s="30"/>
      <c r="AE291" s="32"/>
      <c r="AG291" s="30" t="str">
        <f t="shared" si="49"/>
        <v/>
      </c>
      <c r="AI291" s="30" t="str">
        <f t="shared" si="44"/>
        <v/>
      </c>
    </row>
    <row r="292" spans="1:35" ht="12" hidden="1" customHeight="1" outlineLevel="5">
      <c r="A292" s="43" t="s">
        <v>2514</v>
      </c>
      <c r="B292" s="94" t="s">
        <v>21</v>
      </c>
      <c r="C292" s="96" t="str">
        <f>IF(OR(ISNUMBER(S292),ISNUMBER(U292),ISNUMBER(W292),ISNUMBER(#REF!),ISNUMBER(AA292),ISNUMBER(AC292),ISNUMBER(AE292),ISNUMBER(AG292),ISNUMBER(Y292),ISNUMBER(AI292)),"x","")</f>
        <v/>
      </c>
      <c r="D292" s="22" t="s">
        <v>10</v>
      </c>
      <c r="E292" s="22" t="s">
        <v>2515</v>
      </c>
      <c r="F292" s="22" t="s">
        <v>17</v>
      </c>
      <c r="G292" s="22" t="s">
        <v>2514</v>
      </c>
      <c r="H292" s="22" t="s">
        <v>1956</v>
      </c>
      <c r="I292" s="22" t="s">
        <v>2516</v>
      </c>
      <c r="J292" s="22" t="s">
        <v>19</v>
      </c>
      <c r="K292" s="22" t="s">
        <v>8</v>
      </c>
      <c r="L292" s="22" t="s">
        <v>12</v>
      </c>
      <c r="M292" s="22" t="s">
        <v>12</v>
      </c>
      <c r="N292" s="22" t="s">
        <v>12</v>
      </c>
      <c r="O292" s="22" t="s">
        <v>2387</v>
      </c>
      <c r="P292" s="22" t="s">
        <v>8</v>
      </c>
      <c r="Q292" s="22" t="s">
        <v>8</v>
      </c>
      <c r="S292" s="30"/>
      <c r="U292" s="32"/>
      <c r="W292" s="65" t="str">
        <f>IF(OR(ISNUMBER(W293),ISNUMBER(W294),ISNUMBER(W295),ISNUMBER(W296),ISNUMBER(W297),ISNUMBER(W298)),N(W293)+N(W294)+N(W295)+N(W296)+N(W297)+N(W298),IF(ISNUMBER(U292),U292,""))</f>
        <v/>
      </c>
      <c r="Y292" s="30" t="str">
        <f t="shared" si="45"/>
        <v/>
      </c>
      <c r="AA292" s="32"/>
      <c r="AC292" s="30"/>
      <c r="AE292" s="32"/>
      <c r="AG292" s="30" t="str">
        <f>IF(OR(ISNUMBER(AG293),ISNUMBER(AG294),ISNUMBER(AG295),ISNUMBER(AG296),ISNUMBER(AG297),ISNUMBER(AG298)),N(AG293)+N(AG294)+N(AG295)+N(AG296)+N(AG297)+N(AG298),IF(ISNUMBER(AE292),AE292,""))</f>
        <v/>
      </c>
      <c r="AI292" s="30" t="str">
        <f t="shared" si="44"/>
        <v/>
      </c>
    </row>
    <row r="293" spans="1:35" ht="12" hidden="1" customHeight="1" outlineLevel="6">
      <c r="A293" s="44" t="s">
        <v>1970</v>
      </c>
      <c r="B293" s="94" t="s">
        <v>21</v>
      </c>
      <c r="C293" s="96" t="str">
        <f>IF(OR(ISNUMBER(S293),ISNUMBER(U293),ISNUMBER(W293),ISNUMBER(#REF!),ISNUMBER(AA293),ISNUMBER(AC293),ISNUMBER(AE293),ISNUMBER(AG293),ISNUMBER(Y293),ISNUMBER(AI293)),"x","")</f>
        <v/>
      </c>
      <c r="D293" s="22" t="s">
        <v>10</v>
      </c>
      <c r="E293" s="22" t="s">
        <v>2517</v>
      </c>
      <c r="F293" s="22" t="s">
        <v>17</v>
      </c>
      <c r="G293" s="22" t="s">
        <v>1970</v>
      </c>
      <c r="H293" s="22" t="s">
        <v>8</v>
      </c>
      <c r="I293" s="22" t="s">
        <v>1973</v>
      </c>
      <c r="J293" s="22" t="s">
        <v>114</v>
      </c>
      <c r="K293" s="22" t="s">
        <v>8</v>
      </c>
      <c r="L293" s="22" t="s">
        <v>8</v>
      </c>
      <c r="M293" s="22" t="s">
        <v>12</v>
      </c>
      <c r="N293" s="22" t="s">
        <v>12</v>
      </c>
      <c r="O293" s="22" t="s">
        <v>2387</v>
      </c>
      <c r="P293" s="22" t="s">
        <v>8</v>
      </c>
      <c r="Q293" s="22" t="s">
        <v>8</v>
      </c>
      <c r="S293" s="30"/>
      <c r="U293" s="32"/>
      <c r="W293" s="65" t="str">
        <f t="shared" ref="W293:W298" si="50">IF(ISNUMBER(U293),U293,"")</f>
        <v/>
      </c>
      <c r="Y293" s="30" t="str">
        <f t="shared" si="45"/>
        <v/>
      </c>
      <c r="AA293" s="32"/>
      <c r="AC293" s="30"/>
      <c r="AE293" s="32"/>
      <c r="AG293" s="30" t="str">
        <f t="shared" ref="AG293:AG298" si="51">IF(ISNUMBER(AE293),AE293,"")</f>
        <v/>
      </c>
      <c r="AI293" s="30" t="str">
        <f t="shared" si="44"/>
        <v/>
      </c>
    </row>
    <row r="294" spans="1:35" ht="12" hidden="1" customHeight="1" outlineLevel="6">
      <c r="A294" s="44" t="s">
        <v>1974</v>
      </c>
      <c r="B294" s="94" t="s">
        <v>21</v>
      </c>
      <c r="C294" s="96" t="str">
        <f>IF(OR(ISNUMBER(S294),ISNUMBER(U294),ISNUMBER(W294),ISNUMBER(#REF!),ISNUMBER(AA294),ISNUMBER(AC294),ISNUMBER(AE294),ISNUMBER(AG294),ISNUMBER(Y294),ISNUMBER(AI294)),"x","")</f>
        <v/>
      </c>
      <c r="D294" s="22" t="s">
        <v>10</v>
      </c>
      <c r="E294" s="22" t="s">
        <v>2518</v>
      </c>
      <c r="F294" s="22" t="s">
        <v>17</v>
      </c>
      <c r="G294" s="22" t="s">
        <v>1974</v>
      </c>
      <c r="H294" s="22" t="s">
        <v>8</v>
      </c>
      <c r="I294" s="22" t="s">
        <v>1976</v>
      </c>
      <c r="J294" s="22" t="s">
        <v>114</v>
      </c>
      <c r="K294" s="22" t="s">
        <v>8</v>
      </c>
      <c r="L294" s="22" t="s">
        <v>12</v>
      </c>
      <c r="M294" s="22" t="s">
        <v>12</v>
      </c>
      <c r="N294" s="22" t="s">
        <v>12</v>
      </c>
      <c r="O294" s="22" t="s">
        <v>2387</v>
      </c>
      <c r="P294" s="22" t="s">
        <v>8</v>
      </c>
      <c r="Q294" s="22" t="s">
        <v>8</v>
      </c>
      <c r="S294" s="30"/>
      <c r="U294" s="32"/>
      <c r="W294" s="65" t="str">
        <f t="shared" si="50"/>
        <v/>
      </c>
      <c r="Y294" s="30" t="str">
        <f t="shared" si="45"/>
        <v/>
      </c>
      <c r="AA294" s="32"/>
      <c r="AC294" s="30"/>
      <c r="AE294" s="32"/>
      <c r="AG294" s="30" t="str">
        <f t="shared" si="51"/>
        <v/>
      </c>
      <c r="AI294" s="30" t="str">
        <f t="shared" si="44"/>
        <v/>
      </c>
    </row>
    <row r="295" spans="1:35" ht="12" hidden="1" customHeight="1" outlineLevel="6">
      <c r="A295" s="44" t="s">
        <v>1977</v>
      </c>
      <c r="B295" s="94" t="s">
        <v>21</v>
      </c>
      <c r="C295" s="96" t="str">
        <f>IF(OR(ISNUMBER(S295),ISNUMBER(U295),ISNUMBER(W295),ISNUMBER(#REF!),ISNUMBER(AA295),ISNUMBER(AC295),ISNUMBER(AE295),ISNUMBER(AG295),ISNUMBER(Y295),ISNUMBER(AI295)),"x","")</f>
        <v/>
      </c>
      <c r="D295" s="22" t="s">
        <v>10</v>
      </c>
      <c r="E295" s="22" t="s">
        <v>2519</v>
      </c>
      <c r="F295" s="22" t="s">
        <v>17</v>
      </c>
      <c r="G295" s="22" t="s">
        <v>1977</v>
      </c>
      <c r="H295" s="22" t="s">
        <v>8</v>
      </c>
      <c r="I295" s="22" t="s">
        <v>1979</v>
      </c>
      <c r="J295" s="22" t="s">
        <v>114</v>
      </c>
      <c r="K295" s="22" t="s">
        <v>8</v>
      </c>
      <c r="L295" s="22" t="s">
        <v>12</v>
      </c>
      <c r="M295" s="22" t="s">
        <v>12</v>
      </c>
      <c r="N295" s="22" t="s">
        <v>12</v>
      </c>
      <c r="O295" s="22" t="s">
        <v>2387</v>
      </c>
      <c r="P295" s="22" t="s">
        <v>8</v>
      </c>
      <c r="Q295" s="22" t="s">
        <v>8</v>
      </c>
      <c r="S295" s="30"/>
      <c r="U295" s="32"/>
      <c r="W295" s="65" t="str">
        <f t="shared" si="50"/>
        <v/>
      </c>
      <c r="Y295" s="30" t="str">
        <f t="shared" si="45"/>
        <v/>
      </c>
      <c r="AA295" s="32"/>
      <c r="AC295" s="30"/>
      <c r="AE295" s="32"/>
      <c r="AG295" s="30" t="str">
        <f t="shared" si="51"/>
        <v/>
      </c>
      <c r="AI295" s="30" t="str">
        <f t="shared" si="44"/>
        <v/>
      </c>
    </row>
    <row r="296" spans="1:35" ht="12" hidden="1" customHeight="1" outlineLevel="6">
      <c r="A296" s="44" t="s">
        <v>1980</v>
      </c>
      <c r="B296" s="94" t="s">
        <v>21</v>
      </c>
      <c r="C296" s="96" t="str">
        <f>IF(OR(ISNUMBER(S296),ISNUMBER(U296),ISNUMBER(W296),ISNUMBER(#REF!),ISNUMBER(AA296),ISNUMBER(AC296),ISNUMBER(AE296),ISNUMBER(AG296),ISNUMBER(Y296),ISNUMBER(AI296)),"x","")</f>
        <v/>
      </c>
      <c r="D296" s="22" t="s">
        <v>10</v>
      </c>
      <c r="E296" s="22" t="s">
        <v>2520</v>
      </c>
      <c r="F296" s="22" t="s">
        <v>17</v>
      </c>
      <c r="G296" s="22" t="s">
        <v>1980</v>
      </c>
      <c r="H296" s="22" t="s">
        <v>8</v>
      </c>
      <c r="I296" s="22" t="s">
        <v>1982</v>
      </c>
      <c r="J296" s="22" t="s">
        <v>114</v>
      </c>
      <c r="K296" s="22" t="s">
        <v>8</v>
      </c>
      <c r="L296" s="22" t="s">
        <v>12</v>
      </c>
      <c r="M296" s="22" t="s">
        <v>12</v>
      </c>
      <c r="N296" s="22" t="s">
        <v>12</v>
      </c>
      <c r="O296" s="22" t="s">
        <v>2387</v>
      </c>
      <c r="P296" s="22" t="s">
        <v>8</v>
      </c>
      <c r="Q296" s="22" t="s">
        <v>8</v>
      </c>
      <c r="S296" s="30"/>
      <c r="U296" s="32"/>
      <c r="W296" s="65" t="str">
        <f t="shared" si="50"/>
        <v/>
      </c>
      <c r="Y296" s="30" t="str">
        <f t="shared" si="45"/>
        <v/>
      </c>
      <c r="AA296" s="32"/>
      <c r="AC296" s="30"/>
      <c r="AE296" s="32"/>
      <c r="AG296" s="30" t="str">
        <f t="shared" si="51"/>
        <v/>
      </c>
      <c r="AI296" s="30" t="str">
        <f t="shared" si="44"/>
        <v/>
      </c>
    </row>
    <row r="297" spans="1:35" ht="12" hidden="1" customHeight="1" outlineLevel="6">
      <c r="A297" s="44" t="s">
        <v>1983</v>
      </c>
      <c r="B297" s="94" t="s">
        <v>21</v>
      </c>
      <c r="C297" s="96" t="str">
        <f>IF(OR(ISNUMBER(S297),ISNUMBER(U297),ISNUMBER(W297),ISNUMBER(#REF!),ISNUMBER(AA297),ISNUMBER(AC297),ISNUMBER(AE297),ISNUMBER(AG297),ISNUMBER(Y297),ISNUMBER(AI297)),"x","")</f>
        <v/>
      </c>
      <c r="D297" s="22" t="s">
        <v>10</v>
      </c>
      <c r="E297" s="22" t="s">
        <v>2521</v>
      </c>
      <c r="F297" s="22" t="s">
        <v>17</v>
      </c>
      <c r="G297" s="22" t="s">
        <v>1983</v>
      </c>
      <c r="H297" s="22" t="s">
        <v>8</v>
      </c>
      <c r="I297" s="22" t="s">
        <v>1986</v>
      </c>
      <c r="J297" s="22" t="s">
        <v>114</v>
      </c>
      <c r="K297" s="22" t="s">
        <v>8</v>
      </c>
      <c r="L297" s="22" t="s">
        <v>12</v>
      </c>
      <c r="M297" s="22" t="s">
        <v>12</v>
      </c>
      <c r="N297" s="22" t="s">
        <v>12</v>
      </c>
      <c r="O297" s="22" t="s">
        <v>2387</v>
      </c>
      <c r="P297" s="22" t="s">
        <v>8</v>
      </c>
      <c r="Q297" s="22" t="s">
        <v>8</v>
      </c>
      <c r="S297" s="30"/>
      <c r="U297" s="32"/>
      <c r="W297" s="65" t="str">
        <f t="shared" si="50"/>
        <v/>
      </c>
      <c r="Y297" s="30" t="str">
        <f t="shared" si="45"/>
        <v/>
      </c>
      <c r="AA297" s="32"/>
      <c r="AC297" s="30"/>
      <c r="AE297" s="32"/>
      <c r="AG297" s="30" t="str">
        <f t="shared" si="51"/>
        <v/>
      </c>
      <c r="AI297" s="30" t="str">
        <f t="shared" si="44"/>
        <v/>
      </c>
    </row>
    <row r="298" spans="1:35" ht="12" hidden="1" customHeight="1" outlineLevel="6">
      <c r="A298" s="44" t="s">
        <v>2522</v>
      </c>
      <c r="B298" s="94" t="s">
        <v>21</v>
      </c>
      <c r="C298" s="96" t="str">
        <f>IF(OR(ISNUMBER(S298),ISNUMBER(U298),ISNUMBER(W298),ISNUMBER(#REF!),ISNUMBER(AA298),ISNUMBER(AC298),ISNUMBER(AE298),ISNUMBER(AG298),ISNUMBER(Y298),ISNUMBER(AI298)),"x","")</f>
        <v/>
      </c>
      <c r="D298" s="22" t="s">
        <v>10</v>
      </c>
      <c r="E298" s="22" t="s">
        <v>2523</v>
      </c>
      <c r="F298" s="22" t="s">
        <v>17</v>
      </c>
      <c r="G298" s="22" t="s">
        <v>2522</v>
      </c>
      <c r="H298" s="22" t="s">
        <v>8</v>
      </c>
      <c r="I298" s="22" t="s">
        <v>2524</v>
      </c>
      <c r="J298" s="22" t="s">
        <v>114</v>
      </c>
      <c r="K298" s="22" t="s">
        <v>8</v>
      </c>
      <c r="L298" s="22" t="s">
        <v>12</v>
      </c>
      <c r="M298" s="22" t="s">
        <v>12</v>
      </c>
      <c r="N298" s="22" t="s">
        <v>12</v>
      </c>
      <c r="O298" s="22" t="s">
        <v>2387</v>
      </c>
      <c r="P298" s="22" t="s">
        <v>8</v>
      </c>
      <c r="Q298" s="22" t="s">
        <v>8</v>
      </c>
      <c r="S298" s="30"/>
      <c r="U298" s="32"/>
      <c r="W298" s="65" t="str">
        <f t="shared" si="50"/>
        <v/>
      </c>
      <c r="Y298" s="30" t="str">
        <f t="shared" si="45"/>
        <v/>
      </c>
      <c r="AA298" s="32"/>
      <c r="AC298" s="30"/>
      <c r="AE298" s="32"/>
      <c r="AG298" s="30" t="str">
        <f t="shared" si="51"/>
        <v/>
      </c>
      <c r="AI298" s="30" t="str">
        <f t="shared" si="44"/>
        <v/>
      </c>
    </row>
    <row r="299" spans="1:35" ht="12" hidden="1" customHeight="1" outlineLevel="7">
      <c r="A299" s="45" t="s">
        <v>2525</v>
      </c>
      <c r="B299" s="94"/>
      <c r="C299" s="96" t="str">
        <f>IF(OR(ISNUMBER(S299),ISNUMBER(U299),ISNUMBER(W299),ISNUMBER(#REF!),ISNUMBER(AA299),ISNUMBER(AC299),ISNUMBER(AE299),ISNUMBER(AG299),ISNUMBER(Y299),ISNUMBER(AI299)),"x","")</f>
        <v/>
      </c>
      <c r="D299" s="22" t="s">
        <v>10</v>
      </c>
      <c r="E299" s="22" t="s">
        <v>2526</v>
      </c>
      <c r="F299" s="22" t="s">
        <v>13</v>
      </c>
      <c r="G299" s="22" t="s">
        <v>2525</v>
      </c>
      <c r="H299" s="22" t="s">
        <v>8</v>
      </c>
      <c r="I299" s="22" t="s">
        <v>8</v>
      </c>
      <c r="J299" s="22" t="s">
        <v>8</v>
      </c>
      <c r="K299" s="22" t="s">
        <v>8</v>
      </c>
      <c r="L299" s="22" t="s">
        <v>12</v>
      </c>
      <c r="M299" s="22" t="s">
        <v>12</v>
      </c>
      <c r="N299" s="22" t="s">
        <v>12</v>
      </c>
      <c r="O299" s="22" t="s">
        <v>2387</v>
      </c>
      <c r="P299" s="22" t="s">
        <v>8</v>
      </c>
      <c r="Q299" s="22" t="s">
        <v>8</v>
      </c>
      <c r="S299" s="91"/>
      <c r="U299" s="32"/>
      <c r="W299" s="65"/>
      <c r="Y299" s="98" t="str">
        <f t="shared" si="45"/>
        <v/>
      </c>
      <c r="AA299" s="32"/>
      <c r="AC299" s="92"/>
      <c r="AE299" s="32"/>
      <c r="AG299" s="30"/>
      <c r="AI299" s="92"/>
    </row>
    <row r="300" spans="1:35" ht="12" hidden="1" customHeight="1" outlineLevel="5">
      <c r="A300" s="43" t="s">
        <v>2527</v>
      </c>
      <c r="B300" s="94" t="s">
        <v>21</v>
      </c>
      <c r="C300" s="96" t="str">
        <f>IF(OR(ISNUMBER(S300),ISNUMBER(U300),ISNUMBER(W300),ISNUMBER(#REF!),ISNUMBER(AA300),ISNUMBER(AC300),ISNUMBER(AE300),ISNUMBER(AG300),ISNUMBER(Y300),ISNUMBER(AI300)),"x","")</f>
        <v/>
      </c>
      <c r="D300" s="22" t="s">
        <v>10</v>
      </c>
      <c r="E300" s="22" t="s">
        <v>2528</v>
      </c>
      <c r="F300" s="22" t="s">
        <v>17</v>
      </c>
      <c r="G300" s="22" t="s">
        <v>2527</v>
      </c>
      <c r="H300" s="22" t="s">
        <v>1956</v>
      </c>
      <c r="I300" s="22" t="s">
        <v>1993</v>
      </c>
      <c r="J300" s="22" t="s">
        <v>59</v>
      </c>
      <c r="K300" s="22" t="s">
        <v>8</v>
      </c>
      <c r="L300" s="22" t="s">
        <v>12</v>
      </c>
      <c r="M300" s="22" t="s">
        <v>12</v>
      </c>
      <c r="N300" s="22" t="s">
        <v>12</v>
      </c>
      <c r="O300" s="22" t="s">
        <v>2387</v>
      </c>
      <c r="P300" s="22" t="s">
        <v>8</v>
      </c>
      <c r="Q300" s="22" t="s">
        <v>8</v>
      </c>
      <c r="S300" s="30"/>
      <c r="U300" s="32"/>
      <c r="W300" s="65" t="str">
        <f>IF(ISNUMBER(U300),U300,"")</f>
        <v/>
      </c>
      <c r="Y300" s="30" t="str">
        <f t="shared" si="45"/>
        <v/>
      </c>
      <c r="AA300" s="32"/>
      <c r="AC300" s="30"/>
      <c r="AE300" s="32"/>
      <c r="AG300" s="30" t="str">
        <f>IF(ISNUMBER(AE300),AE300,"")</f>
        <v/>
      </c>
      <c r="AI300" s="30" t="str">
        <f t="shared" si="44"/>
        <v/>
      </c>
    </row>
    <row r="301" spans="1:35" ht="12" hidden="1" customHeight="1" outlineLevel="5">
      <c r="A301" s="43" t="s">
        <v>2529</v>
      </c>
      <c r="B301" s="94" t="s">
        <v>21</v>
      </c>
      <c r="C301" s="96" t="str">
        <f>IF(OR(ISNUMBER(S301),ISNUMBER(U301),ISNUMBER(W301),ISNUMBER(#REF!),ISNUMBER(AA301),ISNUMBER(AC301),ISNUMBER(AE301),ISNUMBER(AG301),ISNUMBER(Y301),ISNUMBER(AI301)),"x","")</f>
        <v/>
      </c>
      <c r="D301" s="22" t="s">
        <v>10</v>
      </c>
      <c r="E301" s="22" t="s">
        <v>2530</v>
      </c>
      <c r="F301" s="22" t="s">
        <v>17</v>
      </c>
      <c r="G301" s="22" t="s">
        <v>2529</v>
      </c>
      <c r="H301" s="22" t="s">
        <v>1956</v>
      </c>
      <c r="I301" s="22" t="s">
        <v>2531</v>
      </c>
      <c r="J301" s="22" t="s">
        <v>114</v>
      </c>
      <c r="K301" s="22" t="s">
        <v>8</v>
      </c>
      <c r="L301" s="22" t="s">
        <v>12</v>
      </c>
      <c r="M301" s="22" t="s">
        <v>12</v>
      </c>
      <c r="N301" s="22" t="s">
        <v>12</v>
      </c>
      <c r="O301" s="22" t="s">
        <v>2387</v>
      </c>
      <c r="P301" s="22" t="s">
        <v>8</v>
      </c>
      <c r="Q301" s="22" t="s">
        <v>8</v>
      </c>
      <c r="S301" s="30"/>
      <c r="U301" s="32"/>
      <c r="W301" s="65" t="str">
        <f>IF(ISNUMBER(U301),U301,"")</f>
        <v/>
      </c>
      <c r="Y301" s="30" t="str">
        <f t="shared" si="45"/>
        <v/>
      </c>
      <c r="AA301" s="32"/>
      <c r="AC301" s="30"/>
      <c r="AE301" s="32"/>
      <c r="AG301" s="30" t="str">
        <f>IF(ISNUMBER(AE301),AE301,"")</f>
        <v/>
      </c>
      <c r="AI301" s="30" t="str">
        <f t="shared" si="44"/>
        <v/>
      </c>
    </row>
    <row r="302" spans="1:35" ht="12" hidden="1" customHeight="1" outlineLevel="5">
      <c r="A302" s="43" t="s">
        <v>2532</v>
      </c>
      <c r="B302" s="94" t="s">
        <v>21</v>
      </c>
      <c r="C302" s="96" t="str">
        <f>IF(OR(ISNUMBER(S302),ISNUMBER(U302),ISNUMBER(W302),ISNUMBER(#REF!),ISNUMBER(AA302),ISNUMBER(AC302),ISNUMBER(AE302),ISNUMBER(AG302),ISNUMBER(Y302),ISNUMBER(AI302)),"x","")</f>
        <v/>
      </c>
      <c r="D302" s="22" t="s">
        <v>10</v>
      </c>
      <c r="E302" s="22" t="s">
        <v>2533</v>
      </c>
      <c r="F302" s="22" t="s">
        <v>17</v>
      </c>
      <c r="G302" s="22" t="s">
        <v>2532</v>
      </c>
      <c r="H302" s="22" t="s">
        <v>1999</v>
      </c>
      <c r="I302" s="22" t="s">
        <v>2000</v>
      </c>
      <c r="J302" s="22" t="s">
        <v>59</v>
      </c>
      <c r="K302" s="22" t="s">
        <v>8</v>
      </c>
      <c r="L302" s="22" t="s">
        <v>12</v>
      </c>
      <c r="M302" s="22" t="s">
        <v>12</v>
      </c>
      <c r="N302" s="22" t="s">
        <v>12</v>
      </c>
      <c r="O302" s="22" t="s">
        <v>2387</v>
      </c>
      <c r="P302" s="22" t="s">
        <v>8</v>
      </c>
      <c r="Q302" s="22" t="s">
        <v>8</v>
      </c>
      <c r="S302" s="30"/>
      <c r="U302" s="32"/>
      <c r="W302" s="65" t="str">
        <f>IF(ISNUMBER(U302),U302,"")</f>
        <v/>
      </c>
      <c r="Y302" s="30" t="str">
        <f t="shared" si="45"/>
        <v/>
      </c>
      <c r="AA302" s="32"/>
      <c r="AC302" s="30"/>
      <c r="AE302" s="32"/>
      <c r="AG302" s="30" t="str">
        <f>IF(ISNUMBER(AE302),AE302,"")</f>
        <v/>
      </c>
      <c r="AI302" s="30" t="str">
        <f t="shared" si="44"/>
        <v/>
      </c>
    </row>
    <row r="303" spans="1:35" ht="12" hidden="1" customHeight="1" outlineLevel="5">
      <c r="A303" s="43" t="s">
        <v>2534</v>
      </c>
      <c r="B303" s="94" t="s">
        <v>21</v>
      </c>
      <c r="C303" s="96" t="str">
        <f>IF(OR(ISNUMBER(S303),ISNUMBER(U303),ISNUMBER(W303),ISNUMBER(#REF!),ISNUMBER(AA303),ISNUMBER(AC303),ISNUMBER(AE303),ISNUMBER(AG303),ISNUMBER(Y303),ISNUMBER(AI303)),"x","")</f>
        <v/>
      </c>
      <c r="D303" s="22" t="s">
        <v>10</v>
      </c>
      <c r="E303" s="22" t="s">
        <v>2535</v>
      </c>
      <c r="F303" s="22" t="s">
        <v>17</v>
      </c>
      <c r="G303" s="22" t="s">
        <v>2534</v>
      </c>
      <c r="H303" s="22" t="s">
        <v>1956</v>
      </c>
      <c r="I303" s="22" t="s">
        <v>8</v>
      </c>
      <c r="J303" s="22" t="s">
        <v>23</v>
      </c>
      <c r="K303" s="22" t="s">
        <v>8</v>
      </c>
      <c r="L303" s="22" t="s">
        <v>12</v>
      </c>
      <c r="M303" s="22" t="s">
        <v>12</v>
      </c>
      <c r="N303" s="22" t="s">
        <v>12</v>
      </c>
      <c r="O303" s="22" t="s">
        <v>2387</v>
      </c>
      <c r="P303" s="22" t="s">
        <v>8</v>
      </c>
      <c r="Q303" s="22" t="s">
        <v>8</v>
      </c>
      <c r="S303" s="30"/>
      <c r="U303" s="32"/>
      <c r="W303" s="65" t="str">
        <f>IF(ISNUMBER(U303),U303,"")</f>
        <v/>
      </c>
      <c r="Y303" s="30" t="str">
        <f t="shared" si="45"/>
        <v/>
      </c>
      <c r="AA303" s="32"/>
      <c r="AC303" s="30"/>
      <c r="AE303" s="32"/>
      <c r="AG303" s="30" t="str">
        <f>IF(ISNUMBER(AE303),AE303,"")</f>
        <v/>
      </c>
      <c r="AI303" s="30" t="str">
        <f t="shared" si="44"/>
        <v/>
      </c>
    </row>
    <row r="304" spans="1:35" ht="12" hidden="1" customHeight="1" outlineLevel="5">
      <c r="A304" s="43" t="s">
        <v>2536</v>
      </c>
      <c r="B304" s="94" t="s">
        <v>21</v>
      </c>
      <c r="C304" s="96" t="str">
        <f>IF(OR(ISNUMBER(S304),ISNUMBER(U304),ISNUMBER(W304),ISNUMBER(#REF!),ISNUMBER(AA304),ISNUMBER(AC304),ISNUMBER(AE304),ISNUMBER(AG304),ISNUMBER(Y304),ISNUMBER(AI304)),"x","")</f>
        <v/>
      </c>
      <c r="D304" s="22" t="s">
        <v>10</v>
      </c>
      <c r="E304" s="22" t="s">
        <v>2537</v>
      </c>
      <c r="F304" s="22" t="s">
        <v>17</v>
      </c>
      <c r="G304" s="22" t="s">
        <v>2536</v>
      </c>
      <c r="H304" s="22" t="s">
        <v>1956</v>
      </c>
      <c r="I304" s="22" t="s">
        <v>2538</v>
      </c>
      <c r="J304" s="22" t="s">
        <v>114</v>
      </c>
      <c r="K304" s="22" t="s">
        <v>8</v>
      </c>
      <c r="L304" s="22" t="s">
        <v>12</v>
      </c>
      <c r="M304" s="22" t="s">
        <v>12</v>
      </c>
      <c r="N304" s="22" t="s">
        <v>12</v>
      </c>
      <c r="O304" s="22" t="s">
        <v>2387</v>
      </c>
      <c r="P304" s="22" t="s">
        <v>8</v>
      </c>
      <c r="Q304" s="22" t="s">
        <v>8</v>
      </c>
      <c r="S304" s="30"/>
      <c r="U304" s="32"/>
      <c r="W304" s="65" t="str">
        <f>IF(ISNUMBER(U304),U304,"")</f>
        <v/>
      </c>
      <c r="Y304" s="30" t="str">
        <f t="shared" si="45"/>
        <v/>
      </c>
      <c r="AA304" s="32"/>
      <c r="AC304" s="30"/>
      <c r="AE304" s="32"/>
      <c r="AG304" s="30" t="str">
        <f>IF(ISNUMBER(AE304),AE304,"")</f>
        <v/>
      </c>
      <c r="AI304" s="30" t="str">
        <f t="shared" si="44"/>
        <v/>
      </c>
    </row>
    <row r="305" spans="1:35" ht="12" hidden="1" customHeight="1" outlineLevel="5">
      <c r="A305" s="43" t="s">
        <v>2539</v>
      </c>
      <c r="B305" s="94" t="s">
        <v>21</v>
      </c>
      <c r="C305" s="96" t="str">
        <f>IF(OR(ISNUMBER(S305),ISNUMBER(U305),ISNUMBER(W305),ISNUMBER(#REF!),ISNUMBER(AA305),ISNUMBER(AC305),ISNUMBER(AE305),ISNUMBER(AG305),ISNUMBER(Y305),ISNUMBER(AI305)),"x","")</f>
        <v/>
      </c>
      <c r="D305" s="22" t="s">
        <v>10</v>
      </c>
      <c r="E305" s="22" t="s">
        <v>2540</v>
      </c>
      <c r="F305" s="22" t="s">
        <v>17</v>
      </c>
      <c r="G305" s="22" t="s">
        <v>2539</v>
      </c>
      <c r="H305" s="22" t="s">
        <v>1956</v>
      </c>
      <c r="I305" s="22" t="s">
        <v>8</v>
      </c>
      <c r="J305" s="22" t="s">
        <v>19</v>
      </c>
      <c r="K305" s="22" t="s">
        <v>8</v>
      </c>
      <c r="L305" s="22" t="s">
        <v>12</v>
      </c>
      <c r="M305" s="22" t="s">
        <v>12</v>
      </c>
      <c r="N305" s="22" t="s">
        <v>12</v>
      </c>
      <c r="O305" s="22" t="s">
        <v>2387</v>
      </c>
      <c r="P305" s="22" t="s">
        <v>8</v>
      </c>
      <c r="Q305" s="22" t="s">
        <v>8</v>
      </c>
      <c r="S305" s="30"/>
      <c r="U305" s="32"/>
      <c r="W305" s="65" t="str">
        <f>IF(OR(ISNUMBER(W306),ISNUMBER(W307),ISNUMBER(W308)),N(W306)+N(W307)+N(W308),IF(ISNUMBER(U305),U305,""))</f>
        <v/>
      </c>
      <c r="Y305" s="30" t="str">
        <f t="shared" si="45"/>
        <v/>
      </c>
      <c r="AA305" s="32"/>
      <c r="AC305" s="30"/>
      <c r="AE305" s="32"/>
      <c r="AG305" s="30" t="str">
        <f>IF(OR(ISNUMBER(AG306),ISNUMBER(AG307),ISNUMBER(AG308)),N(AG306)+N(AG307)+N(AG308),IF(ISNUMBER(AE305),AE305,""))</f>
        <v/>
      </c>
      <c r="AI305" s="30" t="str">
        <f t="shared" si="44"/>
        <v/>
      </c>
    </row>
    <row r="306" spans="1:35" ht="12" hidden="1" customHeight="1" outlineLevel="6">
      <c r="A306" s="44" t="s">
        <v>2008</v>
      </c>
      <c r="B306" s="94" t="s">
        <v>21</v>
      </c>
      <c r="C306" s="96" t="str">
        <f>IF(OR(ISNUMBER(S306),ISNUMBER(U306),ISNUMBER(W306),ISNUMBER(#REF!),ISNUMBER(AA306),ISNUMBER(AC306),ISNUMBER(AE306),ISNUMBER(AG306),ISNUMBER(Y306),ISNUMBER(AI306)),"x","")</f>
        <v/>
      </c>
      <c r="D306" s="22" t="s">
        <v>10</v>
      </c>
      <c r="E306" s="22" t="s">
        <v>2541</v>
      </c>
      <c r="F306" s="22" t="s">
        <v>17</v>
      </c>
      <c r="G306" s="22" t="s">
        <v>2008</v>
      </c>
      <c r="H306" s="22" t="s">
        <v>8</v>
      </c>
      <c r="I306" s="22" t="s">
        <v>8</v>
      </c>
      <c r="J306" s="22" t="s">
        <v>114</v>
      </c>
      <c r="K306" s="22" t="s">
        <v>8</v>
      </c>
      <c r="L306" s="22" t="s">
        <v>12</v>
      </c>
      <c r="M306" s="22" t="s">
        <v>12</v>
      </c>
      <c r="N306" s="22" t="s">
        <v>12</v>
      </c>
      <c r="O306" s="22" t="s">
        <v>2387</v>
      </c>
      <c r="P306" s="22" t="s">
        <v>8</v>
      </c>
      <c r="Q306" s="22" t="s">
        <v>8</v>
      </c>
      <c r="S306" s="30"/>
      <c r="U306" s="32"/>
      <c r="W306" s="65" t="str">
        <f t="shared" ref="W306:W317" si="52">IF(ISNUMBER(U306),U306,"")</f>
        <v/>
      </c>
      <c r="Y306" s="30" t="str">
        <f t="shared" si="45"/>
        <v/>
      </c>
      <c r="AA306" s="32"/>
      <c r="AC306" s="30"/>
      <c r="AE306" s="32"/>
      <c r="AG306" s="30" t="str">
        <f t="shared" ref="AG306:AG317" si="53">IF(ISNUMBER(AE306),AE306,"")</f>
        <v/>
      </c>
      <c r="AI306" s="30" t="str">
        <f t="shared" si="44"/>
        <v/>
      </c>
    </row>
    <row r="307" spans="1:35" ht="12" hidden="1" customHeight="1" outlineLevel="6">
      <c r="A307" s="44" t="s">
        <v>2010</v>
      </c>
      <c r="B307" s="94" t="s">
        <v>21</v>
      </c>
      <c r="C307" s="96" t="str">
        <f>IF(OR(ISNUMBER(S307),ISNUMBER(U307),ISNUMBER(W307),ISNUMBER(#REF!),ISNUMBER(AA307),ISNUMBER(AC307),ISNUMBER(AE307),ISNUMBER(AG307),ISNUMBER(Y307),ISNUMBER(AI307)),"x","")</f>
        <v/>
      </c>
      <c r="D307" s="22" t="s">
        <v>10</v>
      </c>
      <c r="E307" s="22" t="s">
        <v>2542</v>
      </c>
      <c r="F307" s="22" t="s">
        <v>17</v>
      </c>
      <c r="G307" s="22" t="s">
        <v>2010</v>
      </c>
      <c r="H307" s="22" t="s">
        <v>8</v>
      </c>
      <c r="I307" s="22" t="s">
        <v>8</v>
      </c>
      <c r="J307" s="22" t="s">
        <v>114</v>
      </c>
      <c r="K307" s="22" t="s">
        <v>8</v>
      </c>
      <c r="L307" s="22" t="s">
        <v>12</v>
      </c>
      <c r="M307" s="22" t="s">
        <v>12</v>
      </c>
      <c r="N307" s="22" t="s">
        <v>12</v>
      </c>
      <c r="O307" s="22" t="s">
        <v>2387</v>
      </c>
      <c r="P307" s="22" t="s">
        <v>8</v>
      </c>
      <c r="Q307" s="22" t="s">
        <v>8</v>
      </c>
      <c r="S307" s="30"/>
      <c r="U307" s="32"/>
      <c r="W307" s="65" t="str">
        <f t="shared" si="52"/>
        <v/>
      </c>
      <c r="Y307" s="30" t="str">
        <f t="shared" si="45"/>
        <v/>
      </c>
      <c r="AA307" s="32"/>
      <c r="AC307" s="30"/>
      <c r="AE307" s="32"/>
      <c r="AG307" s="30" t="str">
        <f t="shared" si="53"/>
        <v/>
      </c>
      <c r="AI307" s="30" t="str">
        <f t="shared" si="44"/>
        <v/>
      </c>
    </row>
    <row r="308" spans="1:35" ht="12" hidden="1" customHeight="1" outlineLevel="6">
      <c r="A308" s="44" t="s">
        <v>2012</v>
      </c>
      <c r="B308" s="94" t="s">
        <v>21</v>
      </c>
      <c r="C308" s="96" t="str">
        <f>IF(OR(ISNUMBER(S308),ISNUMBER(U308),ISNUMBER(W308),ISNUMBER(#REF!),ISNUMBER(AA308),ISNUMBER(AC308),ISNUMBER(AE308),ISNUMBER(AG308),ISNUMBER(Y308),ISNUMBER(AI308)),"x","")</f>
        <v/>
      </c>
      <c r="D308" s="22" t="s">
        <v>10</v>
      </c>
      <c r="E308" s="22" t="s">
        <v>2543</v>
      </c>
      <c r="F308" s="22" t="s">
        <v>17</v>
      </c>
      <c r="G308" s="22" t="s">
        <v>2012</v>
      </c>
      <c r="H308" s="22" t="s">
        <v>8</v>
      </c>
      <c r="I308" s="22" t="s">
        <v>2544</v>
      </c>
      <c r="J308" s="22" t="s">
        <v>23</v>
      </c>
      <c r="K308" s="22" t="s">
        <v>8</v>
      </c>
      <c r="L308" s="22" t="s">
        <v>12</v>
      </c>
      <c r="M308" s="22" t="s">
        <v>12</v>
      </c>
      <c r="N308" s="22" t="s">
        <v>12</v>
      </c>
      <c r="O308" s="22" t="s">
        <v>2387</v>
      </c>
      <c r="P308" s="22" t="s">
        <v>8</v>
      </c>
      <c r="Q308" s="22" t="s">
        <v>8</v>
      </c>
      <c r="S308" s="30"/>
      <c r="U308" s="32"/>
      <c r="W308" s="65" t="str">
        <f t="shared" si="52"/>
        <v/>
      </c>
      <c r="Y308" s="30" t="str">
        <f t="shared" si="45"/>
        <v/>
      </c>
      <c r="AA308" s="32"/>
      <c r="AC308" s="30"/>
      <c r="AE308" s="32"/>
      <c r="AG308" s="30" t="str">
        <f t="shared" si="53"/>
        <v/>
      </c>
      <c r="AI308" s="30" t="str">
        <f t="shared" si="44"/>
        <v/>
      </c>
    </row>
    <row r="309" spans="1:35" ht="12" hidden="1" customHeight="1" outlineLevel="5">
      <c r="A309" s="43" t="s">
        <v>2545</v>
      </c>
      <c r="B309" s="94" t="s">
        <v>21</v>
      </c>
      <c r="C309" s="96" t="str">
        <f>IF(OR(ISNUMBER(S309),ISNUMBER(U309),ISNUMBER(W309),ISNUMBER(#REF!),ISNUMBER(AA309),ISNUMBER(AC309),ISNUMBER(AE309),ISNUMBER(AG309),ISNUMBER(Y309),ISNUMBER(AI309)),"x","")</f>
        <v/>
      </c>
      <c r="D309" s="22" t="s">
        <v>10</v>
      </c>
      <c r="E309" s="22" t="s">
        <v>2546</v>
      </c>
      <c r="F309" s="22" t="s">
        <v>17</v>
      </c>
      <c r="G309" s="22" t="s">
        <v>2545</v>
      </c>
      <c r="H309" s="22" t="s">
        <v>1956</v>
      </c>
      <c r="I309" s="22" t="s">
        <v>8</v>
      </c>
      <c r="J309" s="22" t="s">
        <v>23</v>
      </c>
      <c r="K309" s="22" t="s">
        <v>8</v>
      </c>
      <c r="L309" s="22" t="s">
        <v>12</v>
      </c>
      <c r="M309" s="22" t="s">
        <v>12</v>
      </c>
      <c r="N309" s="22" t="s">
        <v>12</v>
      </c>
      <c r="O309" s="22" t="s">
        <v>2387</v>
      </c>
      <c r="P309" s="22" t="s">
        <v>8</v>
      </c>
      <c r="Q309" s="22" t="s">
        <v>8</v>
      </c>
      <c r="S309" s="30"/>
      <c r="U309" s="32"/>
      <c r="W309" s="65" t="str">
        <f t="shared" si="52"/>
        <v/>
      </c>
      <c r="Y309" s="30" t="str">
        <f t="shared" si="45"/>
        <v/>
      </c>
      <c r="AA309" s="32"/>
      <c r="AC309" s="30"/>
      <c r="AE309" s="32"/>
      <c r="AG309" s="30" t="str">
        <f t="shared" si="53"/>
        <v/>
      </c>
      <c r="AI309" s="30" t="str">
        <f t="shared" si="44"/>
        <v/>
      </c>
    </row>
    <row r="310" spans="1:35" ht="12" hidden="1" customHeight="1" outlineLevel="5">
      <c r="A310" s="43" t="s">
        <v>2547</v>
      </c>
      <c r="B310" s="94" t="s">
        <v>21</v>
      </c>
      <c r="C310" s="96" t="str">
        <f>IF(OR(ISNUMBER(S310),ISNUMBER(U310),ISNUMBER(W310),ISNUMBER(#REF!),ISNUMBER(AA310),ISNUMBER(AC310),ISNUMBER(AE310),ISNUMBER(AG310),ISNUMBER(Y310),ISNUMBER(AI310)),"x","")</f>
        <v/>
      </c>
      <c r="D310" s="22" t="s">
        <v>10</v>
      </c>
      <c r="E310" s="22" t="s">
        <v>2548</v>
      </c>
      <c r="F310" s="22" t="s">
        <v>17</v>
      </c>
      <c r="G310" s="22" t="s">
        <v>2547</v>
      </c>
      <c r="H310" s="22" t="s">
        <v>1956</v>
      </c>
      <c r="I310" s="22" t="s">
        <v>2549</v>
      </c>
      <c r="J310" s="22" t="s">
        <v>59</v>
      </c>
      <c r="K310" s="22" t="s">
        <v>8</v>
      </c>
      <c r="L310" s="22" t="s">
        <v>12</v>
      </c>
      <c r="M310" s="22" t="s">
        <v>12</v>
      </c>
      <c r="N310" s="22" t="s">
        <v>12</v>
      </c>
      <c r="O310" s="22" t="s">
        <v>2387</v>
      </c>
      <c r="P310" s="22" t="s">
        <v>8</v>
      </c>
      <c r="Q310" s="22" t="s">
        <v>8</v>
      </c>
      <c r="S310" s="30"/>
      <c r="U310" s="32"/>
      <c r="W310" s="65" t="str">
        <f t="shared" si="52"/>
        <v/>
      </c>
      <c r="Y310" s="30" t="str">
        <f t="shared" si="45"/>
        <v/>
      </c>
      <c r="AA310" s="32"/>
      <c r="AC310" s="30"/>
      <c r="AE310" s="32"/>
      <c r="AG310" s="30" t="str">
        <f t="shared" si="53"/>
        <v/>
      </c>
      <c r="AI310" s="30" t="str">
        <f t="shared" si="44"/>
        <v/>
      </c>
    </row>
    <row r="311" spans="1:35" ht="12" hidden="1" customHeight="1" outlineLevel="5">
      <c r="A311" s="43" t="s">
        <v>2550</v>
      </c>
      <c r="B311" s="94" t="s">
        <v>21</v>
      </c>
      <c r="C311" s="96" t="str">
        <f>IF(OR(ISNUMBER(S311),ISNUMBER(U311),ISNUMBER(W311),ISNUMBER(#REF!),ISNUMBER(AA311),ISNUMBER(AC311),ISNUMBER(AE311),ISNUMBER(AG311),ISNUMBER(Y311),ISNUMBER(AI311)),"x","")</f>
        <v/>
      </c>
      <c r="D311" s="22" t="s">
        <v>10</v>
      </c>
      <c r="E311" s="22" t="s">
        <v>2551</v>
      </c>
      <c r="F311" s="22" t="s">
        <v>17</v>
      </c>
      <c r="G311" s="22" t="s">
        <v>2550</v>
      </c>
      <c r="H311" s="22" t="s">
        <v>1956</v>
      </c>
      <c r="I311" s="22" t="s">
        <v>2552</v>
      </c>
      <c r="J311" s="22" t="s">
        <v>114</v>
      </c>
      <c r="K311" s="22" t="s">
        <v>8</v>
      </c>
      <c r="L311" s="22" t="s">
        <v>12</v>
      </c>
      <c r="M311" s="22" t="s">
        <v>12</v>
      </c>
      <c r="N311" s="22" t="s">
        <v>12</v>
      </c>
      <c r="O311" s="22" t="s">
        <v>2387</v>
      </c>
      <c r="P311" s="22" t="s">
        <v>8</v>
      </c>
      <c r="Q311" s="22" t="s">
        <v>8</v>
      </c>
      <c r="S311" s="30"/>
      <c r="U311" s="32"/>
      <c r="W311" s="65" t="str">
        <f t="shared" si="52"/>
        <v/>
      </c>
      <c r="Y311" s="30" t="str">
        <f t="shared" si="45"/>
        <v/>
      </c>
      <c r="AA311" s="32"/>
      <c r="AC311" s="30"/>
      <c r="AE311" s="32"/>
      <c r="AG311" s="30" t="str">
        <f t="shared" si="53"/>
        <v/>
      </c>
      <c r="AI311" s="30" t="str">
        <f t="shared" si="44"/>
        <v/>
      </c>
    </row>
    <row r="312" spans="1:35" ht="12" hidden="1" customHeight="1" outlineLevel="5">
      <c r="A312" s="43" t="s">
        <v>2553</v>
      </c>
      <c r="B312" s="94" t="s">
        <v>21</v>
      </c>
      <c r="C312" s="96" t="str">
        <f>IF(OR(ISNUMBER(S312),ISNUMBER(U312),ISNUMBER(W312),ISNUMBER(#REF!),ISNUMBER(AA312),ISNUMBER(AC312),ISNUMBER(AE312),ISNUMBER(AG312),ISNUMBER(Y312),ISNUMBER(AI312)),"x","")</f>
        <v/>
      </c>
      <c r="D312" s="22" t="s">
        <v>10</v>
      </c>
      <c r="E312" s="22" t="s">
        <v>2554</v>
      </c>
      <c r="F312" s="22" t="s">
        <v>17</v>
      </c>
      <c r="G312" s="22" t="s">
        <v>2553</v>
      </c>
      <c r="H312" s="22" t="s">
        <v>1956</v>
      </c>
      <c r="I312" s="22" t="s">
        <v>8</v>
      </c>
      <c r="J312" s="22" t="s">
        <v>23</v>
      </c>
      <c r="K312" s="22" t="s">
        <v>8</v>
      </c>
      <c r="L312" s="22" t="s">
        <v>12</v>
      </c>
      <c r="M312" s="22" t="s">
        <v>12</v>
      </c>
      <c r="N312" s="22" t="s">
        <v>12</v>
      </c>
      <c r="O312" s="22" t="s">
        <v>2387</v>
      </c>
      <c r="P312" s="22" t="s">
        <v>8</v>
      </c>
      <c r="Q312" s="22" t="s">
        <v>8</v>
      </c>
      <c r="S312" s="30"/>
      <c r="U312" s="32"/>
      <c r="W312" s="65" t="str">
        <f t="shared" si="52"/>
        <v/>
      </c>
      <c r="Y312" s="30" t="str">
        <f t="shared" si="45"/>
        <v/>
      </c>
      <c r="AA312" s="32"/>
      <c r="AC312" s="30"/>
      <c r="AE312" s="32"/>
      <c r="AG312" s="30" t="str">
        <f t="shared" si="53"/>
        <v/>
      </c>
      <c r="AI312" s="30" t="str">
        <f t="shared" si="44"/>
        <v/>
      </c>
    </row>
    <row r="313" spans="1:35" ht="12" hidden="1" customHeight="1" outlineLevel="5">
      <c r="A313" s="43" t="s">
        <v>2555</v>
      </c>
      <c r="B313" s="94" t="s">
        <v>21</v>
      </c>
      <c r="C313" s="96" t="str">
        <f>IF(OR(ISNUMBER(S313),ISNUMBER(U313),ISNUMBER(W313),ISNUMBER(#REF!),ISNUMBER(AA313),ISNUMBER(AC313),ISNUMBER(AE313),ISNUMBER(AG313),ISNUMBER(Y313),ISNUMBER(AI313)),"x","")</f>
        <v/>
      </c>
      <c r="D313" s="22" t="s">
        <v>10</v>
      </c>
      <c r="E313" s="22" t="s">
        <v>2556</v>
      </c>
      <c r="F313" s="22" t="s">
        <v>17</v>
      </c>
      <c r="G313" s="22" t="s">
        <v>2555</v>
      </c>
      <c r="H313" s="22" t="s">
        <v>1956</v>
      </c>
      <c r="I313" s="22" t="s">
        <v>8</v>
      </c>
      <c r="J313" s="22" t="s">
        <v>23</v>
      </c>
      <c r="K313" s="22" t="s">
        <v>8</v>
      </c>
      <c r="L313" s="22" t="s">
        <v>12</v>
      </c>
      <c r="M313" s="22" t="s">
        <v>12</v>
      </c>
      <c r="N313" s="22" t="s">
        <v>12</v>
      </c>
      <c r="O313" s="22" t="s">
        <v>2387</v>
      </c>
      <c r="P313" s="22" t="s">
        <v>8</v>
      </c>
      <c r="Q313" s="22" t="s">
        <v>8</v>
      </c>
      <c r="S313" s="30"/>
      <c r="U313" s="32"/>
      <c r="W313" s="65" t="str">
        <f t="shared" si="52"/>
        <v/>
      </c>
      <c r="Y313" s="30" t="str">
        <f t="shared" si="45"/>
        <v/>
      </c>
      <c r="AA313" s="32"/>
      <c r="AC313" s="30"/>
      <c r="AE313" s="32"/>
      <c r="AG313" s="30" t="str">
        <f t="shared" si="53"/>
        <v/>
      </c>
      <c r="AI313" s="30" t="str">
        <f t="shared" si="44"/>
        <v/>
      </c>
    </row>
    <row r="314" spans="1:35" ht="12" hidden="1" customHeight="1" outlineLevel="5">
      <c r="A314" s="43" t="s">
        <v>2557</v>
      </c>
      <c r="B314" s="94" t="s">
        <v>21</v>
      </c>
      <c r="C314" s="96" t="str">
        <f>IF(OR(ISNUMBER(S314),ISNUMBER(U314),ISNUMBER(W314),ISNUMBER(#REF!),ISNUMBER(AA314),ISNUMBER(AC314),ISNUMBER(AE314),ISNUMBER(AG314),ISNUMBER(Y314),ISNUMBER(AI314)),"x","")</f>
        <v/>
      </c>
      <c r="D314" s="22" t="s">
        <v>10</v>
      </c>
      <c r="E314" s="22" t="s">
        <v>2558</v>
      </c>
      <c r="F314" s="22" t="s">
        <v>17</v>
      </c>
      <c r="G314" s="22" t="s">
        <v>2557</v>
      </c>
      <c r="H314" s="22" t="s">
        <v>1956</v>
      </c>
      <c r="I314" s="22" t="s">
        <v>8</v>
      </c>
      <c r="J314" s="22" t="s">
        <v>23</v>
      </c>
      <c r="K314" s="22" t="s">
        <v>8</v>
      </c>
      <c r="L314" s="22" t="s">
        <v>12</v>
      </c>
      <c r="M314" s="22" t="s">
        <v>12</v>
      </c>
      <c r="N314" s="22" t="s">
        <v>12</v>
      </c>
      <c r="O314" s="22" t="s">
        <v>2387</v>
      </c>
      <c r="P314" s="22" t="s">
        <v>8</v>
      </c>
      <c r="Q314" s="22" t="s">
        <v>8</v>
      </c>
      <c r="S314" s="30"/>
      <c r="U314" s="32"/>
      <c r="W314" s="65" t="str">
        <f t="shared" si="52"/>
        <v/>
      </c>
      <c r="Y314" s="30" t="str">
        <f t="shared" si="45"/>
        <v/>
      </c>
      <c r="AA314" s="32"/>
      <c r="AC314" s="30"/>
      <c r="AE314" s="32"/>
      <c r="AG314" s="30" t="str">
        <f t="shared" si="53"/>
        <v/>
      </c>
      <c r="AI314" s="30" t="str">
        <f t="shared" si="44"/>
        <v/>
      </c>
    </row>
    <row r="315" spans="1:35" ht="12" hidden="1" customHeight="1" outlineLevel="5">
      <c r="A315" s="43" t="s">
        <v>2559</v>
      </c>
      <c r="B315" s="94" t="s">
        <v>21</v>
      </c>
      <c r="C315" s="96" t="str">
        <f>IF(OR(ISNUMBER(S315),ISNUMBER(U315),ISNUMBER(W315),ISNUMBER(#REF!),ISNUMBER(AA315),ISNUMBER(AC315),ISNUMBER(AE315),ISNUMBER(AG315),ISNUMBER(Y315),ISNUMBER(AI315)),"x","")</f>
        <v/>
      </c>
      <c r="D315" s="22" t="s">
        <v>10</v>
      </c>
      <c r="E315" s="22" t="s">
        <v>2560</v>
      </c>
      <c r="F315" s="22" t="s">
        <v>17</v>
      </c>
      <c r="G315" s="22" t="s">
        <v>2559</v>
      </c>
      <c r="H315" s="22" t="s">
        <v>2561</v>
      </c>
      <c r="I315" s="22" t="s">
        <v>2031</v>
      </c>
      <c r="J315" s="22" t="s">
        <v>114</v>
      </c>
      <c r="K315" s="22" t="s">
        <v>8</v>
      </c>
      <c r="L315" s="22" t="s">
        <v>12</v>
      </c>
      <c r="M315" s="22" t="s">
        <v>12</v>
      </c>
      <c r="N315" s="22" t="s">
        <v>12</v>
      </c>
      <c r="O315" s="22" t="s">
        <v>2387</v>
      </c>
      <c r="P315" s="22" t="s">
        <v>8</v>
      </c>
      <c r="Q315" s="22" t="s">
        <v>8</v>
      </c>
      <c r="S315" s="30"/>
      <c r="U315" s="32"/>
      <c r="W315" s="65" t="str">
        <f t="shared" si="52"/>
        <v/>
      </c>
      <c r="Y315" s="30" t="str">
        <f t="shared" si="45"/>
        <v/>
      </c>
      <c r="AA315" s="32"/>
      <c r="AC315" s="30"/>
      <c r="AE315" s="32"/>
      <c r="AG315" s="30" t="str">
        <f t="shared" si="53"/>
        <v/>
      </c>
      <c r="AI315" s="30" t="str">
        <f t="shared" si="44"/>
        <v/>
      </c>
    </row>
    <row r="316" spans="1:35" ht="12" hidden="1" customHeight="1" outlineLevel="5">
      <c r="A316" s="43" t="s">
        <v>2562</v>
      </c>
      <c r="B316" s="94" t="s">
        <v>21</v>
      </c>
      <c r="C316" s="96" t="str">
        <f>IF(OR(ISNUMBER(S316),ISNUMBER(U316),ISNUMBER(W316),ISNUMBER(#REF!),ISNUMBER(AA316),ISNUMBER(AC316),ISNUMBER(AE316),ISNUMBER(AG316),ISNUMBER(Y316),ISNUMBER(AI316)),"x","")</f>
        <v/>
      </c>
      <c r="D316" s="22" t="s">
        <v>10</v>
      </c>
      <c r="E316" s="22" t="s">
        <v>2563</v>
      </c>
      <c r="F316" s="22" t="s">
        <v>17</v>
      </c>
      <c r="G316" s="22" t="s">
        <v>2562</v>
      </c>
      <c r="H316" s="22" t="s">
        <v>1956</v>
      </c>
      <c r="I316" s="22" t="s">
        <v>8</v>
      </c>
      <c r="J316" s="22" t="s">
        <v>114</v>
      </c>
      <c r="K316" s="22" t="s">
        <v>8</v>
      </c>
      <c r="L316" s="22" t="s">
        <v>12</v>
      </c>
      <c r="M316" s="22" t="s">
        <v>12</v>
      </c>
      <c r="N316" s="22" t="s">
        <v>12</v>
      </c>
      <c r="O316" s="22" t="s">
        <v>2387</v>
      </c>
      <c r="P316" s="22" t="s">
        <v>8</v>
      </c>
      <c r="Q316" s="22" t="s">
        <v>8</v>
      </c>
      <c r="S316" s="30"/>
      <c r="U316" s="32"/>
      <c r="W316" s="65" t="str">
        <f t="shared" si="52"/>
        <v/>
      </c>
      <c r="Y316" s="30" t="str">
        <f t="shared" si="45"/>
        <v/>
      </c>
      <c r="AA316" s="32"/>
      <c r="AC316" s="30"/>
      <c r="AE316" s="32"/>
      <c r="AG316" s="30" t="str">
        <f t="shared" si="53"/>
        <v/>
      </c>
      <c r="AI316" s="30" t="str">
        <f t="shared" si="44"/>
        <v/>
      </c>
    </row>
    <row r="317" spans="1:35" ht="12" hidden="1" customHeight="1" outlineLevel="5">
      <c r="A317" s="43" t="s">
        <v>2564</v>
      </c>
      <c r="B317" s="94" t="s">
        <v>21</v>
      </c>
      <c r="C317" s="96" t="str">
        <f>IF(OR(ISNUMBER(S317),ISNUMBER(U317),ISNUMBER(W317),ISNUMBER(#REF!),ISNUMBER(AA317),ISNUMBER(AC317),ISNUMBER(AE317),ISNUMBER(AG317),ISNUMBER(Y317),ISNUMBER(AI317)),"x","")</f>
        <v/>
      </c>
      <c r="D317" s="22" t="s">
        <v>10</v>
      </c>
      <c r="E317" s="22" t="s">
        <v>2565</v>
      </c>
      <c r="F317" s="22" t="s">
        <v>17</v>
      </c>
      <c r="G317" s="22" t="s">
        <v>2564</v>
      </c>
      <c r="H317" s="22" t="s">
        <v>1956</v>
      </c>
      <c r="I317" s="22" t="s">
        <v>8</v>
      </c>
      <c r="J317" s="22" t="s">
        <v>23</v>
      </c>
      <c r="K317" s="22" t="s">
        <v>8</v>
      </c>
      <c r="L317" s="22" t="s">
        <v>12</v>
      </c>
      <c r="M317" s="22" t="s">
        <v>12</v>
      </c>
      <c r="N317" s="22" t="s">
        <v>12</v>
      </c>
      <c r="O317" s="22" t="s">
        <v>2387</v>
      </c>
      <c r="P317" s="22" t="s">
        <v>8</v>
      </c>
      <c r="Q317" s="22" t="s">
        <v>8</v>
      </c>
      <c r="S317" s="30"/>
      <c r="U317" s="32"/>
      <c r="W317" s="65" t="str">
        <f t="shared" si="52"/>
        <v/>
      </c>
      <c r="Y317" s="30" t="str">
        <f t="shared" si="45"/>
        <v/>
      </c>
      <c r="AA317" s="32"/>
      <c r="AC317" s="30"/>
      <c r="AE317" s="32"/>
      <c r="AG317" s="30" t="str">
        <f t="shared" si="53"/>
        <v/>
      </c>
      <c r="AI317" s="30" t="str">
        <f t="shared" si="44"/>
        <v/>
      </c>
    </row>
    <row r="318" spans="1:35" ht="12" hidden="1" customHeight="1" outlineLevel="5">
      <c r="A318" s="43" t="s">
        <v>2566</v>
      </c>
      <c r="B318" s="94" t="s">
        <v>21</v>
      </c>
      <c r="C318" s="96" t="str">
        <f>IF(OR(ISNUMBER(S318),ISNUMBER(U318),ISNUMBER(W318),ISNUMBER(#REF!),ISNUMBER(AA318),ISNUMBER(AC318),ISNUMBER(AE318),ISNUMBER(AG318),ISNUMBER(Y318),ISNUMBER(AI318)),"x","")</f>
        <v/>
      </c>
      <c r="D318" s="22" t="s">
        <v>10</v>
      </c>
      <c r="E318" s="22" t="s">
        <v>2567</v>
      </c>
      <c r="F318" s="22" t="s">
        <v>17</v>
      </c>
      <c r="G318" s="22" t="s">
        <v>2566</v>
      </c>
      <c r="H318" s="22" t="s">
        <v>1956</v>
      </c>
      <c r="I318" s="22" t="s">
        <v>8</v>
      </c>
      <c r="J318" s="22" t="s">
        <v>19</v>
      </c>
      <c r="K318" s="22" t="s">
        <v>8</v>
      </c>
      <c r="L318" s="22" t="s">
        <v>12</v>
      </c>
      <c r="M318" s="22" t="s">
        <v>12</v>
      </c>
      <c r="N318" s="22" t="s">
        <v>12</v>
      </c>
      <c r="O318" s="22" t="s">
        <v>2387</v>
      </c>
      <c r="P318" s="22" t="s">
        <v>8</v>
      </c>
      <c r="Q318" s="22" t="s">
        <v>8</v>
      </c>
      <c r="S318" s="30"/>
      <c r="U318" s="32"/>
      <c r="W318" s="65" t="str">
        <f>IF(OR(ISNUMBER(W319),ISNUMBER(W320),ISNUMBER(W321),ISNUMBER(W322)),N(W319)+N(W320)+N(W321)+N(W322),IF(ISNUMBER(U318),U318,""))</f>
        <v/>
      </c>
      <c r="Y318" s="30" t="str">
        <f t="shared" si="45"/>
        <v/>
      </c>
      <c r="AA318" s="32"/>
      <c r="AC318" s="30"/>
      <c r="AE318" s="32"/>
      <c r="AG318" s="30" t="str">
        <f>IF(OR(ISNUMBER(AG319),ISNUMBER(AG320),ISNUMBER(AG321),ISNUMBER(AG322)),N(AG319)+N(AG320)+N(AG321)+N(AG322),IF(ISNUMBER(AE318),AE318,""))</f>
        <v/>
      </c>
      <c r="AI318" s="30" t="str">
        <f t="shared" si="44"/>
        <v/>
      </c>
    </row>
    <row r="319" spans="1:35" ht="12" hidden="1" customHeight="1" outlineLevel="6">
      <c r="A319" s="44" t="s">
        <v>2038</v>
      </c>
      <c r="B319" s="94" t="s">
        <v>21</v>
      </c>
      <c r="C319" s="96" t="str">
        <f>IF(OR(ISNUMBER(S319),ISNUMBER(U319),ISNUMBER(W319),ISNUMBER(#REF!),ISNUMBER(AA319),ISNUMBER(AC319),ISNUMBER(AE319),ISNUMBER(AG319),ISNUMBER(Y319),ISNUMBER(AI319)),"x","")</f>
        <v/>
      </c>
      <c r="D319" s="22" t="s">
        <v>10</v>
      </c>
      <c r="E319" s="22" t="s">
        <v>2568</v>
      </c>
      <c r="F319" s="22" t="s">
        <v>17</v>
      </c>
      <c r="G319" s="22" t="s">
        <v>2038</v>
      </c>
      <c r="H319" s="22" t="s">
        <v>8</v>
      </c>
      <c r="I319" s="22" t="s">
        <v>2569</v>
      </c>
      <c r="J319" s="22" t="s">
        <v>114</v>
      </c>
      <c r="K319" s="22" t="s">
        <v>8</v>
      </c>
      <c r="L319" s="22" t="s">
        <v>8</v>
      </c>
      <c r="M319" s="22" t="s">
        <v>12</v>
      </c>
      <c r="N319" s="22" t="s">
        <v>12</v>
      </c>
      <c r="O319" s="22" t="s">
        <v>2387</v>
      </c>
      <c r="P319" s="22" t="s">
        <v>8</v>
      </c>
      <c r="Q319" s="22" t="s">
        <v>8</v>
      </c>
      <c r="S319" s="30"/>
      <c r="U319" s="32"/>
      <c r="W319" s="65" t="str">
        <f>IF(ISNUMBER(U319),U319,"")</f>
        <v/>
      </c>
      <c r="Y319" s="30" t="str">
        <f t="shared" si="45"/>
        <v/>
      </c>
      <c r="AA319" s="32"/>
      <c r="AC319" s="30"/>
      <c r="AE319" s="32"/>
      <c r="AG319" s="30" t="str">
        <f>IF(ISNUMBER(AE319),AE319,"")</f>
        <v/>
      </c>
      <c r="AI319" s="30" t="str">
        <f t="shared" si="44"/>
        <v/>
      </c>
    </row>
    <row r="320" spans="1:35" ht="12" hidden="1" customHeight="1" outlineLevel="6">
      <c r="A320" s="44" t="s">
        <v>2041</v>
      </c>
      <c r="B320" s="94" t="s">
        <v>21</v>
      </c>
      <c r="C320" s="96" t="str">
        <f>IF(OR(ISNUMBER(S320),ISNUMBER(U320),ISNUMBER(W320),ISNUMBER(#REF!),ISNUMBER(AA320),ISNUMBER(AC320),ISNUMBER(AE320),ISNUMBER(AG320),ISNUMBER(Y320),ISNUMBER(AI320)),"x","")</f>
        <v/>
      </c>
      <c r="D320" s="22" t="s">
        <v>10</v>
      </c>
      <c r="E320" s="22" t="s">
        <v>2570</v>
      </c>
      <c r="F320" s="22" t="s">
        <v>17</v>
      </c>
      <c r="G320" s="22" t="s">
        <v>2041</v>
      </c>
      <c r="H320" s="22" t="s">
        <v>8</v>
      </c>
      <c r="I320" s="22" t="s">
        <v>2043</v>
      </c>
      <c r="J320" s="22" t="s">
        <v>114</v>
      </c>
      <c r="K320" s="22" t="s">
        <v>8</v>
      </c>
      <c r="L320" s="22" t="s">
        <v>12</v>
      </c>
      <c r="M320" s="22" t="s">
        <v>12</v>
      </c>
      <c r="N320" s="22" t="s">
        <v>12</v>
      </c>
      <c r="O320" s="22" t="s">
        <v>2387</v>
      </c>
      <c r="P320" s="22" t="s">
        <v>8</v>
      </c>
      <c r="Q320" s="22" t="s">
        <v>8</v>
      </c>
      <c r="S320" s="30"/>
      <c r="U320" s="32"/>
      <c r="W320" s="65" t="str">
        <f>IF(ISNUMBER(U320),U320,"")</f>
        <v/>
      </c>
      <c r="Y320" s="30" t="str">
        <f t="shared" si="45"/>
        <v/>
      </c>
      <c r="AA320" s="32"/>
      <c r="AC320" s="30"/>
      <c r="AE320" s="32"/>
      <c r="AG320" s="30" t="str">
        <f>IF(ISNUMBER(AE320),AE320,"")</f>
        <v/>
      </c>
      <c r="AI320" s="30" t="str">
        <f t="shared" si="44"/>
        <v/>
      </c>
    </row>
    <row r="321" spans="1:35" ht="12" hidden="1" customHeight="1" outlineLevel="6">
      <c r="A321" s="44" t="s">
        <v>2044</v>
      </c>
      <c r="B321" s="94" t="s">
        <v>21</v>
      </c>
      <c r="C321" s="96" t="str">
        <f>IF(OR(ISNUMBER(S321),ISNUMBER(U321),ISNUMBER(W321),ISNUMBER(#REF!),ISNUMBER(AA321),ISNUMBER(AC321),ISNUMBER(AE321),ISNUMBER(AG321),ISNUMBER(Y321),ISNUMBER(AI321)),"x","")</f>
        <v/>
      </c>
      <c r="D321" s="22" t="s">
        <v>10</v>
      </c>
      <c r="E321" s="22" t="s">
        <v>2571</v>
      </c>
      <c r="F321" s="22" t="s">
        <v>17</v>
      </c>
      <c r="G321" s="22" t="s">
        <v>2044</v>
      </c>
      <c r="H321" s="22" t="s">
        <v>8</v>
      </c>
      <c r="I321" s="22" t="s">
        <v>2572</v>
      </c>
      <c r="J321" s="22" t="s">
        <v>114</v>
      </c>
      <c r="K321" s="22" t="s">
        <v>8</v>
      </c>
      <c r="L321" s="22" t="s">
        <v>12</v>
      </c>
      <c r="M321" s="22" t="s">
        <v>12</v>
      </c>
      <c r="N321" s="22" t="s">
        <v>12</v>
      </c>
      <c r="O321" s="22" t="s">
        <v>2387</v>
      </c>
      <c r="P321" s="22" t="s">
        <v>8</v>
      </c>
      <c r="Q321" s="22" t="s">
        <v>8</v>
      </c>
      <c r="S321" s="30"/>
      <c r="U321" s="32"/>
      <c r="W321" s="65" t="str">
        <f>IF(ISNUMBER(U321),U321,"")</f>
        <v/>
      </c>
      <c r="Y321" s="30" t="str">
        <f t="shared" si="45"/>
        <v/>
      </c>
      <c r="AA321" s="32"/>
      <c r="AC321" s="30"/>
      <c r="AE321" s="32"/>
      <c r="AG321" s="30" t="str">
        <f>IF(ISNUMBER(AE321),AE321,"")</f>
        <v/>
      </c>
      <c r="AI321" s="30" t="str">
        <f t="shared" si="44"/>
        <v/>
      </c>
    </row>
    <row r="322" spans="1:35" ht="12" hidden="1" customHeight="1" outlineLevel="6">
      <c r="A322" s="44" t="s">
        <v>2047</v>
      </c>
      <c r="B322" s="94" t="s">
        <v>21</v>
      </c>
      <c r="C322" s="96" t="str">
        <f>IF(OR(ISNUMBER(S322),ISNUMBER(U322),ISNUMBER(W322),ISNUMBER(#REF!),ISNUMBER(AA322),ISNUMBER(AC322),ISNUMBER(AE322),ISNUMBER(AG322),ISNUMBER(Y322),ISNUMBER(AI322)),"x","")</f>
        <v/>
      </c>
      <c r="D322" s="22" t="s">
        <v>10</v>
      </c>
      <c r="E322" s="22" t="s">
        <v>2573</v>
      </c>
      <c r="F322" s="22" t="s">
        <v>17</v>
      </c>
      <c r="G322" s="22" t="s">
        <v>2047</v>
      </c>
      <c r="H322" s="22" t="s">
        <v>8</v>
      </c>
      <c r="I322" s="22" t="s">
        <v>2574</v>
      </c>
      <c r="J322" s="22" t="s">
        <v>114</v>
      </c>
      <c r="K322" s="22" t="s">
        <v>8</v>
      </c>
      <c r="L322" s="22" t="s">
        <v>12</v>
      </c>
      <c r="M322" s="22" t="s">
        <v>12</v>
      </c>
      <c r="N322" s="22" t="s">
        <v>12</v>
      </c>
      <c r="O322" s="22" t="s">
        <v>2387</v>
      </c>
      <c r="P322" s="22" t="s">
        <v>8</v>
      </c>
      <c r="Q322" s="22" t="s">
        <v>8</v>
      </c>
      <c r="S322" s="30"/>
      <c r="U322" s="32"/>
      <c r="W322" s="65" t="str">
        <f>IF(ISNUMBER(U322),U322,"")</f>
        <v/>
      </c>
      <c r="Y322" s="30" t="str">
        <f t="shared" si="45"/>
        <v/>
      </c>
      <c r="AA322" s="32"/>
      <c r="AC322" s="30"/>
      <c r="AE322" s="32"/>
      <c r="AG322" s="30" t="str">
        <f>IF(ISNUMBER(AE322),AE322,"")</f>
        <v/>
      </c>
      <c r="AI322" s="30" t="str">
        <f t="shared" si="44"/>
        <v/>
      </c>
    </row>
    <row r="323" spans="1:35" ht="12" hidden="1" customHeight="1" outlineLevel="5">
      <c r="A323" s="43" t="s">
        <v>2575</v>
      </c>
      <c r="B323" s="94" t="s">
        <v>21</v>
      </c>
      <c r="C323" s="96" t="str">
        <f>IF(OR(ISNUMBER(S323),ISNUMBER(U323),ISNUMBER(W323),ISNUMBER(#REF!),ISNUMBER(AA323),ISNUMBER(AC323),ISNUMBER(AE323),ISNUMBER(AG323),ISNUMBER(Y323),ISNUMBER(AI323)),"x","")</f>
        <v/>
      </c>
      <c r="D323" s="22" t="s">
        <v>10</v>
      </c>
      <c r="E323" s="22" t="s">
        <v>2576</v>
      </c>
      <c r="F323" s="22" t="s">
        <v>17</v>
      </c>
      <c r="G323" s="22" t="s">
        <v>2575</v>
      </c>
      <c r="H323" s="22" t="s">
        <v>1956</v>
      </c>
      <c r="I323" s="22" t="s">
        <v>2577</v>
      </c>
      <c r="J323" s="22" t="s">
        <v>23</v>
      </c>
      <c r="K323" s="22" t="s">
        <v>8</v>
      </c>
      <c r="L323" s="22" t="s">
        <v>12</v>
      </c>
      <c r="M323" s="22" t="s">
        <v>12</v>
      </c>
      <c r="N323" s="22" t="s">
        <v>12</v>
      </c>
      <c r="O323" s="22" t="s">
        <v>2387</v>
      </c>
      <c r="P323" s="22" t="s">
        <v>8</v>
      </c>
      <c r="Q323" s="22" t="s">
        <v>8</v>
      </c>
      <c r="S323" s="30"/>
      <c r="U323" s="32"/>
      <c r="W323" s="65" t="str">
        <f>IF(ISNUMBER(U323),U323,"")</f>
        <v/>
      </c>
      <c r="Y323" s="30" t="str">
        <f t="shared" si="45"/>
        <v/>
      </c>
      <c r="AA323" s="32"/>
      <c r="AC323" s="30"/>
      <c r="AE323" s="32"/>
      <c r="AG323" s="30" t="str">
        <f>IF(ISNUMBER(AE323),AE323,"")</f>
        <v/>
      </c>
      <c r="AI323" s="30" t="str">
        <f t="shared" si="44"/>
        <v/>
      </c>
    </row>
    <row r="324" spans="1:35" ht="12" hidden="1" customHeight="1" outlineLevel="6">
      <c r="A324" s="44" t="s">
        <v>2578</v>
      </c>
      <c r="B324" s="94"/>
      <c r="C324" s="96" t="str">
        <f>IF(OR(ISNUMBER(S324),ISNUMBER(U324),ISNUMBER(W324),ISNUMBER(#REF!),ISNUMBER(AA324),ISNUMBER(AC324),ISNUMBER(AE324),ISNUMBER(AG324),ISNUMBER(Y324),ISNUMBER(AI324)),"x","")</f>
        <v/>
      </c>
      <c r="D324" s="22" t="s">
        <v>10</v>
      </c>
      <c r="E324" s="22" t="s">
        <v>2579</v>
      </c>
      <c r="F324" s="22" t="s">
        <v>13</v>
      </c>
      <c r="G324" s="22" t="s">
        <v>2578</v>
      </c>
      <c r="H324" s="22" t="s">
        <v>2580</v>
      </c>
      <c r="I324" s="22" t="s">
        <v>8</v>
      </c>
      <c r="J324" s="22" t="s">
        <v>8</v>
      </c>
      <c r="K324" s="22" t="s">
        <v>8</v>
      </c>
      <c r="L324" s="22" t="s">
        <v>12</v>
      </c>
      <c r="M324" s="22" t="s">
        <v>12</v>
      </c>
      <c r="N324" s="22" t="s">
        <v>12</v>
      </c>
      <c r="O324" s="22" t="s">
        <v>2387</v>
      </c>
      <c r="P324" s="22" t="s">
        <v>8</v>
      </c>
      <c r="Q324" s="22" t="s">
        <v>8</v>
      </c>
      <c r="S324" s="91"/>
      <c r="U324" s="32"/>
      <c r="W324" s="65"/>
      <c r="Y324" s="98" t="str">
        <f t="shared" si="45"/>
        <v/>
      </c>
      <c r="AA324" s="32"/>
      <c r="AC324" s="92"/>
      <c r="AE324" s="32"/>
      <c r="AG324" s="30"/>
      <c r="AI324" s="92"/>
    </row>
    <row r="325" spans="1:35" ht="12" hidden="1" customHeight="1" outlineLevel="4">
      <c r="A325" s="42" t="s">
        <v>2581</v>
      </c>
      <c r="B325" s="94" t="s">
        <v>423</v>
      </c>
      <c r="C325" s="96" t="str">
        <f>IF(OR(ISNUMBER(S325),ISNUMBER(U325),ISNUMBER(W325),ISNUMBER(#REF!),ISNUMBER(AA325),ISNUMBER(AC325),ISNUMBER(AE325),ISNUMBER(AG325),ISNUMBER(Y325),ISNUMBER(AI325)),"x","")</f>
        <v/>
      </c>
      <c r="D325" s="22" t="s">
        <v>10</v>
      </c>
      <c r="E325" s="22" t="s">
        <v>2582</v>
      </c>
      <c r="F325" s="22" t="s">
        <v>17</v>
      </c>
      <c r="G325" s="22" t="s">
        <v>2581</v>
      </c>
      <c r="H325" s="22" t="s">
        <v>8</v>
      </c>
      <c r="I325" s="22" t="s">
        <v>8</v>
      </c>
      <c r="J325" s="22" t="s">
        <v>23</v>
      </c>
      <c r="K325" s="22" t="s">
        <v>8</v>
      </c>
      <c r="L325" s="22" t="s">
        <v>12</v>
      </c>
      <c r="M325" s="22" t="s">
        <v>12</v>
      </c>
      <c r="N325" s="22" t="s">
        <v>12</v>
      </c>
      <c r="O325" s="22" t="s">
        <v>2387</v>
      </c>
      <c r="P325" s="22" t="s">
        <v>8</v>
      </c>
      <c r="Q325" s="22" t="s">
        <v>8</v>
      </c>
      <c r="S325" s="30"/>
      <c r="U325" s="32"/>
      <c r="W325" s="65" t="str">
        <f>IF(OR(ISNUMBER(W328),ISNUMBER(W329),ISNUMBER(W330),ISNUMBER(W331),ISNUMBER(W332),ISNUMBER(W333),ISNUMBER(W334)),N(W328)+N(W329)+N(W330)+N(W331)+N(W332)+N(W333)+N(W334),IF(ISNUMBER(U325),U325,""))</f>
        <v/>
      </c>
      <c r="Y325" s="30" t="str">
        <f t="shared" si="45"/>
        <v/>
      </c>
      <c r="AA325" s="32"/>
      <c r="AC325" s="30"/>
      <c r="AE325" s="32"/>
      <c r="AG325" s="30" t="str">
        <f>IF(OR(ISNUMBER(AG328),ISNUMBER(AG329),ISNUMBER(AG330),ISNUMBER(AG331),ISNUMBER(AG332),ISNUMBER(AG333),ISNUMBER(AG334)),N(AG328)+N(AG329)+N(AG330)+N(AG331)+N(AG332)+N(AG333)+N(AG334),IF(ISNUMBER(AE325),AE325,""))</f>
        <v/>
      </c>
      <c r="AI325" s="30" t="str">
        <f t="shared" si="44"/>
        <v/>
      </c>
    </row>
    <row r="326" spans="1:35" ht="12" hidden="1" customHeight="1" outlineLevel="5">
      <c r="A326" s="43" t="s">
        <v>2583</v>
      </c>
      <c r="B326" s="94"/>
      <c r="C326" s="96" t="str">
        <f>IF(OR(ISNUMBER(S326),ISNUMBER(U326),ISNUMBER(W326),ISNUMBER(#REF!),ISNUMBER(AA326),ISNUMBER(AC326),ISNUMBER(AE326),ISNUMBER(AG326),ISNUMBER(Y326),ISNUMBER(AI326)),"x","")</f>
        <v/>
      </c>
      <c r="D326" s="22" t="s">
        <v>10</v>
      </c>
      <c r="E326" s="22" t="s">
        <v>2584</v>
      </c>
      <c r="F326" s="22" t="s">
        <v>17</v>
      </c>
      <c r="G326" s="22" t="s">
        <v>2583</v>
      </c>
      <c r="H326" s="22" t="s">
        <v>1925</v>
      </c>
      <c r="I326" s="22" t="s">
        <v>8</v>
      </c>
      <c r="J326" s="22" t="s">
        <v>8</v>
      </c>
      <c r="K326" s="22" t="s">
        <v>8</v>
      </c>
      <c r="L326" s="22" t="s">
        <v>12</v>
      </c>
      <c r="M326" s="22" t="s">
        <v>12</v>
      </c>
      <c r="N326" s="22" t="s">
        <v>12</v>
      </c>
      <c r="O326" s="22" t="s">
        <v>2387</v>
      </c>
      <c r="P326" s="22" t="s">
        <v>8</v>
      </c>
      <c r="Q326" s="22" t="s">
        <v>8</v>
      </c>
      <c r="S326" s="30"/>
      <c r="U326" s="32"/>
      <c r="W326" s="65" t="str">
        <f t="shared" ref="W326:W334" si="54">IF(ISNUMBER(U326),U326,"")</f>
        <v/>
      </c>
      <c r="Y326" s="30" t="str">
        <f t="shared" si="45"/>
        <v/>
      </c>
      <c r="AA326" s="32"/>
      <c r="AC326" s="30"/>
      <c r="AE326" s="32"/>
      <c r="AG326" s="30" t="str">
        <f t="shared" ref="AG326:AG334" si="55">IF(ISNUMBER(AE326),AE326,"")</f>
        <v/>
      </c>
      <c r="AI326" s="30" t="str">
        <f t="shared" si="44"/>
        <v/>
      </c>
    </row>
    <row r="327" spans="1:35" ht="12" hidden="1" customHeight="1" outlineLevel="5">
      <c r="A327" s="43" t="s">
        <v>2237</v>
      </c>
      <c r="B327" s="94"/>
      <c r="C327" s="96" t="str">
        <f>IF(OR(ISNUMBER(S327),ISNUMBER(U327),ISNUMBER(W327),ISNUMBER(#REF!),ISNUMBER(AA327),ISNUMBER(AC327),ISNUMBER(AE327),ISNUMBER(AG327),ISNUMBER(Y327),ISNUMBER(AI327)),"x","")</f>
        <v/>
      </c>
      <c r="D327" s="22" t="s">
        <v>10</v>
      </c>
      <c r="E327" s="22" t="s">
        <v>2585</v>
      </c>
      <c r="F327" s="22" t="s">
        <v>17</v>
      </c>
      <c r="G327" s="22" t="s">
        <v>2237</v>
      </c>
      <c r="H327" s="22" t="s">
        <v>8</v>
      </c>
      <c r="I327" s="22" t="s">
        <v>8</v>
      </c>
      <c r="J327" s="22" t="s">
        <v>8</v>
      </c>
      <c r="K327" s="22" t="s">
        <v>8</v>
      </c>
      <c r="L327" s="22" t="s">
        <v>12</v>
      </c>
      <c r="M327" s="22" t="s">
        <v>12</v>
      </c>
      <c r="N327" s="22" t="s">
        <v>12</v>
      </c>
      <c r="O327" s="22" t="s">
        <v>2387</v>
      </c>
      <c r="P327" s="22" t="s">
        <v>8</v>
      </c>
      <c r="Q327" s="22" t="s">
        <v>8</v>
      </c>
      <c r="S327" s="30"/>
      <c r="U327" s="32"/>
      <c r="W327" s="65" t="str">
        <f t="shared" si="54"/>
        <v/>
      </c>
      <c r="Y327" s="30" t="str">
        <f t="shared" si="45"/>
        <v/>
      </c>
      <c r="AA327" s="32"/>
      <c r="AC327" s="30"/>
      <c r="AE327" s="32"/>
      <c r="AG327" s="30" t="str">
        <f t="shared" si="55"/>
        <v/>
      </c>
      <c r="AI327" s="30" t="str">
        <f t="shared" si="44"/>
        <v/>
      </c>
    </row>
    <row r="328" spans="1:35" ht="12" hidden="1" customHeight="1" outlineLevel="5">
      <c r="A328" s="43" t="s">
        <v>2586</v>
      </c>
      <c r="B328" s="94" t="s">
        <v>21</v>
      </c>
      <c r="C328" s="96" t="str">
        <f>IF(OR(ISNUMBER(S328),ISNUMBER(U328),ISNUMBER(W328),ISNUMBER(#REF!),ISNUMBER(AA328),ISNUMBER(AC328),ISNUMBER(AE328),ISNUMBER(AG328),ISNUMBER(Y328),ISNUMBER(AI328)),"x","")</f>
        <v/>
      </c>
      <c r="D328" s="22" t="s">
        <v>10</v>
      </c>
      <c r="E328" s="22" t="s">
        <v>2587</v>
      </c>
      <c r="F328" s="22" t="s">
        <v>17</v>
      </c>
      <c r="G328" s="22" t="s">
        <v>2586</v>
      </c>
      <c r="H328" s="22" t="s">
        <v>1956</v>
      </c>
      <c r="I328" s="22" t="s">
        <v>8</v>
      </c>
      <c r="J328" s="22" t="s">
        <v>8</v>
      </c>
      <c r="K328" s="22" t="s">
        <v>8</v>
      </c>
      <c r="L328" s="22" t="s">
        <v>12</v>
      </c>
      <c r="M328" s="22" t="s">
        <v>12</v>
      </c>
      <c r="N328" s="22" t="s">
        <v>12</v>
      </c>
      <c r="O328" s="22" t="s">
        <v>2387</v>
      </c>
      <c r="P328" s="22" t="s">
        <v>8</v>
      </c>
      <c r="Q328" s="22" t="s">
        <v>8</v>
      </c>
      <c r="S328" s="30"/>
      <c r="U328" s="32"/>
      <c r="W328" s="65" t="str">
        <f t="shared" si="54"/>
        <v/>
      </c>
      <c r="Y328" s="30" t="str">
        <f t="shared" si="45"/>
        <v/>
      </c>
      <c r="AA328" s="32"/>
      <c r="AC328" s="30"/>
      <c r="AE328" s="32"/>
      <c r="AG328" s="30" t="str">
        <f t="shared" si="55"/>
        <v/>
      </c>
      <c r="AI328" s="30" t="str">
        <f t="shared" si="44"/>
        <v/>
      </c>
    </row>
    <row r="329" spans="1:35" ht="12" hidden="1" customHeight="1" outlineLevel="5">
      <c r="A329" s="43" t="s">
        <v>2588</v>
      </c>
      <c r="B329" s="94" t="s">
        <v>21</v>
      </c>
      <c r="C329" s="96" t="str">
        <f>IF(OR(ISNUMBER(S329),ISNUMBER(U329),ISNUMBER(W329),ISNUMBER(#REF!),ISNUMBER(AA329),ISNUMBER(AC329),ISNUMBER(AE329),ISNUMBER(AG329),ISNUMBER(Y329),ISNUMBER(AI329)),"x","")</f>
        <v/>
      </c>
      <c r="D329" s="22" t="s">
        <v>10</v>
      </c>
      <c r="E329" s="22" t="s">
        <v>2589</v>
      </c>
      <c r="F329" s="22" t="s">
        <v>17</v>
      </c>
      <c r="G329" s="22" t="s">
        <v>2588</v>
      </c>
      <c r="H329" s="22" t="s">
        <v>1956</v>
      </c>
      <c r="I329" s="22" t="s">
        <v>8</v>
      </c>
      <c r="J329" s="22" t="s">
        <v>8</v>
      </c>
      <c r="K329" s="22" t="s">
        <v>8</v>
      </c>
      <c r="L329" s="22" t="s">
        <v>12</v>
      </c>
      <c r="M329" s="22" t="s">
        <v>12</v>
      </c>
      <c r="N329" s="22" t="s">
        <v>12</v>
      </c>
      <c r="O329" s="22" t="s">
        <v>2387</v>
      </c>
      <c r="P329" s="22" t="s">
        <v>8</v>
      </c>
      <c r="Q329" s="22" t="s">
        <v>8</v>
      </c>
      <c r="S329" s="30"/>
      <c r="U329" s="32"/>
      <c r="W329" s="65" t="str">
        <f t="shared" si="54"/>
        <v/>
      </c>
      <c r="Y329" s="30" t="str">
        <f t="shared" si="45"/>
        <v/>
      </c>
      <c r="AA329" s="32"/>
      <c r="AC329" s="30"/>
      <c r="AE329" s="32"/>
      <c r="AG329" s="30" t="str">
        <f t="shared" si="55"/>
        <v/>
      </c>
      <c r="AI329" s="30" t="str">
        <f t="shared" ref="AI329:AI392" si="56">IF(OR(ISNUMBER(AC329),ISNUMBER(AG329)),N(AC329)+N(AG329),"")</f>
        <v/>
      </c>
    </row>
    <row r="330" spans="1:35" ht="12" hidden="1" customHeight="1" outlineLevel="5">
      <c r="A330" s="43" t="s">
        <v>2590</v>
      </c>
      <c r="B330" s="94" t="s">
        <v>21</v>
      </c>
      <c r="C330" s="96" t="str">
        <f>IF(OR(ISNUMBER(S330),ISNUMBER(U330),ISNUMBER(W330),ISNUMBER(#REF!),ISNUMBER(AA330),ISNUMBER(AC330),ISNUMBER(AE330),ISNUMBER(AG330),ISNUMBER(Y330),ISNUMBER(AI330)),"x","")</f>
        <v/>
      </c>
      <c r="D330" s="22" t="s">
        <v>10</v>
      </c>
      <c r="E330" s="22" t="s">
        <v>2591</v>
      </c>
      <c r="F330" s="22" t="s">
        <v>17</v>
      </c>
      <c r="G330" s="22" t="s">
        <v>2590</v>
      </c>
      <c r="H330" s="22" t="s">
        <v>1956</v>
      </c>
      <c r="I330" s="22" t="s">
        <v>8</v>
      </c>
      <c r="J330" s="22" t="s">
        <v>8</v>
      </c>
      <c r="K330" s="22" t="s">
        <v>8</v>
      </c>
      <c r="L330" s="22" t="s">
        <v>12</v>
      </c>
      <c r="M330" s="22" t="s">
        <v>12</v>
      </c>
      <c r="N330" s="22" t="s">
        <v>12</v>
      </c>
      <c r="O330" s="22" t="s">
        <v>2387</v>
      </c>
      <c r="P330" s="22" t="s">
        <v>8</v>
      </c>
      <c r="Q330" s="22" t="s">
        <v>8</v>
      </c>
      <c r="S330" s="30"/>
      <c r="U330" s="32"/>
      <c r="W330" s="65" t="str">
        <f t="shared" si="54"/>
        <v/>
      </c>
      <c r="Y330" s="30" t="str">
        <f t="shared" ref="Y330:Y393" si="57">IF(OR(ISNUMBER(S330),ISNUMBER(W330)),N(S330)+N(W330),"")</f>
        <v/>
      </c>
      <c r="AA330" s="32"/>
      <c r="AC330" s="30"/>
      <c r="AE330" s="32"/>
      <c r="AG330" s="30" t="str">
        <f t="shared" si="55"/>
        <v/>
      </c>
      <c r="AI330" s="30" t="str">
        <f t="shared" si="56"/>
        <v/>
      </c>
    </row>
    <row r="331" spans="1:35" ht="12" hidden="1" customHeight="1" outlineLevel="5">
      <c r="A331" s="43" t="s">
        <v>2592</v>
      </c>
      <c r="B331" s="94" t="s">
        <v>21</v>
      </c>
      <c r="C331" s="96" t="str">
        <f>IF(OR(ISNUMBER(S331),ISNUMBER(U331),ISNUMBER(W331),ISNUMBER(#REF!),ISNUMBER(AA331),ISNUMBER(AC331),ISNUMBER(AE331),ISNUMBER(AG331),ISNUMBER(Y331),ISNUMBER(AI331)),"x","")</f>
        <v/>
      </c>
      <c r="D331" s="22" t="s">
        <v>10</v>
      </c>
      <c r="E331" s="22" t="s">
        <v>2593</v>
      </c>
      <c r="F331" s="22" t="s">
        <v>17</v>
      </c>
      <c r="G331" s="22" t="s">
        <v>2592</v>
      </c>
      <c r="H331" s="22" t="s">
        <v>1956</v>
      </c>
      <c r="I331" s="22" t="s">
        <v>8</v>
      </c>
      <c r="J331" s="22" t="s">
        <v>8</v>
      </c>
      <c r="K331" s="22" t="s">
        <v>8</v>
      </c>
      <c r="L331" s="22" t="s">
        <v>12</v>
      </c>
      <c r="M331" s="22" t="s">
        <v>12</v>
      </c>
      <c r="N331" s="22" t="s">
        <v>12</v>
      </c>
      <c r="O331" s="22" t="s">
        <v>2387</v>
      </c>
      <c r="P331" s="22" t="s">
        <v>8</v>
      </c>
      <c r="Q331" s="22" t="s">
        <v>8</v>
      </c>
      <c r="S331" s="30"/>
      <c r="U331" s="32"/>
      <c r="W331" s="65" t="str">
        <f t="shared" si="54"/>
        <v/>
      </c>
      <c r="Y331" s="30" t="str">
        <f t="shared" si="57"/>
        <v/>
      </c>
      <c r="AA331" s="32"/>
      <c r="AC331" s="30"/>
      <c r="AE331" s="32"/>
      <c r="AG331" s="30" t="str">
        <f t="shared" si="55"/>
        <v/>
      </c>
      <c r="AI331" s="30" t="str">
        <f t="shared" si="56"/>
        <v/>
      </c>
    </row>
    <row r="332" spans="1:35" ht="12" hidden="1" customHeight="1" outlineLevel="5">
      <c r="A332" s="43" t="s">
        <v>2594</v>
      </c>
      <c r="B332" s="94" t="s">
        <v>21</v>
      </c>
      <c r="C332" s="96" t="str">
        <f>IF(OR(ISNUMBER(S332),ISNUMBER(U332),ISNUMBER(W332),ISNUMBER(#REF!),ISNUMBER(AA332),ISNUMBER(AC332),ISNUMBER(AE332),ISNUMBER(AG332),ISNUMBER(Y332),ISNUMBER(AI332)),"x","")</f>
        <v/>
      </c>
      <c r="D332" s="22" t="s">
        <v>10</v>
      </c>
      <c r="E332" s="22" t="s">
        <v>2595</v>
      </c>
      <c r="F332" s="22" t="s">
        <v>17</v>
      </c>
      <c r="G332" s="22" t="s">
        <v>2594</v>
      </c>
      <c r="H332" s="22" t="s">
        <v>1956</v>
      </c>
      <c r="I332" s="22" t="s">
        <v>8</v>
      </c>
      <c r="J332" s="22" t="s">
        <v>8</v>
      </c>
      <c r="K332" s="22" t="s">
        <v>8</v>
      </c>
      <c r="L332" s="22" t="s">
        <v>12</v>
      </c>
      <c r="M332" s="22" t="s">
        <v>12</v>
      </c>
      <c r="N332" s="22" t="s">
        <v>12</v>
      </c>
      <c r="O332" s="22" t="s">
        <v>2387</v>
      </c>
      <c r="P332" s="22" t="s">
        <v>8</v>
      </c>
      <c r="Q332" s="22" t="s">
        <v>8</v>
      </c>
      <c r="S332" s="30"/>
      <c r="U332" s="32"/>
      <c r="W332" s="65" t="str">
        <f t="shared" si="54"/>
        <v/>
      </c>
      <c r="Y332" s="30" t="str">
        <f t="shared" si="57"/>
        <v/>
      </c>
      <c r="AA332" s="32"/>
      <c r="AC332" s="30"/>
      <c r="AE332" s="32"/>
      <c r="AG332" s="30" t="str">
        <f t="shared" si="55"/>
        <v/>
      </c>
      <c r="AI332" s="30" t="str">
        <f t="shared" si="56"/>
        <v/>
      </c>
    </row>
    <row r="333" spans="1:35" ht="12" hidden="1" customHeight="1" outlineLevel="5">
      <c r="A333" s="43" t="s">
        <v>2596</v>
      </c>
      <c r="B333" s="94" t="s">
        <v>21</v>
      </c>
      <c r="C333" s="96" t="str">
        <f>IF(OR(ISNUMBER(S333),ISNUMBER(U333),ISNUMBER(W333),ISNUMBER(#REF!),ISNUMBER(AA333),ISNUMBER(AC333),ISNUMBER(AE333),ISNUMBER(AG333),ISNUMBER(Y333),ISNUMBER(AI333)),"x","")</f>
        <v/>
      </c>
      <c r="D333" s="22" t="s">
        <v>10</v>
      </c>
      <c r="E333" s="22" t="s">
        <v>2597</v>
      </c>
      <c r="F333" s="22" t="s">
        <v>17</v>
      </c>
      <c r="G333" s="22" t="s">
        <v>2596</v>
      </c>
      <c r="H333" s="22" t="s">
        <v>1956</v>
      </c>
      <c r="I333" s="22" t="s">
        <v>8</v>
      </c>
      <c r="J333" s="22" t="s">
        <v>8</v>
      </c>
      <c r="K333" s="22" t="s">
        <v>8</v>
      </c>
      <c r="L333" s="22" t="s">
        <v>12</v>
      </c>
      <c r="M333" s="22" t="s">
        <v>12</v>
      </c>
      <c r="N333" s="22" t="s">
        <v>12</v>
      </c>
      <c r="O333" s="22" t="s">
        <v>2387</v>
      </c>
      <c r="P333" s="22" t="s">
        <v>8</v>
      </c>
      <c r="Q333" s="22" t="s">
        <v>8</v>
      </c>
      <c r="S333" s="30"/>
      <c r="U333" s="32"/>
      <c r="W333" s="65" t="str">
        <f t="shared" si="54"/>
        <v/>
      </c>
      <c r="Y333" s="30" t="str">
        <f t="shared" si="57"/>
        <v/>
      </c>
      <c r="AA333" s="32"/>
      <c r="AC333" s="30"/>
      <c r="AE333" s="32"/>
      <c r="AG333" s="30" t="str">
        <f t="shared" si="55"/>
        <v/>
      </c>
      <c r="AI333" s="30" t="str">
        <f t="shared" si="56"/>
        <v/>
      </c>
    </row>
    <row r="334" spans="1:35" ht="12" hidden="1" customHeight="1" outlineLevel="5">
      <c r="A334" s="43" t="s">
        <v>2598</v>
      </c>
      <c r="B334" s="94" t="s">
        <v>21</v>
      </c>
      <c r="C334" s="96" t="str">
        <f>IF(OR(ISNUMBER(S334),ISNUMBER(U334),ISNUMBER(W334),ISNUMBER(#REF!),ISNUMBER(AA334),ISNUMBER(AC334),ISNUMBER(AE334),ISNUMBER(AG334),ISNUMBER(Y334),ISNUMBER(AI334)),"x","")</f>
        <v/>
      </c>
      <c r="D334" s="22" t="s">
        <v>10</v>
      </c>
      <c r="E334" s="22" t="s">
        <v>2599</v>
      </c>
      <c r="F334" s="22" t="s">
        <v>17</v>
      </c>
      <c r="G334" s="22" t="s">
        <v>2598</v>
      </c>
      <c r="H334" s="22" t="s">
        <v>1956</v>
      </c>
      <c r="I334" s="22" t="s">
        <v>2600</v>
      </c>
      <c r="J334" s="22" t="s">
        <v>8</v>
      </c>
      <c r="K334" s="22" t="s">
        <v>8</v>
      </c>
      <c r="L334" s="22" t="s">
        <v>12</v>
      </c>
      <c r="M334" s="22" t="s">
        <v>12</v>
      </c>
      <c r="N334" s="22" t="s">
        <v>12</v>
      </c>
      <c r="O334" s="22" t="s">
        <v>2387</v>
      </c>
      <c r="P334" s="22" t="s">
        <v>8</v>
      </c>
      <c r="Q334" s="22" t="s">
        <v>8</v>
      </c>
      <c r="S334" s="30"/>
      <c r="U334" s="32"/>
      <c r="W334" s="65" t="str">
        <f t="shared" si="54"/>
        <v/>
      </c>
      <c r="Y334" s="30" t="str">
        <f t="shared" si="57"/>
        <v/>
      </c>
      <c r="AA334" s="32"/>
      <c r="AC334" s="30"/>
      <c r="AE334" s="32"/>
      <c r="AG334" s="30" t="str">
        <f t="shared" si="55"/>
        <v/>
      </c>
      <c r="AI334" s="30" t="str">
        <f t="shared" si="56"/>
        <v/>
      </c>
    </row>
    <row r="335" spans="1:35" ht="12" hidden="1" customHeight="1" outlineLevel="6">
      <c r="A335" s="44" t="s">
        <v>2601</v>
      </c>
      <c r="B335" s="94"/>
      <c r="C335" s="96" t="str">
        <f>IF(OR(ISNUMBER(S335),ISNUMBER(U335),ISNUMBER(W335),ISNUMBER(#REF!),ISNUMBER(AA335),ISNUMBER(AC335),ISNUMBER(AE335),ISNUMBER(AG335),ISNUMBER(Y335),ISNUMBER(AI335)),"x","")</f>
        <v/>
      </c>
      <c r="D335" s="22" t="s">
        <v>10</v>
      </c>
      <c r="E335" s="22" t="s">
        <v>2602</v>
      </c>
      <c r="F335" s="22" t="s">
        <v>13</v>
      </c>
      <c r="G335" s="22" t="s">
        <v>2601</v>
      </c>
      <c r="H335" s="22" t="s">
        <v>2055</v>
      </c>
      <c r="I335" s="22" t="s">
        <v>8</v>
      </c>
      <c r="J335" s="22" t="s">
        <v>8</v>
      </c>
      <c r="K335" s="22" t="s">
        <v>8</v>
      </c>
      <c r="L335" s="22" t="s">
        <v>12</v>
      </c>
      <c r="M335" s="22" t="s">
        <v>12</v>
      </c>
      <c r="N335" s="22" t="s">
        <v>12</v>
      </c>
      <c r="O335" s="22" t="s">
        <v>2387</v>
      </c>
      <c r="P335" s="22" t="s">
        <v>8</v>
      </c>
      <c r="Q335" s="22" t="s">
        <v>8</v>
      </c>
      <c r="S335" s="91"/>
      <c r="U335" s="32"/>
      <c r="W335" s="65"/>
      <c r="Y335" s="98" t="str">
        <f t="shared" si="57"/>
        <v/>
      </c>
      <c r="AA335" s="32"/>
      <c r="AC335" s="92"/>
      <c r="AE335" s="32"/>
      <c r="AG335" s="30"/>
      <c r="AI335" s="92"/>
    </row>
    <row r="336" spans="1:35" ht="12" hidden="1" customHeight="1" outlineLevel="4">
      <c r="A336" s="42" t="s">
        <v>2603</v>
      </c>
      <c r="B336" s="94"/>
      <c r="C336" s="96" t="str">
        <f>IF(OR(ISNUMBER(S336),ISNUMBER(U336),ISNUMBER(W336),ISNUMBER(#REF!),ISNUMBER(AA336),ISNUMBER(AC336),ISNUMBER(AE336),ISNUMBER(AG336),ISNUMBER(Y336),ISNUMBER(AI336)),"x","")</f>
        <v/>
      </c>
      <c r="D336" s="22" t="s">
        <v>10</v>
      </c>
      <c r="E336" s="22" t="s">
        <v>2604</v>
      </c>
      <c r="F336" s="22" t="s">
        <v>17</v>
      </c>
      <c r="G336" s="22" t="s">
        <v>2603</v>
      </c>
      <c r="H336" s="22" t="s">
        <v>1931</v>
      </c>
      <c r="I336" s="22" t="s">
        <v>8</v>
      </c>
      <c r="J336" s="22" t="s">
        <v>8</v>
      </c>
      <c r="K336" s="22" t="s">
        <v>8</v>
      </c>
      <c r="L336" s="22" t="s">
        <v>12</v>
      </c>
      <c r="M336" s="22" t="s">
        <v>12</v>
      </c>
      <c r="N336" s="22" t="s">
        <v>12</v>
      </c>
      <c r="O336" s="22" t="s">
        <v>2387</v>
      </c>
      <c r="P336" s="22" t="s">
        <v>8</v>
      </c>
      <c r="Q336" s="22" t="s">
        <v>8</v>
      </c>
      <c r="S336" s="30"/>
      <c r="U336" s="32"/>
      <c r="W336" s="65" t="str">
        <f>IF(OR(ISNUMBER(W337),ISNUMBER(W338),ISNUMBER(W339)),N(W337)+N(W338)+N(W339),IF(ISNUMBER(U336),U336,""))</f>
        <v/>
      </c>
      <c r="Y336" s="30" t="str">
        <f t="shared" si="57"/>
        <v/>
      </c>
      <c r="AA336" s="32"/>
      <c r="AC336" s="30"/>
      <c r="AE336" s="32"/>
      <c r="AG336" s="30" t="str">
        <f>IF(OR(ISNUMBER(AG337),ISNUMBER(AG338),ISNUMBER(AG339)),N(AG337)+N(AG338)+N(AG339),IF(ISNUMBER(AE336),AE336,""))</f>
        <v/>
      </c>
      <c r="AI336" s="30" t="str">
        <f t="shared" si="56"/>
        <v/>
      </c>
    </row>
    <row r="337" spans="1:35" ht="12" hidden="1" customHeight="1" outlineLevel="5">
      <c r="A337" s="43" t="s">
        <v>2605</v>
      </c>
      <c r="B337" s="94" t="s">
        <v>21</v>
      </c>
      <c r="C337" s="96" t="str">
        <f>IF(OR(ISNUMBER(S337),ISNUMBER(U337),ISNUMBER(W337),ISNUMBER(#REF!),ISNUMBER(AA337),ISNUMBER(AC337),ISNUMBER(AE337),ISNUMBER(AG337),ISNUMBER(Y337),ISNUMBER(AI337)),"x","")</f>
        <v/>
      </c>
      <c r="D337" s="22" t="s">
        <v>10</v>
      </c>
      <c r="E337" s="22" t="s">
        <v>2606</v>
      </c>
      <c r="F337" s="22" t="s">
        <v>17</v>
      </c>
      <c r="G337" s="22" t="s">
        <v>2605</v>
      </c>
      <c r="H337" s="22" t="s">
        <v>1931</v>
      </c>
      <c r="I337" s="22" t="s">
        <v>8</v>
      </c>
      <c r="J337" s="22" t="s">
        <v>8</v>
      </c>
      <c r="K337" s="22" t="s">
        <v>8</v>
      </c>
      <c r="L337" s="22" t="s">
        <v>12</v>
      </c>
      <c r="M337" s="22" t="s">
        <v>12</v>
      </c>
      <c r="N337" s="22" t="s">
        <v>12</v>
      </c>
      <c r="O337" s="22" t="s">
        <v>2387</v>
      </c>
      <c r="P337" s="22" t="s">
        <v>8</v>
      </c>
      <c r="Q337" s="22" t="s">
        <v>8</v>
      </c>
      <c r="S337" s="30"/>
      <c r="U337" s="32"/>
      <c r="W337" s="65" t="str">
        <f>IF(ISNUMBER(U337),U337,"")</f>
        <v/>
      </c>
      <c r="Y337" s="30" t="str">
        <f t="shared" si="57"/>
        <v/>
      </c>
      <c r="AA337" s="32"/>
      <c r="AC337" s="30"/>
      <c r="AE337" s="32"/>
      <c r="AG337" s="30" t="str">
        <f>IF(ISNUMBER(AE337),AE337,"")</f>
        <v/>
      </c>
      <c r="AI337" s="30" t="str">
        <f t="shared" si="56"/>
        <v/>
      </c>
    </row>
    <row r="338" spans="1:35" ht="12" hidden="1" customHeight="1" outlineLevel="5">
      <c r="A338" s="43" t="s">
        <v>2607</v>
      </c>
      <c r="B338" s="94" t="s">
        <v>21</v>
      </c>
      <c r="C338" s="96" t="str">
        <f>IF(OR(ISNUMBER(S338),ISNUMBER(U338),ISNUMBER(W338),ISNUMBER(#REF!),ISNUMBER(AA338),ISNUMBER(AC338),ISNUMBER(AE338),ISNUMBER(AG338),ISNUMBER(Y338),ISNUMBER(AI338)),"x","")</f>
        <v/>
      </c>
      <c r="D338" s="22" t="s">
        <v>10</v>
      </c>
      <c r="E338" s="22" t="s">
        <v>2608</v>
      </c>
      <c r="F338" s="22" t="s">
        <v>17</v>
      </c>
      <c r="G338" s="22" t="s">
        <v>2607</v>
      </c>
      <c r="H338" s="22" t="s">
        <v>1931</v>
      </c>
      <c r="I338" s="22" t="s">
        <v>8</v>
      </c>
      <c r="J338" s="22" t="s">
        <v>8</v>
      </c>
      <c r="K338" s="22" t="s">
        <v>8</v>
      </c>
      <c r="L338" s="22" t="s">
        <v>12</v>
      </c>
      <c r="M338" s="22" t="s">
        <v>12</v>
      </c>
      <c r="N338" s="22" t="s">
        <v>12</v>
      </c>
      <c r="O338" s="22" t="s">
        <v>2387</v>
      </c>
      <c r="P338" s="22" t="s">
        <v>8</v>
      </c>
      <c r="Q338" s="22" t="s">
        <v>8</v>
      </c>
      <c r="S338" s="30"/>
      <c r="U338" s="32"/>
      <c r="W338" s="65" t="str">
        <f>IF(ISNUMBER(U338),U338,"")</f>
        <v/>
      </c>
      <c r="Y338" s="30" t="str">
        <f t="shared" si="57"/>
        <v/>
      </c>
      <c r="AA338" s="32"/>
      <c r="AC338" s="30"/>
      <c r="AE338" s="32"/>
      <c r="AG338" s="30" t="str">
        <f>IF(ISNUMBER(AE338),AE338,"")</f>
        <v/>
      </c>
      <c r="AI338" s="30" t="str">
        <f t="shared" si="56"/>
        <v/>
      </c>
    </row>
    <row r="339" spans="1:35" ht="12" hidden="1" customHeight="1" outlineLevel="5">
      <c r="A339" s="43" t="s">
        <v>2609</v>
      </c>
      <c r="B339" s="94" t="s">
        <v>21</v>
      </c>
      <c r="C339" s="96" t="str">
        <f>IF(OR(ISNUMBER(S339),ISNUMBER(U339),ISNUMBER(W339),ISNUMBER(#REF!),ISNUMBER(AA339),ISNUMBER(AC339),ISNUMBER(AE339),ISNUMBER(AG339),ISNUMBER(Y339),ISNUMBER(AI339)),"x","")</f>
        <v/>
      </c>
      <c r="D339" s="22" t="s">
        <v>10</v>
      </c>
      <c r="E339" s="22" t="s">
        <v>2610</v>
      </c>
      <c r="F339" s="22" t="s">
        <v>17</v>
      </c>
      <c r="G339" s="22" t="s">
        <v>2609</v>
      </c>
      <c r="H339" s="22" t="s">
        <v>1931</v>
      </c>
      <c r="I339" s="22" t="s">
        <v>8</v>
      </c>
      <c r="J339" s="22" t="s">
        <v>8</v>
      </c>
      <c r="K339" s="22" t="s">
        <v>8</v>
      </c>
      <c r="L339" s="22" t="s">
        <v>12</v>
      </c>
      <c r="M339" s="22" t="s">
        <v>12</v>
      </c>
      <c r="N339" s="22" t="s">
        <v>12</v>
      </c>
      <c r="O339" s="22" t="s">
        <v>2387</v>
      </c>
      <c r="P339" s="22" t="s">
        <v>8</v>
      </c>
      <c r="Q339" s="22" t="s">
        <v>8</v>
      </c>
      <c r="S339" s="30"/>
      <c r="U339" s="32"/>
      <c r="W339" s="65" t="str">
        <f>IF(ISNUMBER(U339),U339,"")</f>
        <v/>
      </c>
      <c r="Y339" s="30" t="str">
        <f t="shared" si="57"/>
        <v/>
      </c>
      <c r="AA339" s="32"/>
      <c r="AC339" s="30"/>
      <c r="AE339" s="32"/>
      <c r="AG339" s="30" t="str">
        <f>IF(ISNUMBER(AE339),AE339,"")</f>
        <v/>
      </c>
      <c r="AI339" s="30" t="str">
        <f t="shared" si="56"/>
        <v/>
      </c>
    </row>
    <row r="340" spans="1:35" ht="12" hidden="1" customHeight="1" outlineLevel="4">
      <c r="A340" s="42" t="s">
        <v>2611</v>
      </c>
      <c r="B340" s="94"/>
      <c r="C340" s="96" t="str">
        <f>IF(OR(ISNUMBER(S340),ISNUMBER(U340),ISNUMBER(W340),ISNUMBER(#REF!),ISNUMBER(AA340),ISNUMBER(AC340),ISNUMBER(AE340),ISNUMBER(AG340),ISNUMBER(Y340),ISNUMBER(AI340)),"x","")</f>
        <v/>
      </c>
      <c r="D340" s="22" t="s">
        <v>10</v>
      </c>
      <c r="E340" s="22" t="s">
        <v>2612</v>
      </c>
      <c r="F340" s="22" t="s">
        <v>17</v>
      </c>
      <c r="G340" s="22" t="s">
        <v>2611</v>
      </c>
      <c r="H340" s="22" t="s">
        <v>8</v>
      </c>
      <c r="I340" s="22" t="s">
        <v>8</v>
      </c>
      <c r="J340" s="22" t="s">
        <v>8</v>
      </c>
      <c r="K340" s="22" t="s">
        <v>8</v>
      </c>
      <c r="L340" s="22" t="s">
        <v>12</v>
      </c>
      <c r="M340" s="22" t="s">
        <v>12</v>
      </c>
      <c r="N340" s="22" t="s">
        <v>12</v>
      </c>
      <c r="O340" s="22" t="s">
        <v>2387</v>
      </c>
      <c r="P340" s="22" t="s">
        <v>8</v>
      </c>
      <c r="Q340" s="22" t="s">
        <v>8</v>
      </c>
      <c r="S340" s="30"/>
      <c r="U340" s="32"/>
      <c r="W340" s="65" t="str">
        <f>IF(OR(ISNUMBER(W341),ISNUMBER(W342),ISNUMBER(W343)),N(W341)+N(W342)+N(W343),IF(ISNUMBER(U340),U340,""))</f>
        <v/>
      </c>
      <c r="Y340" s="30" t="str">
        <f t="shared" si="57"/>
        <v/>
      </c>
      <c r="AA340" s="32"/>
      <c r="AC340" s="30"/>
      <c r="AE340" s="32"/>
      <c r="AG340" s="30" t="str">
        <f>IF(OR(ISNUMBER(AG341),ISNUMBER(AG342),ISNUMBER(AG343)),N(AG341)+N(AG342)+N(AG343),IF(ISNUMBER(AE340),AE340,""))</f>
        <v/>
      </c>
      <c r="AI340" s="30" t="str">
        <f t="shared" si="56"/>
        <v/>
      </c>
    </row>
    <row r="341" spans="1:35" ht="12" hidden="1" customHeight="1" outlineLevel="5">
      <c r="A341" s="43" t="s">
        <v>2613</v>
      </c>
      <c r="B341" s="94" t="s">
        <v>21</v>
      </c>
      <c r="C341" s="96" t="str">
        <f>IF(OR(ISNUMBER(S341),ISNUMBER(U341),ISNUMBER(W341),ISNUMBER(#REF!),ISNUMBER(AA341),ISNUMBER(AC341),ISNUMBER(AE341),ISNUMBER(AG341),ISNUMBER(Y341),ISNUMBER(AI341)),"x","")</f>
        <v/>
      </c>
      <c r="D341" s="22" t="s">
        <v>10</v>
      </c>
      <c r="E341" s="22" t="s">
        <v>2614</v>
      </c>
      <c r="F341" s="22" t="s">
        <v>17</v>
      </c>
      <c r="G341" s="22" t="s">
        <v>2613</v>
      </c>
      <c r="H341" s="22" t="s">
        <v>1942</v>
      </c>
      <c r="I341" s="22" t="s">
        <v>8</v>
      </c>
      <c r="J341" s="22" t="s">
        <v>8</v>
      </c>
      <c r="K341" s="22" t="s">
        <v>8</v>
      </c>
      <c r="L341" s="22" t="s">
        <v>12</v>
      </c>
      <c r="M341" s="22" t="s">
        <v>12</v>
      </c>
      <c r="N341" s="22" t="s">
        <v>12</v>
      </c>
      <c r="O341" s="22" t="s">
        <v>2387</v>
      </c>
      <c r="P341" s="22" t="s">
        <v>8</v>
      </c>
      <c r="Q341" s="22" t="s">
        <v>8</v>
      </c>
      <c r="S341" s="30"/>
      <c r="U341" s="32"/>
      <c r="W341" s="65" t="str">
        <f>IF(ISNUMBER(U341),U341,"")</f>
        <v/>
      </c>
      <c r="Y341" s="30" t="str">
        <f t="shared" si="57"/>
        <v/>
      </c>
      <c r="AA341" s="32"/>
      <c r="AC341" s="30"/>
      <c r="AE341" s="32"/>
      <c r="AG341" s="30" t="str">
        <f>IF(ISNUMBER(AE341),AE341,"")</f>
        <v/>
      </c>
      <c r="AI341" s="30" t="str">
        <f t="shared" si="56"/>
        <v/>
      </c>
    </row>
    <row r="342" spans="1:35" ht="12" hidden="1" customHeight="1" outlineLevel="5">
      <c r="A342" s="43" t="s">
        <v>2615</v>
      </c>
      <c r="B342" s="94" t="s">
        <v>21</v>
      </c>
      <c r="C342" s="96" t="str">
        <f>IF(OR(ISNUMBER(S342),ISNUMBER(U342),ISNUMBER(W342),ISNUMBER(#REF!),ISNUMBER(AA342),ISNUMBER(AC342),ISNUMBER(AE342),ISNUMBER(AG342),ISNUMBER(Y342),ISNUMBER(AI342)),"x","")</f>
        <v/>
      </c>
      <c r="D342" s="22" t="s">
        <v>10</v>
      </c>
      <c r="E342" s="22" t="s">
        <v>2616</v>
      </c>
      <c r="F342" s="22" t="s">
        <v>17</v>
      </c>
      <c r="G342" s="22" t="s">
        <v>2615</v>
      </c>
      <c r="H342" s="22" t="s">
        <v>1942</v>
      </c>
      <c r="I342" s="22" t="s">
        <v>8</v>
      </c>
      <c r="J342" s="22" t="s">
        <v>8</v>
      </c>
      <c r="K342" s="22" t="s">
        <v>8</v>
      </c>
      <c r="L342" s="22" t="s">
        <v>12</v>
      </c>
      <c r="M342" s="22" t="s">
        <v>12</v>
      </c>
      <c r="N342" s="22" t="s">
        <v>12</v>
      </c>
      <c r="O342" s="22" t="s">
        <v>2387</v>
      </c>
      <c r="P342" s="22" t="s">
        <v>8</v>
      </c>
      <c r="Q342" s="22" t="s">
        <v>8</v>
      </c>
      <c r="S342" s="30"/>
      <c r="U342" s="32"/>
      <c r="W342" s="65" t="str">
        <f>IF(ISNUMBER(U342),U342,"")</f>
        <v/>
      </c>
      <c r="Y342" s="30" t="str">
        <f t="shared" si="57"/>
        <v/>
      </c>
      <c r="AA342" s="32"/>
      <c r="AC342" s="30"/>
      <c r="AE342" s="32"/>
      <c r="AG342" s="30" t="str">
        <f>IF(ISNUMBER(AE342),AE342,"")</f>
        <v/>
      </c>
      <c r="AI342" s="30" t="str">
        <f t="shared" si="56"/>
        <v/>
      </c>
    </row>
    <row r="343" spans="1:35" ht="12" hidden="1" customHeight="1" outlineLevel="5">
      <c r="A343" s="43" t="s">
        <v>2617</v>
      </c>
      <c r="B343" s="94" t="s">
        <v>21</v>
      </c>
      <c r="C343" s="96" t="str">
        <f>IF(OR(ISNUMBER(S343),ISNUMBER(U343),ISNUMBER(W343),ISNUMBER(#REF!),ISNUMBER(AA343),ISNUMBER(AC343),ISNUMBER(AE343),ISNUMBER(AG343),ISNUMBER(Y343),ISNUMBER(AI343)),"x","")</f>
        <v/>
      </c>
      <c r="D343" s="22" t="s">
        <v>10</v>
      </c>
      <c r="E343" s="22" t="s">
        <v>2618</v>
      </c>
      <c r="F343" s="22" t="s">
        <v>17</v>
      </c>
      <c r="G343" s="22" t="s">
        <v>2617</v>
      </c>
      <c r="H343" s="22" t="s">
        <v>8</v>
      </c>
      <c r="I343" s="22" t="s">
        <v>8</v>
      </c>
      <c r="J343" s="22" t="s">
        <v>8</v>
      </c>
      <c r="K343" s="22" t="s">
        <v>8</v>
      </c>
      <c r="L343" s="22" t="s">
        <v>12</v>
      </c>
      <c r="M343" s="22" t="s">
        <v>12</v>
      </c>
      <c r="N343" s="22" t="s">
        <v>12</v>
      </c>
      <c r="O343" s="22" t="s">
        <v>2387</v>
      </c>
      <c r="P343" s="22" t="s">
        <v>8</v>
      </c>
      <c r="Q343" s="22" t="s">
        <v>8</v>
      </c>
      <c r="S343" s="30"/>
      <c r="U343" s="32"/>
      <c r="W343" s="65" t="str">
        <f>IF(ISNUMBER(U343),U343,"")</f>
        <v/>
      </c>
      <c r="Y343" s="30" t="str">
        <f t="shared" si="57"/>
        <v/>
      </c>
      <c r="AA343" s="32"/>
      <c r="AC343" s="30"/>
      <c r="AE343" s="32"/>
      <c r="AG343" s="30" t="str">
        <f>IF(ISNUMBER(AE343),AE343,"")</f>
        <v/>
      </c>
      <c r="AI343" s="30" t="str">
        <f t="shared" si="56"/>
        <v/>
      </c>
    </row>
    <row r="344" spans="1:35" ht="12" hidden="1" customHeight="1" outlineLevel="4">
      <c r="A344" s="42" t="s">
        <v>2619</v>
      </c>
      <c r="B344" s="94"/>
      <c r="C344" s="96" t="str">
        <f>IF(OR(ISNUMBER(S344),ISNUMBER(U344),ISNUMBER(W344),ISNUMBER(#REF!),ISNUMBER(AA344),ISNUMBER(AC344),ISNUMBER(AE344),ISNUMBER(AG344),ISNUMBER(Y344),ISNUMBER(AI344)),"x","")</f>
        <v/>
      </c>
      <c r="D344" s="22" t="s">
        <v>10</v>
      </c>
      <c r="E344" s="22" t="s">
        <v>2620</v>
      </c>
      <c r="F344" s="22" t="s">
        <v>17</v>
      </c>
      <c r="G344" s="22" t="s">
        <v>2619</v>
      </c>
      <c r="H344" s="22" t="s">
        <v>8</v>
      </c>
      <c r="I344" s="22" t="s">
        <v>8</v>
      </c>
      <c r="J344" s="22" t="s">
        <v>19</v>
      </c>
      <c r="K344" s="22" t="s">
        <v>8</v>
      </c>
      <c r="L344" s="22" t="s">
        <v>12</v>
      </c>
      <c r="M344" s="22" t="s">
        <v>12</v>
      </c>
      <c r="N344" s="22" t="s">
        <v>12</v>
      </c>
      <c r="O344" s="22" t="s">
        <v>2387</v>
      </c>
      <c r="P344" s="22" t="s">
        <v>8</v>
      </c>
      <c r="Q344" s="22" t="s">
        <v>8</v>
      </c>
      <c r="S344" s="30"/>
      <c r="U344" s="32"/>
      <c r="W344" s="65" t="str">
        <f>IF(OR(ISNUMBER(W345),ISNUMBER(W360)),N(W345)+N(W360),IF(ISNUMBER(U344),U344,""))</f>
        <v/>
      </c>
      <c r="Y344" s="30" t="str">
        <f t="shared" si="57"/>
        <v/>
      </c>
      <c r="AA344" s="32"/>
      <c r="AC344" s="30"/>
      <c r="AE344" s="32"/>
      <c r="AG344" s="30" t="str">
        <f>IF(OR(ISNUMBER(AG345),ISNUMBER(AG360)),N(AG345)+N(AG360),IF(ISNUMBER(AE344),AE344,""))</f>
        <v/>
      </c>
      <c r="AI344" s="30" t="str">
        <f t="shared" si="56"/>
        <v/>
      </c>
    </row>
    <row r="345" spans="1:35" ht="12" hidden="1" customHeight="1" outlineLevel="5">
      <c r="A345" s="43" t="s">
        <v>2621</v>
      </c>
      <c r="B345" s="94" t="s">
        <v>21</v>
      </c>
      <c r="C345" s="96" t="str">
        <f>IF(OR(ISNUMBER(S345),ISNUMBER(U345),ISNUMBER(W345),ISNUMBER(#REF!),ISNUMBER(AA345),ISNUMBER(AC345),ISNUMBER(AE345),ISNUMBER(AG345),ISNUMBER(Y345),ISNUMBER(AI345)),"x","")</f>
        <v/>
      </c>
      <c r="D345" s="22" t="s">
        <v>10</v>
      </c>
      <c r="E345" s="22" t="s">
        <v>2622</v>
      </c>
      <c r="F345" s="22" t="s">
        <v>17</v>
      </c>
      <c r="G345" s="22" t="s">
        <v>2621</v>
      </c>
      <c r="H345" s="22" t="s">
        <v>2623</v>
      </c>
      <c r="I345" s="22" t="s">
        <v>2061</v>
      </c>
      <c r="J345" s="22" t="s">
        <v>19</v>
      </c>
      <c r="K345" s="22" t="s">
        <v>8</v>
      </c>
      <c r="L345" s="22" t="s">
        <v>12</v>
      </c>
      <c r="M345" s="22" t="s">
        <v>12</v>
      </c>
      <c r="N345" s="22" t="s">
        <v>12</v>
      </c>
      <c r="O345" s="22" t="s">
        <v>2387</v>
      </c>
      <c r="P345" s="22" t="s">
        <v>8</v>
      </c>
      <c r="Q345" s="22" t="s">
        <v>8</v>
      </c>
      <c r="S345" s="30"/>
      <c r="U345" s="32"/>
      <c r="W345" s="65" t="str">
        <f>IF(OR(ISNUMBER(W347),ISNUMBER(W353),ISNUMBER(W359)),N(W347)+N(W353)+N(W359),IF(ISNUMBER(U345),U345,""))</f>
        <v/>
      </c>
      <c r="Y345" s="30" t="str">
        <f t="shared" si="57"/>
        <v/>
      </c>
      <c r="AA345" s="32"/>
      <c r="AC345" s="30"/>
      <c r="AE345" s="32"/>
      <c r="AG345" s="30" t="str">
        <f>IF(OR(ISNUMBER(AG347),ISNUMBER(AG353),ISNUMBER(AG359)),N(AG347)+N(AG353)+N(AG359),IF(ISNUMBER(AE345),AE345,""))</f>
        <v/>
      </c>
      <c r="AI345" s="30" t="str">
        <f t="shared" si="56"/>
        <v/>
      </c>
    </row>
    <row r="346" spans="1:35" ht="12" hidden="1" customHeight="1" outlineLevel="6">
      <c r="A346" s="44" t="s">
        <v>2624</v>
      </c>
      <c r="B346" s="94"/>
      <c r="C346" s="96" t="str">
        <f>IF(OR(ISNUMBER(S346),ISNUMBER(U346),ISNUMBER(W346),ISNUMBER(#REF!),ISNUMBER(AA346),ISNUMBER(AC346),ISNUMBER(AE346),ISNUMBER(AG346),ISNUMBER(Y346),ISNUMBER(AI346)),"x","")</f>
        <v/>
      </c>
      <c r="D346" s="22" t="s">
        <v>10</v>
      </c>
      <c r="E346" s="22" t="s">
        <v>2625</v>
      </c>
      <c r="F346" s="22" t="s">
        <v>17</v>
      </c>
      <c r="G346" s="22" t="s">
        <v>2624</v>
      </c>
      <c r="H346" s="22" t="s">
        <v>8</v>
      </c>
      <c r="I346" s="22" t="s">
        <v>8</v>
      </c>
      <c r="J346" s="22" t="s">
        <v>8</v>
      </c>
      <c r="K346" s="22" t="s">
        <v>8</v>
      </c>
      <c r="L346" s="22" t="s">
        <v>12</v>
      </c>
      <c r="M346" s="22" t="s">
        <v>12</v>
      </c>
      <c r="N346" s="22" t="s">
        <v>12</v>
      </c>
      <c r="O346" s="22" t="s">
        <v>2387</v>
      </c>
      <c r="P346" s="22" t="s">
        <v>8</v>
      </c>
      <c r="Q346" s="22" t="s">
        <v>8</v>
      </c>
      <c r="S346" s="30"/>
      <c r="U346" s="32"/>
      <c r="W346" s="65" t="str">
        <f>IF(ISNUMBER(U346),U346,"")</f>
        <v/>
      </c>
      <c r="Y346" s="30" t="str">
        <f t="shared" si="57"/>
        <v/>
      </c>
      <c r="AA346" s="32"/>
      <c r="AC346" s="30"/>
      <c r="AE346" s="32"/>
      <c r="AG346" s="30" t="str">
        <f>IF(ISNUMBER(AE346),AE346,"")</f>
        <v/>
      </c>
      <c r="AI346" s="30" t="str">
        <f t="shared" si="56"/>
        <v/>
      </c>
    </row>
    <row r="347" spans="1:35" ht="12" hidden="1" customHeight="1" outlineLevel="6">
      <c r="A347" s="44" t="s">
        <v>2626</v>
      </c>
      <c r="B347" s="94" t="s">
        <v>21</v>
      </c>
      <c r="C347" s="96" t="str">
        <f>IF(OR(ISNUMBER(S347),ISNUMBER(U347),ISNUMBER(W347),ISNUMBER(#REF!),ISNUMBER(AA347),ISNUMBER(AC347),ISNUMBER(AE347),ISNUMBER(AG347),ISNUMBER(Y347),ISNUMBER(AI347)),"x","")</f>
        <v/>
      </c>
      <c r="D347" s="10" t="s">
        <v>10</v>
      </c>
      <c r="E347" s="10" t="s">
        <v>2627</v>
      </c>
      <c r="F347" s="10" t="s">
        <v>17</v>
      </c>
      <c r="G347" s="54" t="s">
        <v>2626</v>
      </c>
      <c r="H347" s="54" t="s">
        <v>8</v>
      </c>
      <c r="I347" s="54" t="s">
        <v>8</v>
      </c>
      <c r="J347" s="54" t="s">
        <v>19</v>
      </c>
      <c r="K347" s="54" t="s">
        <v>8</v>
      </c>
      <c r="L347" s="54" t="s">
        <v>12</v>
      </c>
      <c r="M347" s="54" t="s">
        <v>12</v>
      </c>
      <c r="N347" s="54" t="s">
        <v>12</v>
      </c>
      <c r="O347" s="54" t="s">
        <v>2387</v>
      </c>
      <c r="P347" s="54" t="s">
        <v>8</v>
      </c>
      <c r="Q347" s="54" t="s">
        <v>8</v>
      </c>
      <c r="S347" s="30"/>
      <c r="U347" s="32"/>
      <c r="W347" s="65" t="str">
        <f>IF(OR(ISNUMBER(W348),ISNUMBER(W349),ISNUMBER(W350),ISNUMBER(W351),ISNUMBER(W352)),N(W348)+N(W349)+N(W350)+N(W351)+N(W352),IF(ISNUMBER(U347),U347,""))</f>
        <v/>
      </c>
      <c r="Y347" s="30" t="str">
        <f t="shared" si="57"/>
        <v/>
      </c>
      <c r="AA347" s="32"/>
      <c r="AC347" s="30"/>
      <c r="AE347" s="32"/>
      <c r="AG347" s="30" t="str">
        <f>IF(OR(ISNUMBER(AG348),ISNUMBER(AG349),ISNUMBER(AG350),ISNUMBER(AG351),ISNUMBER(AG352)),N(AG348)+N(AG349)+N(AG350)+N(AG351)+N(AG352),IF(ISNUMBER(AE347),AE347,""))</f>
        <v/>
      </c>
      <c r="AI347" s="30" t="str">
        <f t="shared" si="56"/>
        <v/>
      </c>
    </row>
    <row r="348" spans="1:35" ht="12" hidden="1" customHeight="1" outlineLevel="7">
      <c r="A348" s="45" t="s">
        <v>2628</v>
      </c>
      <c r="B348" s="94" t="s">
        <v>21</v>
      </c>
      <c r="C348" s="96" t="str">
        <f>IF(OR(ISNUMBER(S348),ISNUMBER(U348),ISNUMBER(W348),ISNUMBER(#REF!),ISNUMBER(AA348),ISNUMBER(AC348),ISNUMBER(AE348),ISNUMBER(AG348),ISNUMBER(Y348),ISNUMBER(AI348)),"x","")</f>
        <v/>
      </c>
      <c r="D348" s="22" t="s">
        <v>10</v>
      </c>
      <c r="E348" s="22" t="s">
        <v>2629</v>
      </c>
      <c r="F348" s="22" t="s">
        <v>17</v>
      </c>
      <c r="G348" s="55" t="s">
        <v>2628</v>
      </c>
      <c r="H348" s="55" t="s">
        <v>8</v>
      </c>
      <c r="I348" s="55" t="s">
        <v>2630</v>
      </c>
      <c r="J348" s="55" t="s">
        <v>114</v>
      </c>
      <c r="K348" s="55" t="s">
        <v>8</v>
      </c>
      <c r="L348" s="55" t="s">
        <v>12</v>
      </c>
      <c r="M348" s="55" t="s">
        <v>12</v>
      </c>
      <c r="N348" s="55" t="s">
        <v>12</v>
      </c>
      <c r="O348" s="55" t="s">
        <v>2387</v>
      </c>
      <c r="P348" s="55" t="s">
        <v>8</v>
      </c>
      <c r="Q348" s="55" t="s">
        <v>8</v>
      </c>
      <c r="S348" s="30"/>
      <c r="U348" s="32"/>
      <c r="W348" s="65" t="str">
        <f>IF(ISNUMBER(U348),U348,"")</f>
        <v/>
      </c>
      <c r="Y348" s="30" t="str">
        <f t="shared" si="57"/>
        <v/>
      </c>
      <c r="AA348" s="32"/>
      <c r="AC348" s="30"/>
      <c r="AE348" s="32"/>
      <c r="AG348" s="30" t="str">
        <f>IF(ISNUMBER(AE348),AE348,"")</f>
        <v/>
      </c>
      <c r="AI348" s="30" t="str">
        <f t="shared" si="56"/>
        <v/>
      </c>
    </row>
    <row r="349" spans="1:35" ht="12" hidden="1" customHeight="1" outlineLevel="7">
      <c r="A349" s="45" t="s">
        <v>2631</v>
      </c>
      <c r="B349" s="94" t="s">
        <v>21</v>
      </c>
      <c r="C349" s="96" t="str">
        <f>IF(OR(ISNUMBER(S349),ISNUMBER(U349),ISNUMBER(W349),ISNUMBER(#REF!),ISNUMBER(AA349),ISNUMBER(AC349),ISNUMBER(AE349),ISNUMBER(AG349),ISNUMBER(Y349),ISNUMBER(AI349)),"x","")</f>
        <v/>
      </c>
      <c r="D349" s="22" t="s">
        <v>10</v>
      </c>
      <c r="E349" s="22" t="s">
        <v>2632</v>
      </c>
      <c r="F349" s="22" t="s">
        <v>17</v>
      </c>
      <c r="G349" s="55" t="s">
        <v>2631</v>
      </c>
      <c r="H349" s="55" t="s">
        <v>8</v>
      </c>
      <c r="I349" s="55" t="s">
        <v>2072</v>
      </c>
      <c r="J349" s="55" t="s">
        <v>114</v>
      </c>
      <c r="K349" s="55" t="s">
        <v>8</v>
      </c>
      <c r="L349" s="55" t="s">
        <v>12</v>
      </c>
      <c r="M349" s="55" t="s">
        <v>12</v>
      </c>
      <c r="N349" s="55" t="s">
        <v>12</v>
      </c>
      <c r="O349" s="55" t="s">
        <v>2387</v>
      </c>
      <c r="P349" s="55" t="s">
        <v>8</v>
      </c>
      <c r="Q349" s="55" t="s">
        <v>8</v>
      </c>
      <c r="S349" s="30"/>
      <c r="U349" s="32"/>
      <c r="W349" s="65" t="str">
        <f>IF(ISNUMBER(U349),U349,"")</f>
        <v/>
      </c>
      <c r="Y349" s="30" t="str">
        <f t="shared" si="57"/>
        <v/>
      </c>
      <c r="AA349" s="32"/>
      <c r="AC349" s="30"/>
      <c r="AE349" s="32"/>
      <c r="AG349" s="30" t="str">
        <f>IF(ISNUMBER(AE349),AE349,"")</f>
        <v/>
      </c>
      <c r="AI349" s="30" t="str">
        <f t="shared" si="56"/>
        <v/>
      </c>
    </row>
    <row r="350" spans="1:35" ht="12" hidden="1" customHeight="1" outlineLevel="7">
      <c r="A350" s="45" t="s">
        <v>2633</v>
      </c>
      <c r="B350" s="94" t="s">
        <v>21</v>
      </c>
      <c r="C350" s="96" t="str">
        <f>IF(OR(ISNUMBER(S350),ISNUMBER(U350),ISNUMBER(W350),ISNUMBER(#REF!),ISNUMBER(AA350),ISNUMBER(AC350),ISNUMBER(AE350),ISNUMBER(AG350),ISNUMBER(Y350),ISNUMBER(AI350)),"x","")</f>
        <v/>
      </c>
      <c r="D350" s="22" t="s">
        <v>10</v>
      </c>
      <c r="E350" s="22" t="s">
        <v>2634</v>
      </c>
      <c r="F350" s="22" t="s">
        <v>17</v>
      </c>
      <c r="G350" s="55" t="s">
        <v>2633</v>
      </c>
      <c r="H350" s="55" t="s">
        <v>8</v>
      </c>
      <c r="I350" s="55" t="s">
        <v>2635</v>
      </c>
      <c r="J350" s="55" t="s">
        <v>114</v>
      </c>
      <c r="K350" s="55" t="s">
        <v>8</v>
      </c>
      <c r="L350" s="55" t="s">
        <v>12</v>
      </c>
      <c r="M350" s="55" t="s">
        <v>12</v>
      </c>
      <c r="N350" s="55" t="s">
        <v>12</v>
      </c>
      <c r="O350" s="55" t="s">
        <v>2387</v>
      </c>
      <c r="P350" s="55" t="s">
        <v>8</v>
      </c>
      <c r="Q350" s="55" t="s">
        <v>8</v>
      </c>
      <c r="S350" s="30"/>
      <c r="U350" s="32"/>
      <c r="W350" s="65" t="str">
        <f>IF(ISNUMBER(U350),U350,"")</f>
        <v/>
      </c>
      <c r="Y350" s="30" t="str">
        <f t="shared" si="57"/>
        <v/>
      </c>
      <c r="AA350" s="32"/>
      <c r="AC350" s="30"/>
      <c r="AE350" s="32"/>
      <c r="AG350" s="30" t="str">
        <f>IF(ISNUMBER(AE350),AE350,"")</f>
        <v/>
      </c>
      <c r="AI350" s="30" t="str">
        <f t="shared" si="56"/>
        <v/>
      </c>
    </row>
    <row r="351" spans="1:35" ht="12" hidden="1" customHeight="1" outlineLevel="7">
      <c r="A351" s="45" t="s">
        <v>2636</v>
      </c>
      <c r="B351" s="94" t="s">
        <v>21</v>
      </c>
      <c r="C351" s="96" t="str">
        <f>IF(OR(ISNUMBER(S351),ISNUMBER(U351),ISNUMBER(W351),ISNUMBER(#REF!),ISNUMBER(AA351),ISNUMBER(AC351),ISNUMBER(AE351),ISNUMBER(AG351),ISNUMBER(Y351),ISNUMBER(AI351)),"x","")</f>
        <v/>
      </c>
      <c r="D351" s="22" t="s">
        <v>10</v>
      </c>
      <c r="E351" s="22" t="s">
        <v>2637</v>
      </c>
      <c r="F351" s="22" t="s">
        <v>17</v>
      </c>
      <c r="G351" s="55" t="s">
        <v>2636</v>
      </c>
      <c r="H351" s="55" t="s">
        <v>8</v>
      </c>
      <c r="I351" s="55" t="s">
        <v>2078</v>
      </c>
      <c r="J351" s="55" t="s">
        <v>23</v>
      </c>
      <c r="K351" s="55" t="s">
        <v>8</v>
      </c>
      <c r="L351" s="55" t="s">
        <v>12</v>
      </c>
      <c r="M351" s="55" t="s">
        <v>12</v>
      </c>
      <c r="N351" s="55" t="s">
        <v>12</v>
      </c>
      <c r="O351" s="55" t="s">
        <v>2387</v>
      </c>
      <c r="P351" s="55" t="s">
        <v>8</v>
      </c>
      <c r="Q351" s="55" t="s">
        <v>8</v>
      </c>
      <c r="S351" s="30"/>
      <c r="U351" s="32"/>
      <c r="W351" s="65" t="str">
        <f>IF(ISNUMBER(U351),U351,"")</f>
        <v/>
      </c>
      <c r="Y351" s="30" t="str">
        <f t="shared" si="57"/>
        <v/>
      </c>
      <c r="AA351" s="32"/>
      <c r="AC351" s="30"/>
      <c r="AE351" s="32"/>
      <c r="AG351" s="30" t="str">
        <f>IF(ISNUMBER(AE351),AE351,"")</f>
        <v/>
      </c>
      <c r="AI351" s="30" t="str">
        <f t="shared" si="56"/>
        <v/>
      </c>
    </row>
    <row r="352" spans="1:35" ht="12" hidden="1" customHeight="1" outlineLevel="7">
      <c r="A352" s="45" t="s">
        <v>2638</v>
      </c>
      <c r="B352" s="94" t="s">
        <v>21</v>
      </c>
      <c r="C352" s="96" t="str">
        <f>IF(OR(ISNUMBER(S352),ISNUMBER(U352),ISNUMBER(W352),ISNUMBER(#REF!),ISNUMBER(AA352),ISNUMBER(AC352),ISNUMBER(AE352),ISNUMBER(AG352),ISNUMBER(Y352),ISNUMBER(AI352)),"x","")</f>
        <v/>
      </c>
      <c r="D352" s="22" t="s">
        <v>10</v>
      </c>
      <c r="E352" s="22" t="s">
        <v>2639</v>
      </c>
      <c r="F352" s="22" t="s">
        <v>17</v>
      </c>
      <c r="G352" s="55" t="s">
        <v>2638</v>
      </c>
      <c r="H352" s="55" t="s">
        <v>8</v>
      </c>
      <c r="I352" s="55" t="s">
        <v>2640</v>
      </c>
      <c r="J352" s="55" t="s">
        <v>114</v>
      </c>
      <c r="K352" s="55" t="s">
        <v>8</v>
      </c>
      <c r="L352" s="55" t="s">
        <v>12</v>
      </c>
      <c r="M352" s="55" t="s">
        <v>12</v>
      </c>
      <c r="N352" s="55" t="s">
        <v>12</v>
      </c>
      <c r="O352" s="55" t="s">
        <v>2387</v>
      </c>
      <c r="P352" s="55" t="s">
        <v>8</v>
      </c>
      <c r="Q352" s="55" t="s">
        <v>8</v>
      </c>
      <c r="S352" s="30"/>
      <c r="U352" s="32"/>
      <c r="W352" s="65" t="str">
        <f>IF(ISNUMBER(U352),U352,"")</f>
        <v/>
      </c>
      <c r="Y352" s="30" t="str">
        <f t="shared" si="57"/>
        <v/>
      </c>
      <c r="AA352" s="32"/>
      <c r="AC352" s="30"/>
      <c r="AE352" s="32"/>
      <c r="AG352" s="30" t="str">
        <f>IF(ISNUMBER(AE352),AE352,"")</f>
        <v/>
      </c>
      <c r="AI352" s="30" t="str">
        <f t="shared" si="56"/>
        <v/>
      </c>
    </row>
    <row r="353" spans="1:35" ht="12" hidden="1" customHeight="1" outlineLevel="6">
      <c r="A353" s="44" t="s">
        <v>2641</v>
      </c>
      <c r="B353" s="94" t="s">
        <v>21</v>
      </c>
      <c r="C353" s="96" t="str">
        <f>IF(OR(ISNUMBER(S353),ISNUMBER(U353),ISNUMBER(W353),ISNUMBER(#REF!),ISNUMBER(AA353),ISNUMBER(AC353),ISNUMBER(AE353),ISNUMBER(AG353),ISNUMBER(Y353),ISNUMBER(AI353)),"x","")</f>
        <v/>
      </c>
      <c r="D353" s="22" t="s">
        <v>10</v>
      </c>
      <c r="E353" s="22" t="s">
        <v>2642</v>
      </c>
      <c r="F353" s="22" t="s">
        <v>17</v>
      </c>
      <c r="G353" s="55" t="s">
        <v>2641</v>
      </c>
      <c r="H353" s="55" t="s">
        <v>1528</v>
      </c>
      <c r="I353" s="55" t="s">
        <v>8</v>
      </c>
      <c r="J353" s="55" t="s">
        <v>19</v>
      </c>
      <c r="K353" s="55" t="s">
        <v>8</v>
      </c>
      <c r="L353" s="55" t="s">
        <v>12</v>
      </c>
      <c r="M353" s="55" t="s">
        <v>12</v>
      </c>
      <c r="N353" s="55" t="s">
        <v>12</v>
      </c>
      <c r="O353" s="55" t="s">
        <v>2387</v>
      </c>
      <c r="P353" s="55" t="s">
        <v>8</v>
      </c>
      <c r="Q353" s="55" t="s">
        <v>8</v>
      </c>
      <c r="S353" s="30"/>
      <c r="U353" s="32"/>
      <c r="W353" s="65" t="str">
        <f>IF(OR(ISNUMBER(W354),ISNUMBER(W355),ISNUMBER(W356),ISNUMBER(W357),ISNUMBER(W358)),N(W354)+N(W355)+N(W356)+N(W357)+N(W358),IF(ISNUMBER(U353),U353,""))</f>
        <v/>
      </c>
      <c r="Y353" s="30" t="str">
        <f t="shared" si="57"/>
        <v/>
      </c>
      <c r="AA353" s="32"/>
      <c r="AC353" s="30"/>
      <c r="AE353" s="32"/>
      <c r="AG353" s="30" t="str">
        <f>IF(OR(ISNUMBER(AG354),ISNUMBER(AG355),ISNUMBER(AG356),ISNUMBER(AG357),ISNUMBER(AG358)),N(AG354)+N(AG355)+N(AG356)+N(AG357)+N(AG358),IF(ISNUMBER(AE353),AE353,""))</f>
        <v/>
      </c>
      <c r="AI353" s="30" t="str">
        <f t="shared" si="56"/>
        <v/>
      </c>
    </row>
    <row r="354" spans="1:35" ht="12" hidden="1" customHeight="1" outlineLevel="7">
      <c r="A354" s="45" t="s">
        <v>2643</v>
      </c>
      <c r="B354" s="94" t="s">
        <v>21</v>
      </c>
      <c r="C354" s="96" t="str">
        <f>IF(OR(ISNUMBER(S354),ISNUMBER(U354),ISNUMBER(W354),ISNUMBER(#REF!),ISNUMBER(AA354),ISNUMBER(AC354),ISNUMBER(AE354),ISNUMBER(AG354),ISNUMBER(Y354),ISNUMBER(AI354)),"x","")</f>
        <v/>
      </c>
      <c r="D354" s="22" t="s">
        <v>10</v>
      </c>
      <c r="E354" s="22" t="s">
        <v>2644</v>
      </c>
      <c r="F354" s="22" t="s">
        <v>17</v>
      </c>
      <c r="G354" s="55" t="s">
        <v>2643</v>
      </c>
      <c r="H354" s="55" t="s">
        <v>8</v>
      </c>
      <c r="I354" s="55" t="s">
        <v>8</v>
      </c>
      <c r="J354" s="55" t="s">
        <v>114</v>
      </c>
      <c r="K354" s="55" t="s">
        <v>8</v>
      </c>
      <c r="L354" s="55" t="s">
        <v>12</v>
      </c>
      <c r="M354" s="55" t="s">
        <v>12</v>
      </c>
      <c r="N354" s="55" t="s">
        <v>12</v>
      </c>
      <c r="O354" s="55" t="s">
        <v>2387</v>
      </c>
      <c r="P354" s="55" t="s">
        <v>8</v>
      </c>
      <c r="Q354" s="55" t="s">
        <v>8</v>
      </c>
      <c r="S354" s="30"/>
      <c r="U354" s="32"/>
      <c r="W354" s="65" t="str">
        <f t="shared" ref="W354:W359" si="58">IF(ISNUMBER(U354),U354,"")</f>
        <v/>
      </c>
      <c r="Y354" s="30" t="str">
        <f t="shared" si="57"/>
        <v/>
      </c>
      <c r="AA354" s="32"/>
      <c r="AC354" s="30"/>
      <c r="AE354" s="32"/>
      <c r="AG354" s="30" t="str">
        <f t="shared" ref="AG354:AG359" si="59">IF(ISNUMBER(AE354),AE354,"")</f>
        <v/>
      </c>
      <c r="AI354" s="30" t="str">
        <f t="shared" si="56"/>
        <v/>
      </c>
    </row>
    <row r="355" spans="1:35" ht="12" hidden="1" customHeight="1" outlineLevel="7">
      <c r="A355" s="45" t="s">
        <v>2645</v>
      </c>
      <c r="B355" s="94" t="s">
        <v>21</v>
      </c>
      <c r="C355" s="96" t="str">
        <f>IF(OR(ISNUMBER(S355),ISNUMBER(U355),ISNUMBER(W355),ISNUMBER(#REF!),ISNUMBER(AA355),ISNUMBER(AC355),ISNUMBER(AE355),ISNUMBER(AG355),ISNUMBER(Y355),ISNUMBER(AI355)),"x","")</f>
        <v/>
      </c>
      <c r="D355" s="22" t="s">
        <v>10</v>
      </c>
      <c r="E355" s="22" t="s">
        <v>2646</v>
      </c>
      <c r="F355" s="22" t="s">
        <v>17</v>
      </c>
      <c r="G355" s="55" t="s">
        <v>2645</v>
      </c>
      <c r="H355" s="55" t="s">
        <v>8</v>
      </c>
      <c r="I355" s="55" t="s">
        <v>2072</v>
      </c>
      <c r="J355" s="55" t="s">
        <v>114</v>
      </c>
      <c r="K355" s="55" t="s">
        <v>8</v>
      </c>
      <c r="L355" s="55" t="s">
        <v>12</v>
      </c>
      <c r="M355" s="55" t="s">
        <v>12</v>
      </c>
      <c r="N355" s="55" t="s">
        <v>12</v>
      </c>
      <c r="O355" s="55" t="s">
        <v>2387</v>
      </c>
      <c r="P355" s="55" t="s">
        <v>8</v>
      </c>
      <c r="Q355" s="55" t="s">
        <v>8</v>
      </c>
      <c r="S355" s="30"/>
      <c r="U355" s="32"/>
      <c r="W355" s="65" t="str">
        <f t="shared" si="58"/>
        <v/>
      </c>
      <c r="Y355" s="30" t="str">
        <f t="shared" si="57"/>
        <v/>
      </c>
      <c r="AA355" s="32"/>
      <c r="AC355" s="30"/>
      <c r="AE355" s="32"/>
      <c r="AG355" s="30" t="str">
        <f t="shared" si="59"/>
        <v/>
      </c>
      <c r="AI355" s="30" t="str">
        <f t="shared" si="56"/>
        <v/>
      </c>
    </row>
    <row r="356" spans="1:35" ht="12" hidden="1" customHeight="1" outlineLevel="7">
      <c r="A356" s="45" t="s">
        <v>2647</v>
      </c>
      <c r="B356" s="94" t="s">
        <v>21</v>
      </c>
      <c r="C356" s="96" t="str">
        <f>IF(OR(ISNUMBER(S356),ISNUMBER(U356),ISNUMBER(W356),ISNUMBER(#REF!),ISNUMBER(AA356),ISNUMBER(AC356),ISNUMBER(AE356),ISNUMBER(AG356),ISNUMBER(Y356),ISNUMBER(AI356)),"x","")</f>
        <v/>
      </c>
      <c r="D356" s="22" t="s">
        <v>10</v>
      </c>
      <c r="E356" s="22" t="s">
        <v>2648</v>
      </c>
      <c r="F356" s="22" t="s">
        <v>17</v>
      </c>
      <c r="G356" s="55" t="s">
        <v>2647</v>
      </c>
      <c r="H356" s="55" t="s">
        <v>8</v>
      </c>
      <c r="I356" s="55" t="s">
        <v>2649</v>
      </c>
      <c r="J356" s="55" t="s">
        <v>114</v>
      </c>
      <c r="K356" s="55" t="s">
        <v>8</v>
      </c>
      <c r="L356" s="55" t="s">
        <v>12</v>
      </c>
      <c r="M356" s="55" t="s">
        <v>12</v>
      </c>
      <c r="N356" s="55" t="s">
        <v>12</v>
      </c>
      <c r="O356" s="55" t="s">
        <v>2387</v>
      </c>
      <c r="P356" s="55" t="s">
        <v>8</v>
      </c>
      <c r="Q356" s="55" t="s">
        <v>8</v>
      </c>
      <c r="S356" s="30"/>
      <c r="U356" s="32"/>
      <c r="W356" s="65" t="str">
        <f t="shared" si="58"/>
        <v/>
      </c>
      <c r="Y356" s="30" t="str">
        <f t="shared" si="57"/>
        <v/>
      </c>
      <c r="AA356" s="32"/>
      <c r="AC356" s="30"/>
      <c r="AE356" s="32"/>
      <c r="AG356" s="30" t="str">
        <f t="shared" si="59"/>
        <v/>
      </c>
      <c r="AI356" s="30" t="str">
        <f t="shared" si="56"/>
        <v/>
      </c>
    </row>
    <row r="357" spans="1:35" ht="12" hidden="1" customHeight="1" outlineLevel="7">
      <c r="A357" s="45" t="s">
        <v>2650</v>
      </c>
      <c r="B357" s="94" t="s">
        <v>21</v>
      </c>
      <c r="C357" s="96" t="str">
        <f>IF(OR(ISNUMBER(S357),ISNUMBER(U357),ISNUMBER(W357),ISNUMBER(#REF!),ISNUMBER(AA357),ISNUMBER(AC357),ISNUMBER(AE357),ISNUMBER(AG357),ISNUMBER(Y357),ISNUMBER(AI357)),"x","")</f>
        <v/>
      </c>
      <c r="D357" s="22" t="s">
        <v>10</v>
      </c>
      <c r="E357" s="22" t="s">
        <v>2651</v>
      </c>
      <c r="F357" s="22" t="s">
        <v>17</v>
      </c>
      <c r="G357" s="55" t="s">
        <v>2650</v>
      </c>
      <c r="H357" s="55" t="s">
        <v>8</v>
      </c>
      <c r="I357" s="55" t="s">
        <v>2093</v>
      </c>
      <c r="J357" s="55" t="s">
        <v>23</v>
      </c>
      <c r="K357" s="55" t="s">
        <v>8</v>
      </c>
      <c r="L357" s="55" t="s">
        <v>12</v>
      </c>
      <c r="M357" s="55" t="s">
        <v>12</v>
      </c>
      <c r="N357" s="55" t="s">
        <v>12</v>
      </c>
      <c r="O357" s="55" t="s">
        <v>2387</v>
      </c>
      <c r="P357" s="55" t="s">
        <v>8</v>
      </c>
      <c r="Q357" s="55" t="s">
        <v>8</v>
      </c>
      <c r="S357" s="30"/>
      <c r="U357" s="32"/>
      <c r="W357" s="65" t="str">
        <f t="shared" si="58"/>
        <v/>
      </c>
      <c r="Y357" s="30" t="str">
        <f t="shared" si="57"/>
        <v/>
      </c>
      <c r="AA357" s="32"/>
      <c r="AC357" s="30"/>
      <c r="AE357" s="32"/>
      <c r="AG357" s="30" t="str">
        <f t="shared" si="59"/>
        <v/>
      </c>
      <c r="AI357" s="30" t="str">
        <f t="shared" si="56"/>
        <v/>
      </c>
    </row>
    <row r="358" spans="1:35" ht="12" hidden="1" customHeight="1" outlineLevel="7">
      <c r="A358" s="45" t="s">
        <v>2638</v>
      </c>
      <c r="B358" s="94" t="s">
        <v>21</v>
      </c>
      <c r="C358" s="96" t="str">
        <f>IF(OR(ISNUMBER(S358),ISNUMBER(U358),ISNUMBER(W358),ISNUMBER(#REF!),ISNUMBER(AA358),ISNUMBER(AC358),ISNUMBER(AE358),ISNUMBER(AG358),ISNUMBER(Y358),ISNUMBER(AI358)),"x","")</f>
        <v/>
      </c>
      <c r="D358" s="22" t="s">
        <v>10</v>
      </c>
      <c r="E358" s="22" t="s">
        <v>2652</v>
      </c>
      <c r="F358" s="22" t="s">
        <v>17</v>
      </c>
      <c r="G358" s="55" t="s">
        <v>2638</v>
      </c>
      <c r="H358" s="55" t="s">
        <v>8</v>
      </c>
      <c r="I358" s="55" t="s">
        <v>2653</v>
      </c>
      <c r="J358" s="55" t="s">
        <v>114</v>
      </c>
      <c r="K358" s="55" t="s">
        <v>8</v>
      </c>
      <c r="L358" s="55" t="s">
        <v>12</v>
      </c>
      <c r="M358" s="55" t="s">
        <v>12</v>
      </c>
      <c r="N358" s="55" t="s">
        <v>12</v>
      </c>
      <c r="O358" s="55" t="s">
        <v>2387</v>
      </c>
      <c r="P358" s="55" t="s">
        <v>8</v>
      </c>
      <c r="Q358" s="55" t="s">
        <v>8</v>
      </c>
      <c r="S358" s="30"/>
      <c r="U358" s="32"/>
      <c r="W358" s="65" t="str">
        <f t="shared" si="58"/>
        <v/>
      </c>
      <c r="Y358" s="30" t="str">
        <f t="shared" si="57"/>
        <v/>
      </c>
      <c r="AA358" s="32"/>
      <c r="AC358" s="30"/>
      <c r="AE358" s="32"/>
      <c r="AG358" s="30" t="str">
        <f t="shared" si="59"/>
        <v/>
      </c>
      <c r="AI358" s="30" t="str">
        <f t="shared" si="56"/>
        <v/>
      </c>
    </row>
    <row r="359" spans="1:35" ht="12" hidden="1" customHeight="1" outlineLevel="6">
      <c r="A359" s="44" t="s">
        <v>2654</v>
      </c>
      <c r="B359" s="94" t="s">
        <v>21</v>
      </c>
      <c r="C359" s="96" t="str">
        <f>IF(OR(ISNUMBER(S359),ISNUMBER(U359),ISNUMBER(W359),ISNUMBER(#REF!),ISNUMBER(AA359),ISNUMBER(AC359),ISNUMBER(AE359),ISNUMBER(AG359),ISNUMBER(Y359),ISNUMBER(AI359)),"x","")</f>
        <v/>
      </c>
      <c r="D359" s="22" t="s">
        <v>10</v>
      </c>
      <c r="E359" s="22" t="s">
        <v>2655</v>
      </c>
      <c r="F359" s="22" t="s">
        <v>17</v>
      </c>
      <c r="G359" s="55" t="s">
        <v>2654</v>
      </c>
      <c r="H359" s="55" t="s">
        <v>1528</v>
      </c>
      <c r="I359" s="55" t="s">
        <v>8</v>
      </c>
      <c r="J359" s="55" t="s">
        <v>23</v>
      </c>
      <c r="K359" s="55" t="s">
        <v>8</v>
      </c>
      <c r="L359" s="55" t="s">
        <v>12</v>
      </c>
      <c r="M359" s="55" t="s">
        <v>12</v>
      </c>
      <c r="N359" s="55" t="s">
        <v>12</v>
      </c>
      <c r="O359" s="55" t="s">
        <v>2387</v>
      </c>
      <c r="P359" s="55" t="s">
        <v>8</v>
      </c>
      <c r="Q359" s="55" t="s">
        <v>8</v>
      </c>
      <c r="S359" s="30"/>
      <c r="U359" s="32"/>
      <c r="W359" s="65" t="str">
        <f t="shared" si="58"/>
        <v/>
      </c>
      <c r="Y359" s="30" t="str">
        <f t="shared" si="57"/>
        <v/>
      </c>
      <c r="AA359" s="32"/>
      <c r="AC359" s="30"/>
      <c r="AE359" s="32"/>
      <c r="AG359" s="30" t="str">
        <f t="shared" si="59"/>
        <v/>
      </c>
      <c r="AI359" s="30" t="str">
        <f t="shared" si="56"/>
        <v/>
      </c>
    </row>
    <row r="360" spans="1:35" ht="12" hidden="1" customHeight="1" outlineLevel="5">
      <c r="A360" s="43" t="s">
        <v>2656</v>
      </c>
      <c r="B360" s="94" t="s">
        <v>21</v>
      </c>
      <c r="C360" s="96" t="str">
        <f>IF(OR(ISNUMBER(S360),ISNUMBER(U360),ISNUMBER(W360),ISNUMBER(#REF!),ISNUMBER(AA360),ISNUMBER(AC360),ISNUMBER(AE360),ISNUMBER(AG360),ISNUMBER(Y360),ISNUMBER(AI360)),"x","")</f>
        <v/>
      </c>
      <c r="D360" s="22" t="s">
        <v>10</v>
      </c>
      <c r="E360" s="22" t="s">
        <v>2657</v>
      </c>
      <c r="F360" s="22" t="s">
        <v>17</v>
      </c>
      <c r="G360" s="55" t="s">
        <v>2656</v>
      </c>
      <c r="H360" s="55" t="s">
        <v>2623</v>
      </c>
      <c r="I360" s="55" t="s">
        <v>8</v>
      </c>
      <c r="J360" s="55" t="s">
        <v>19</v>
      </c>
      <c r="K360" s="55" t="s">
        <v>8</v>
      </c>
      <c r="L360" s="55" t="s">
        <v>12</v>
      </c>
      <c r="M360" s="55" t="s">
        <v>12</v>
      </c>
      <c r="N360" s="55" t="s">
        <v>12</v>
      </c>
      <c r="O360" s="55" t="s">
        <v>2387</v>
      </c>
      <c r="P360" s="55" t="s">
        <v>8</v>
      </c>
      <c r="Q360" s="55" t="s">
        <v>8</v>
      </c>
      <c r="S360" s="30"/>
      <c r="U360" s="32"/>
      <c r="W360" s="65" t="str">
        <f>IF(OR(ISNUMBER(W362),ISNUMBER(W363),ISNUMBER(W364),ISNUMBER(W365),ISNUMBER(W366)),N(W362)+N(W363)+N(W364)+N(W365)+N(W366),IF(ISNUMBER(U360),U360,""))</f>
        <v/>
      </c>
      <c r="Y360" s="30" t="str">
        <f t="shared" si="57"/>
        <v/>
      </c>
      <c r="AA360" s="32"/>
      <c r="AC360" s="30"/>
      <c r="AE360" s="32"/>
      <c r="AG360" s="30" t="str">
        <f>IF(OR(ISNUMBER(AG362),ISNUMBER(AG363),ISNUMBER(AG364),ISNUMBER(AG365),ISNUMBER(AG366)),N(AG362)+N(AG363)+N(AG364)+N(AG365)+N(AG366),IF(ISNUMBER(AE360),AE360,""))</f>
        <v/>
      </c>
      <c r="AI360" s="30" t="str">
        <f t="shared" si="56"/>
        <v/>
      </c>
    </row>
    <row r="361" spans="1:35" ht="12" hidden="1" customHeight="1" outlineLevel="6">
      <c r="A361" s="44" t="s">
        <v>2658</v>
      </c>
      <c r="B361" s="94"/>
      <c r="C361" s="96" t="str">
        <f>IF(OR(ISNUMBER(S361),ISNUMBER(U361),ISNUMBER(W361),ISNUMBER(#REF!),ISNUMBER(AA361),ISNUMBER(AC361),ISNUMBER(AE361),ISNUMBER(AG361),ISNUMBER(Y361),ISNUMBER(AI361)),"x","")</f>
        <v/>
      </c>
      <c r="D361" s="22" t="s">
        <v>10</v>
      </c>
      <c r="E361" s="22" t="s">
        <v>2659</v>
      </c>
      <c r="F361" s="22" t="s">
        <v>17</v>
      </c>
      <c r="G361" s="55" t="s">
        <v>2658</v>
      </c>
      <c r="H361" s="55" t="s">
        <v>8</v>
      </c>
      <c r="I361" s="55" t="s">
        <v>8</v>
      </c>
      <c r="J361" s="55" t="s">
        <v>8</v>
      </c>
      <c r="K361" s="55" t="s">
        <v>8</v>
      </c>
      <c r="L361" s="55" t="s">
        <v>12</v>
      </c>
      <c r="M361" s="55" t="s">
        <v>12</v>
      </c>
      <c r="N361" s="55" t="s">
        <v>12</v>
      </c>
      <c r="O361" s="55" t="s">
        <v>2387</v>
      </c>
      <c r="P361" s="55" t="s">
        <v>8</v>
      </c>
      <c r="Q361" s="55" t="s">
        <v>8</v>
      </c>
      <c r="S361" s="30"/>
      <c r="U361" s="32"/>
      <c r="W361" s="65" t="str">
        <f t="shared" ref="W361:W367" si="60">IF(ISNUMBER(U361),U361,"")</f>
        <v/>
      </c>
      <c r="Y361" s="30" t="str">
        <f t="shared" si="57"/>
        <v/>
      </c>
      <c r="AA361" s="32"/>
      <c r="AC361" s="30"/>
      <c r="AE361" s="32"/>
      <c r="AG361" s="30" t="str">
        <f t="shared" ref="AG361:AG367" si="61">IF(ISNUMBER(AE361),AE361,"")</f>
        <v/>
      </c>
      <c r="AI361" s="30" t="str">
        <f t="shared" si="56"/>
        <v/>
      </c>
    </row>
    <row r="362" spans="1:35" ht="12" hidden="1" customHeight="1" outlineLevel="6">
      <c r="A362" s="44" t="s">
        <v>2660</v>
      </c>
      <c r="B362" s="94" t="s">
        <v>21</v>
      </c>
      <c r="C362" s="96" t="str">
        <f>IF(OR(ISNUMBER(S362),ISNUMBER(U362),ISNUMBER(W362),ISNUMBER(#REF!),ISNUMBER(AA362),ISNUMBER(AC362),ISNUMBER(AE362),ISNUMBER(AG362),ISNUMBER(Y362),ISNUMBER(AI362)),"x","")</f>
        <v/>
      </c>
      <c r="D362" s="22" t="s">
        <v>10</v>
      </c>
      <c r="E362" s="22" t="s">
        <v>2661</v>
      </c>
      <c r="F362" s="22" t="s">
        <v>17</v>
      </c>
      <c r="G362" s="55" t="s">
        <v>2660</v>
      </c>
      <c r="H362" s="55" t="s">
        <v>8</v>
      </c>
      <c r="I362" s="55" t="s">
        <v>1861</v>
      </c>
      <c r="J362" s="55" t="s">
        <v>114</v>
      </c>
      <c r="K362" s="55" t="s">
        <v>8</v>
      </c>
      <c r="L362" s="55" t="s">
        <v>12</v>
      </c>
      <c r="M362" s="55" t="s">
        <v>12</v>
      </c>
      <c r="N362" s="55" t="s">
        <v>12</v>
      </c>
      <c r="O362" s="55" t="s">
        <v>2387</v>
      </c>
      <c r="P362" s="55" t="s">
        <v>8</v>
      </c>
      <c r="Q362" s="55" t="s">
        <v>8</v>
      </c>
      <c r="S362" s="30"/>
      <c r="U362" s="32"/>
      <c r="W362" s="65" t="str">
        <f t="shared" si="60"/>
        <v/>
      </c>
      <c r="Y362" s="30" t="str">
        <f t="shared" si="57"/>
        <v/>
      </c>
      <c r="AA362" s="32"/>
      <c r="AC362" s="30"/>
      <c r="AE362" s="32"/>
      <c r="AG362" s="30" t="str">
        <f t="shared" si="61"/>
        <v/>
      </c>
      <c r="AI362" s="30" t="str">
        <f t="shared" si="56"/>
        <v/>
      </c>
    </row>
    <row r="363" spans="1:35" ht="12" hidden="1" customHeight="1" outlineLevel="6">
      <c r="A363" s="44" t="s">
        <v>2662</v>
      </c>
      <c r="B363" s="94" t="s">
        <v>21</v>
      </c>
      <c r="C363" s="96" t="str">
        <f>IF(OR(ISNUMBER(S363),ISNUMBER(U363),ISNUMBER(W363),ISNUMBER(#REF!),ISNUMBER(AA363),ISNUMBER(AC363),ISNUMBER(AE363),ISNUMBER(AG363),ISNUMBER(Y363),ISNUMBER(AI363)),"x","")</f>
        <v/>
      </c>
      <c r="D363" s="22" t="s">
        <v>10</v>
      </c>
      <c r="E363" s="22" t="s">
        <v>2663</v>
      </c>
      <c r="F363" s="22" t="s">
        <v>17</v>
      </c>
      <c r="G363" s="55" t="s">
        <v>2662</v>
      </c>
      <c r="H363" s="55" t="s">
        <v>8</v>
      </c>
      <c r="I363" s="55" t="s">
        <v>1861</v>
      </c>
      <c r="J363" s="55" t="s">
        <v>114</v>
      </c>
      <c r="K363" s="55" t="s">
        <v>8</v>
      </c>
      <c r="L363" s="55" t="s">
        <v>12</v>
      </c>
      <c r="M363" s="55" t="s">
        <v>12</v>
      </c>
      <c r="N363" s="55" t="s">
        <v>12</v>
      </c>
      <c r="O363" s="55" t="s">
        <v>2387</v>
      </c>
      <c r="P363" s="55" t="s">
        <v>8</v>
      </c>
      <c r="Q363" s="55" t="s">
        <v>8</v>
      </c>
      <c r="S363" s="30"/>
      <c r="U363" s="32"/>
      <c r="W363" s="65" t="str">
        <f t="shared" si="60"/>
        <v/>
      </c>
      <c r="Y363" s="30" t="str">
        <f t="shared" si="57"/>
        <v/>
      </c>
      <c r="AA363" s="32"/>
      <c r="AC363" s="30"/>
      <c r="AE363" s="32"/>
      <c r="AG363" s="30" t="str">
        <f t="shared" si="61"/>
        <v/>
      </c>
      <c r="AI363" s="30" t="str">
        <f t="shared" si="56"/>
        <v/>
      </c>
    </row>
    <row r="364" spans="1:35" ht="12" hidden="1" customHeight="1" outlineLevel="6">
      <c r="A364" s="44" t="s">
        <v>2664</v>
      </c>
      <c r="B364" s="94" t="s">
        <v>21</v>
      </c>
      <c r="C364" s="96" t="str">
        <f>IF(OR(ISNUMBER(S364),ISNUMBER(U364),ISNUMBER(W364),ISNUMBER(#REF!),ISNUMBER(AA364),ISNUMBER(AC364),ISNUMBER(AE364),ISNUMBER(AG364),ISNUMBER(Y364),ISNUMBER(AI364)),"x","")</f>
        <v/>
      </c>
      <c r="D364" s="22" t="s">
        <v>10</v>
      </c>
      <c r="E364" s="22" t="s">
        <v>2665</v>
      </c>
      <c r="F364" s="22" t="s">
        <v>17</v>
      </c>
      <c r="G364" s="55" t="s">
        <v>2664</v>
      </c>
      <c r="H364" s="55" t="s">
        <v>8</v>
      </c>
      <c r="I364" s="55" t="s">
        <v>8</v>
      </c>
      <c r="J364" s="55" t="s">
        <v>114</v>
      </c>
      <c r="K364" s="55" t="s">
        <v>8</v>
      </c>
      <c r="L364" s="55" t="s">
        <v>12</v>
      </c>
      <c r="M364" s="55" t="s">
        <v>12</v>
      </c>
      <c r="N364" s="55" t="s">
        <v>12</v>
      </c>
      <c r="O364" s="55" t="s">
        <v>2387</v>
      </c>
      <c r="P364" s="55" t="s">
        <v>8</v>
      </c>
      <c r="Q364" s="55" t="s">
        <v>8</v>
      </c>
      <c r="S364" s="30"/>
      <c r="U364" s="32"/>
      <c r="W364" s="65" t="str">
        <f t="shared" si="60"/>
        <v/>
      </c>
      <c r="Y364" s="30" t="str">
        <f t="shared" si="57"/>
        <v/>
      </c>
      <c r="AA364" s="32"/>
      <c r="AC364" s="30"/>
      <c r="AE364" s="32"/>
      <c r="AG364" s="30" t="str">
        <f t="shared" si="61"/>
        <v/>
      </c>
      <c r="AI364" s="30" t="str">
        <f t="shared" si="56"/>
        <v/>
      </c>
    </row>
    <row r="365" spans="1:35" ht="12" hidden="1" customHeight="1" outlineLevel="6">
      <c r="A365" s="44" t="s">
        <v>2666</v>
      </c>
      <c r="B365" s="94" t="s">
        <v>21</v>
      </c>
      <c r="C365" s="96" t="str">
        <f>IF(OR(ISNUMBER(S365),ISNUMBER(U365),ISNUMBER(W365),ISNUMBER(#REF!),ISNUMBER(AA365),ISNUMBER(AC365),ISNUMBER(AE365),ISNUMBER(AG365),ISNUMBER(Y365),ISNUMBER(AI365)),"x","")</f>
        <v/>
      </c>
      <c r="D365" s="22" t="s">
        <v>10</v>
      </c>
      <c r="E365" s="22" t="s">
        <v>2667</v>
      </c>
      <c r="F365" s="22" t="s">
        <v>17</v>
      </c>
      <c r="G365" s="55" t="s">
        <v>2666</v>
      </c>
      <c r="H365" s="55" t="s">
        <v>8</v>
      </c>
      <c r="I365" s="55" t="s">
        <v>8</v>
      </c>
      <c r="J365" s="55" t="s">
        <v>114</v>
      </c>
      <c r="K365" s="55" t="s">
        <v>8</v>
      </c>
      <c r="L365" s="55" t="s">
        <v>12</v>
      </c>
      <c r="M365" s="55" t="s">
        <v>12</v>
      </c>
      <c r="N365" s="55" t="s">
        <v>12</v>
      </c>
      <c r="O365" s="55" t="s">
        <v>2387</v>
      </c>
      <c r="P365" s="55" t="s">
        <v>8</v>
      </c>
      <c r="Q365" s="55" t="s">
        <v>8</v>
      </c>
      <c r="S365" s="30"/>
      <c r="U365" s="32"/>
      <c r="W365" s="65" t="str">
        <f t="shared" si="60"/>
        <v/>
      </c>
      <c r="Y365" s="30" t="str">
        <f t="shared" si="57"/>
        <v/>
      </c>
      <c r="AA365" s="32"/>
      <c r="AC365" s="30"/>
      <c r="AE365" s="32"/>
      <c r="AG365" s="30" t="str">
        <f t="shared" si="61"/>
        <v/>
      </c>
      <c r="AI365" s="30" t="str">
        <f t="shared" si="56"/>
        <v/>
      </c>
    </row>
    <row r="366" spans="1:35" ht="12" hidden="1" customHeight="1" outlineLevel="6">
      <c r="A366" s="44" t="s">
        <v>2668</v>
      </c>
      <c r="B366" s="94" t="s">
        <v>21</v>
      </c>
      <c r="C366" s="96" t="str">
        <f>IF(OR(ISNUMBER(S366),ISNUMBER(U366),ISNUMBER(W366),ISNUMBER(#REF!),ISNUMBER(AA366),ISNUMBER(AC366),ISNUMBER(AE366),ISNUMBER(AG366),ISNUMBER(Y366),ISNUMBER(AI366)),"x","")</f>
        <v/>
      </c>
      <c r="D366" s="22" t="s">
        <v>10</v>
      </c>
      <c r="E366" s="22" t="s">
        <v>2669</v>
      </c>
      <c r="F366" s="22" t="s">
        <v>17</v>
      </c>
      <c r="G366" s="55" t="s">
        <v>2668</v>
      </c>
      <c r="H366" s="55" t="s">
        <v>8</v>
      </c>
      <c r="I366" s="55" t="s">
        <v>2544</v>
      </c>
      <c r="J366" s="55" t="s">
        <v>23</v>
      </c>
      <c r="K366" s="55" t="s">
        <v>8</v>
      </c>
      <c r="L366" s="55" t="s">
        <v>12</v>
      </c>
      <c r="M366" s="55" t="s">
        <v>12</v>
      </c>
      <c r="N366" s="55" t="s">
        <v>12</v>
      </c>
      <c r="O366" s="55" t="s">
        <v>2387</v>
      </c>
      <c r="P366" s="55" t="s">
        <v>8</v>
      </c>
      <c r="Q366" s="55" t="s">
        <v>8</v>
      </c>
      <c r="S366" s="30"/>
      <c r="U366" s="32"/>
      <c r="W366" s="65" t="str">
        <f t="shared" si="60"/>
        <v/>
      </c>
      <c r="Y366" s="30" t="str">
        <f t="shared" si="57"/>
        <v/>
      </c>
      <c r="AA366" s="32"/>
      <c r="AC366" s="30"/>
      <c r="AE366" s="32"/>
      <c r="AG366" s="30" t="str">
        <f t="shared" si="61"/>
        <v/>
      </c>
      <c r="AI366" s="30" t="str">
        <f t="shared" si="56"/>
        <v/>
      </c>
    </row>
    <row r="367" spans="1:35" ht="12" hidden="1" customHeight="1" outlineLevel="5">
      <c r="A367" s="43" t="s">
        <v>2670</v>
      </c>
      <c r="B367" s="94"/>
      <c r="C367" s="96" t="str">
        <f>IF(OR(ISNUMBER(S367),ISNUMBER(U367),ISNUMBER(W367),ISNUMBER(#REF!),ISNUMBER(AA367),ISNUMBER(AC367),ISNUMBER(AE367),ISNUMBER(AG367),ISNUMBER(Y367),ISNUMBER(AI367)),"x","")</f>
        <v/>
      </c>
      <c r="D367" s="22" t="s">
        <v>10</v>
      </c>
      <c r="E367" s="22" t="s">
        <v>2671</v>
      </c>
      <c r="F367" s="22" t="s">
        <v>17</v>
      </c>
      <c r="G367" s="55" t="s">
        <v>2670</v>
      </c>
      <c r="H367" s="55" t="s">
        <v>8</v>
      </c>
      <c r="I367" s="55" t="s">
        <v>8</v>
      </c>
      <c r="J367" s="55" t="s">
        <v>8</v>
      </c>
      <c r="K367" s="55" t="s">
        <v>8</v>
      </c>
      <c r="L367" s="55" t="s">
        <v>12</v>
      </c>
      <c r="M367" s="55" t="s">
        <v>12</v>
      </c>
      <c r="N367" s="55" t="s">
        <v>12</v>
      </c>
      <c r="O367" s="55" t="s">
        <v>2387</v>
      </c>
      <c r="P367" s="55" t="s">
        <v>8</v>
      </c>
      <c r="Q367" s="55" t="s">
        <v>8</v>
      </c>
      <c r="S367" s="30"/>
      <c r="U367" s="32"/>
      <c r="W367" s="65" t="str">
        <f t="shared" si="60"/>
        <v/>
      </c>
      <c r="Y367" s="30" t="str">
        <f t="shared" si="57"/>
        <v/>
      </c>
      <c r="AA367" s="32"/>
      <c r="AC367" s="30"/>
      <c r="AE367" s="32"/>
      <c r="AG367" s="30" t="str">
        <f t="shared" si="61"/>
        <v/>
      </c>
      <c r="AI367" s="30" t="str">
        <f t="shared" si="56"/>
        <v/>
      </c>
    </row>
    <row r="368" spans="1:35" ht="12" hidden="1" customHeight="1" outlineLevel="4">
      <c r="A368" s="42" t="s">
        <v>2672</v>
      </c>
      <c r="B368" s="94"/>
      <c r="C368" s="96" t="str">
        <f>IF(OR(ISNUMBER(S368),ISNUMBER(U368),ISNUMBER(W368),ISNUMBER(#REF!),ISNUMBER(AA368),ISNUMBER(AC368),ISNUMBER(AE368),ISNUMBER(AG368),ISNUMBER(Y368),ISNUMBER(AI368)),"x","")</f>
        <v/>
      </c>
      <c r="D368" s="22" t="s">
        <v>10</v>
      </c>
      <c r="E368" s="22" t="s">
        <v>2673</v>
      </c>
      <c r="F368" s="22" t="s">
        <v>17</v>
      </c>
      <c r="G368" s="55" t="s">
        <v>2672</v>
      </c>
      <c r="H368" s="55" t="s">
        <v>8</v>
      </c>
      <c r="I368" s="55" t="s">
        <v>2674</v>
      </c>
      <c r="J368" s="55" t="s">
        <v>19</v>
      </c>
      <c r="K368" s="55" t="s">
        <v>8</v>
      </c>
      <c r="L368" s="55" t="s">
        <v>12</v>
      </c>
      <c r="M368" s="55" t="s">
        <v>12</v>
      </c>
      <c r="N368" s="55" t="s">
        <v>12</v>
      </c>
      <c r="O368" s="55" t="s">
        <v>2387</v>
      </c>
      <c r="P368" s="55" t="s">
        <v>8</v>
      </c>
      <c r="Q368" s="55" t="s">
        <v>8</v>
      </c>
      <c r="S368" s="30"/>
      <c r="U368" s="32"/>
      <c r="W368" s="65" t="str">
        <f>IF(OR(ISNUMBER(W371),ISNUMBER(W378)),N(W371)+N(W378),IF(ISNUMBER(U368),U368,""))</f>
        <v/>
      </c>
      <c r="Y368" s="30" t="str">
        <f t="shared" si="57"/>
        <v/>
      </c>
      <c r="AA368" s="32"/>
      <c r="AC368" s="30"/>
      <c r="AE368" s="32"/>
      <c r="AG368" s="30" t="str">
        <f>IF(OR(ISNUMBER(AG371),ISNUMBER(AG378)),N(AG371)+N(AG378),IF(ISNUMBER(AE368),AE368,""))</f>
        <v/>
      </c>
      <c r="AI368" s="30" t="str">
        <f t="shared" si="56"/>
        <v/>
      </c>
    </row>
    <row r="369" spans="1:35" ht="12" hidden="1" customHeight="1" outlineLevel="5">
      <c r="A369" s="43" t="s">
        <v>2675</v>
      </c>
      <c r="B369" s="94"/>
      <c r="C369" s="96" t="str">
        <f>IF(OR(ISNUMBER(S369),ISNUMBER(U369),ISNUMBER(W369),ISNUMBER(#REF!),ISNUMBER(AA369),ISNUMBER(AC369),ISNUMBER(AE369),ISNUMBER(AG369),ISNUMBER(Y369),ISNUMBER(AI369)),"x","")</f>
        <v/>
      </c>
      <c r="D369" s="22" t="s">
        <v>10</v>
      </c>
      <c r="E369" s="22" t="s">
        <v>2676</v>
      </c>
      <c r="F369" s="22" t="s">
        <v>17</v>
      </c>
      <c r="G369" s="55" t="s">
        <v>2675</v>
      </c>
      <c r="H369" s="55" t="s">
        <v>1925</v>
      </c>
      <c r="I369" s="55" t="s">
        <v>8</v>
      </c>
      <c r="J369" s="55" t="s">
        <v>8</v>
      </c>
      <c r="K369" s="55" t="s">
        <v>8</v>
      </c>
      <c r="L369" s="55" t="s">
        <v>12</v>
      </c>
      <c r="M369" s="55" t="s">
        <v>12</v>
      </c>
      <c r="N369" s="55" t="s">
        <v>12</v>
      </c>
      <c r="O369" s="55" t="s">
        <v>2387</v>
      </c>
      <c r="P369" s="55" t="s">
        <v>8</v>
      </c>
      <c r="Q369" s="55" t="s">
        <v>8</v>
      </c>
      <c r="S369" s="30"/>
      <c r="U369" s="32"/>
      <c r="W369" s="65" t="str">
        <f>IF(ISNUMBER(U369),U369,"")</f>
        <v/>
      </c>
      <c r="Y369" s="30" t="str">
        <f t="shared" si="57"/>
        <v/>
      </c>
      <c r="AA369" s="32"/>
      <c r="AC369" s="30"/>
      <c r="AE369" s="32"/>
      <c r="AG369" s="30" t="str">
        <f>IF(ISNUMBER(AE369),AE369,"")</f>
        <v/>
      </c>
      <c r="AI369" s="30" t="str">
        <f t="shared" si="56"/>
        <v/>
      </c>
    </row>
    <row r="370" spans="1:35" ht="12" hidden="1" customHeight="1" outlineLevel="5">
      <c r="A370" s="43" t="s">
        <v>2677</v>
      </c>
      <c r="B370" s="94"/>
      <c r="C370" s="96" t="str">
        <f>IF(OR(ISNUMBER(S370),ISNUMBER(U370),ISNUMBER(W370),ISNUMBER(#REF!),ISNUMBER(AA370),ISNUMBER(AC370),ISNUMBER(AE370),ISNUMBER(AG370),ISNUMBER(Y370),ISNUMBER(AI370)),"x","")</f>
        <v/>
      </c>
      <c r="D370" s="22" t="s">
        <v>10</v>
      </c>
      <c r="E370" s="22" t="s">
        <v>2678</v>
      </c>
      <c r="F370" s="22" t="s">
        <v>17</v>
      </c>
      <c r="G370" s="55" t="s">
        <v>2677</v>
      </c>
      <c r="H370" s="55" t="s">
        <v>8</v>
      </c>
      <c r="I370" s="55" t="s">
        <v>8</v>
      </c>
      <c r="J370" s="55" t="s">
        <v>8</v>
      </c>
      <c r="K370" s="55" t="s">
        <v>8</v>
      </c>
      <c r="L370" s="55" t="s">
        <v>12</v>
      </c>
      <c r="M370" s="55" t="s">
        <v>8</v>
      </c>
      <c r="N370" s="55" t="s">
        <v>8</v>
      </c>
      <c r="O370" s="55" t="s">
        <v>2387</v>
      </c>
      <c r="P370" s="55" t="s">
        <v>8</v>
      </c>
      <c r="Q370" s="55" t="s">
        <v>8</v>
      </c>
      <c r="S370" s="30"/>
      <c r="U370" s="32"/>
      <c r="W370" s="65" t="str">
        <f>IF(ISNUMBER(U370),U370,"")</f>
        <v/>
      </c>
      <c r="Y370" s="30" t="str">
        <f t="shared" si="57"/>
        <v/>
      </c>
      <c r="AA370" s="32"/>
      <c r="AC370" s="30"/>
      <c r="AE370" s="32"/>
      <c r="AG370" s="30" t="str">
        <f>IF(ISNUMBER(AE370),AE370,"")</f>
        <v/>
      </c>
      <c r="AI370" s="30" t="str">
        <f t="shared" si="56"/>
        <v/>
      </c>
    </row>
    <row r="371" spans="1:35" ht="12" hidden="1" customHeight="1" outlineLevel="5">
      <c r="A371" s="43" t="s">
        <v>2679</v>
      </c>
      <c r="B371" s="94" t="s">
        <v>21</v>
      </c>
      <c r="C371" s="96" t="str">
        <f>IF(OR(ISNUMBER(S371),ISNUMBER(U371),ISNUMBER(W371),ISNUMBER(#REF!),ISNUMBER(AA371),ISNUMBER(AC371),ISNUMBER(AE371),ISNUMBER(AG371),ISNUMBER(Y371),ISNUMBER(AI371)),"x","")</f>
        <v/>
      </c>
      <c r="D371" s="22" t="s">
        <v>10</v>
      </c>
      <c r="E371" s="22" t="s">
        <v>2680</v>
      </c>
      <c r="F371" s="22" t="s">
        <v>17</v>
      </c>
      <c r="G371" s="55" t="s">
        <v>2679</v>
      </c>
      <c r="H371" s="55" t="s">
        <v>2681</v>
      </c>
      <c r="I371" s="55" t="s">
        <v>8</v>
      </c>
      <c r="J371" s="55" t="s">
        <v>19</v>
      </c>
      <c r="K371" s="55" t="s">
        <v>8</v>
      </c>
      <c r="L371" s="55" t="s">
        <v>12</v>
      </c>
      <c r="M371" s="55" t="s">
        <v>12</v>
      </c>
      <c r="N371" s="55" t="s">
        <v>12</v>
      </c>
      <c r="O371" s="55" t="s">
        <v>2387</v>
      </c>
      <c r="P371" s="55" t="s">
        <v>8</v>
      </c>
      <c r="Q371" s="55" t="s">
        <v>8</v>
      </c>
      <c r="S371" s="30"/>
      <c r="U371" s="32"/>
      <c r="W371" s="65" t="str">
        <f>IF(OR(ISNUMBER(W372),ISNUMBER(W373),ISNUMBER(W374),ISNUMBER(W375)),N(W372)+N(W373)+N(W374)+N(W375),IF(ISNUMBER(U371),U371,""))</f>
        <v/>
      </c>
      <c r="Y371" s="30" t="str">
        <f t="shared" si="57"/>
        <v/>
      </c>
      <c r="AA371" s="32"/>
      <c r="AC371" s="30"/>
      <c r="AE371" s="32"/>
      <c r="AG371" s="30" t="str">
        <f>IF(OR(ISNUMBER(AG372),ISNUMBER(AG373),ISNUMBER(AG374),ISNUMBER(AG375)),N(AG372)+N(AG373)+N(AG374)+N(AG375),IF(ISNUMBER(AE371),AE371,""))</f>
        <v/>
      </c>
      <c r="AI371" s="30" t="str">
        <f t="shared" si="56"/>
        <v/>
      </c>
    </row>
    <row r="372" spans="1:35" ht="12" hidden="1" customHeight="1" outlineLevel="6">
      <c r="A372" s="44" t="s">
        <v>2682</v>
      </c>
      <c r="B372" s="94" t="s">
        <v>21</v>
      </c>
      <c r="C372" s="96" t="str">
        <f>IF(OR(ISNUMBER(S372),ISNUMBER(U372),ISNUMBER(W372),ISNUMBER(#REF!),ISNUMBER(AA372),ISNUMBER(AC372),ISNUMBER(AE372),ISNUMBER(AG372),ISNUMBER(Y372),ISNUMBER(AI372)),"x","")</f>
        <v/>
      </c>
      <c r="D372" s="22" t="s">
        <v>10</v>
      </c>
      <c r="E372" s="22" t="s">
        <v>2683</v>
      </c>
      <c r="F372" s="22" t="s">
        <v>17</v>
      </c>
      <c r="G372" s="55" t="s">
        <v>2682</v>
      </c>
      <c r="H372" s="55" t="s">
        <v>8</v>
      </c>
      <c r="I372" s="55" t="s">
        <v>2684</v>
      </c>
      <c r="J372" s="55" t="s">
        <v>114</v>
      </c>
      <c r="K372" s="55" t="s">
        <v>8</v>
      </c>
      <c r="L372" s="55" t="s">
        <v>12</v>
      </c>
      <c r="M372" s="55" t="s">
        <v>12</v>
      </c>
      <c r="N372" s="55" t="s">
        <v>12</v>
      </c>
      <c r="O372" s="55" t="s">
        <v>2387</v>
      </c>
      <c r="P372" s="55" t="s">
        <v>8</v>
      </c>
      <c r="Q372" s="55" t="s">
        <v>8</v>
      </c>
      <c r="S372" s="30"/>
      <c r="U372" s="32"/>
      <c r="W372" s="65" t="str">
        <f t="shared" ref="W372:W377" si="62">IF(ISNUMBER(U372),U372,"")</f>
        <v/>
      </c>
      <c r="Y372" s="30" t="str">
        <f t="shared" si="57"/>
        <v/>
      </c>
      <c r="AA372" s="32"/>
      <c r="AC372" s="30"/>
      <c r="AE372" s="32"/>
      <c r="AG372" s="30" t="str">
        <f t="shared" ref="AG372:AG377" si="63">IF(ISNUMBER(AE372),AE372,"")</f>
        <v/>
      </c>
      <c r="AI372" s="30" t="str">
        <f t="shared" si="56"/>
        <v/>
      </c>
    </row>
    <row r="373" spans="1:35" ht="12" hidden="1" customHeight="1" outlineLevel="6">
      <c r="A373" s="44" t="s">
        <v>2685</v>
      </c>
      <c r="B373" s="94" t="s">
        <v>21</v>
      </c>
      <c r="C373" s="96" t="str">
        <f>IF(OR(ISNUMBER(S373),ISNUMBER(U373),ISNUMBER(W373),ISNUMBER(#REF!),ISNUMBER(AA373),ISNUMBER(AC373),ISNUMBER(AE373),ISNUMBER(AG373),ISNUMBER(Y373),ISNUMBER(AI373)),"x","")</f>
        <v/>
      </c>
      <c r="D373" s="22" t="s">
        <v>10</v>
      </c>
      <c r="E373" s="22" t="s">
        <v>2686</v>
      </c>
      <c r="F373" s="22" t="s">
        <v>17</v>
      </c>
      <c r="G373" s="55" t="s">
        <v>2685</v>
      </c>
      <c r="H373" s="55" t="s">
        <v>8</v>
      </c>
      <c r="I373" s="55" t="s">
        <v>2131</v>
      </c>
      <c r="J373" s="55" t="s">
        <v>59</v>
      </c>
      <c r="K373" s="55" t="s">
        <v>8</v>
      </c>
      <c r="L373" s="55" t="s">
        <v>12</v>
      </c>
      <c r="M373" s="55" t="s">
        <v>8</v>
      </c>
      <c r="N373" s="55" t="s">
        <v>8</v>
      </c>
      <c r="O373" s="55" t="s">
        <v>2387</v>
      </c>
      <c r="P373" s="55" t="s">
        <v>8</v>
      </c>
      <c r="Q373" s="55" t="s">
        <v>8</v>
      </c>
      <c r="S373" s="30"/>
      <c r="U373" s="32"/>
      <c r="W373" s="65" t="str">
        <f t="shared" si="62"/>
        <v/>
      </c>
      <c r="Y373" s="30" t="str">
        <f t="shared" si="57"/>
        <v/>
      </c>
      <c r="AA373" s="32"/>
      <c r="AC373" s="30"/>
      <c r="AE373" s="32"/>
      <c r="AG373" s="30" t="str">
        <f t="shared" si="63"/>
        <v/>
      </c>
      <c r="AI373" s="30" t="str">
        <f t="shared" si="56"/>
        <v/>
      </c>
    </row>
    <row r="374" spans="1:35" ht="12" hidden="1" customHeight="1" outlineLevel="6">
      <c r="A374" s="44" t="s">
        <v>2687</v>
      </c>
      <c r="B374" s="94" t="s">
        <v>21</v>
      </c>
      <c r="C374" s="96" t="str">
        <f>IF(OR(ISNUMBER(S374),ISNUMBER(U374),ISNUMBER(W374),ISNUMBER(#REF!),ISNUMBER(AA374),ISNUMBER(AC374),ISNUMBER(AE374),ISNUMBER(AG374),ISNUMBER(Y374),ISNUMBER(AI374)),"x","")</f>
        <v/>
      </c>
      <c r="D374" s="22" t="s">
        <v>10</v>
      </c>
      <c r="E374" s="22" t="s">
        <v>2688</v>
      </c>
      <c r="F374" s="22" t="s">
        <v>17</v>
      </c>
      <c r="G374" s="55" t="s">
        <v>2687</v>
      </c>
      <c r="H374" s="55" t="s">
        <v>8</v>
      </c>
      <c r="I374" s="55" t="s">
        <v>2689</v>
      </c>
      <c r="J374" s="55" t="s">
        <v>114</v>
      </c>
      <c r="K374" s="55" t="s">
        <v>8</v>
      </c>
      <c r="L374" s="55" t="s">
        <v>8</v>
      </c>
      <c r="M374" s="55" t="s">
        <v>12</v>
      </c>
      <c r="N374" s="55" t="s">
        <v>8</v>
      </c>
      <c r="O374" s="55" t="s">
        <v>2387</v>
      </c>
      <c r="P374" s="55" t="s">
        <v>8</v>
      </c>
      <c r="Q374" s="55" t="s">
        <v>8</v>
      </c>
      <c r="S374" s="30"/>
      <c r="U374" s="32"/>
      <c r="W374" s="65" t="str">
        <f t="shared" si="62"/>
        <v/>
      </c>
      <c r="Y374" s="30" t="str">
        <f t="shared" si="57"/>
        <v/>
      </c>
      <c r="AA374" s="32"/>
      <c r="AC374" s="30"/>
      <c r="AE374" s="32"/>
      <c r="AG374" s="30" t="str">
        <f t="shared" si="63"/>
        <v/>
      </c>
      <c r="AI374" s="30" t="str">
        <f t="shared" si="56"/>
        <v/>
      </c>
    </row>
    <row r="375" spans="1:35" ht="12" hidden="1" customHeight="1" outlineLevel="6">
      <c r="A375" s="44" t="s">
        <v>2690</v>
      </c>
      <c r="B375" s="94" t="s">
        <v>21</v>
      </c>
      <c r="C375" s="96" t="str">
        <f>IF(OR(ISNUMBER(S375),ISNUMBER(U375),ISNUMBER(W375),ISNUMBER(#REF!),ISNUMBER(AA375),ISNUMBER(AC375),ISNUMBER(AE375),ISNUMBER(AG375),ISNUMBER(Y375),ISNUMBER(AI375)),"x","")</f>
        <v/>
      </c>
      <c r="D375" s="22" t="s">
        <v>10</v>
      </c>
      <c r="E375" s="22" t="s">
        <v>2691</v>
      </c>
      <c r="F375" s="22" t="s">
        <v>17</v>
      </c>
      <c r="G375" s="55" t="s">
        <v>2690</v>
      </c>
      <c r="H375" s="55" t="s">
        <v>8</v>
      </c>
      <c r="I375" s="55" t="s">
        <v>2137</v>
      </c>
      <c r="J375" s="55" t="s">
        <v>23</v>
      </c>
      <c r="K375" s="55" t="s">
        <v>8</v>
      </c>
      <c r="L375" s="55" t="s">
        <v>12</v>
      </c>
      <c r="M375" s="55" t="s">
        <v>12</v>
      </c>
      <c r="N375" s="55" t="s">
        <v>12</v>
      </c>
      <c r="O375" s="55" t="s">
        <v>2387</v>
      </c>
      <c r="P375" s="55" t="s">
        <v>8</v>
      </c>
      <c r="Q375" s="55" t="s">
        <v>8</v>
      </c>
      <c r="S375" s="30"/>
      <c r="U375" s="32"/>
      <c r="W375" s="65" t="str">
        <f t="shared" si="62"/>
        <v/>
      </c>
      <c r="Y375" s="30" t="str">
        <f t="shared" si="57"/>
        <v/>
      </c>
      <c r="AA375" s="32"/>
      <c r="AC375" s="30"/>
      <c r="AE375" s="32"/>
      <c r="AG375" s="30" t="str">
        <f t="shared" si="63"/>
        <v/>
      </c>
      <c r="AI375" s="30" t="str">
        <f t="shared" si="56"/>
        <v/>
      </c>
    </row>
    <row r="376" spans="1:35" ht="12" hidden="1" customHeight="1" outlineLevel="6">
      <c r="A376" s="44" t="s">
        <v>2692</v>
      </c>
      <c r="B376" s="94"/>
      <c r="C376" s="96" t="str">
        <f>IF(OR(ISNUMBER(S376),ISNUMBER(U376),ISNUMBER(W376),ISNUMBER(#REF!),ISNUMBER(AA376),ISNUMBER(AC376),ISNUMBER(AE376),ISNUMBER(AG376),ISNUMBER(Y376),ISNUMBER(AI376)),"x","")</f>
        <v/>
      </c>
      <c r="D376" s="22" t="s">
        <v>10</v>
      </c>
      <c r="E376" s="22" t="s">
        <v>2693</v>
      </c>
      <c r="F376" s="22" t="s">
        <v>17</v>
      </c>
      <c r="G376" s="55" t="s">
        <v>2692</v>
      </c>
      <c r="H376" s="55" t="s">
        <v>1528</v>
      </c>
      <c r="I376" s="55" t="s">
        <v>2140</v>
      </c>
      <c r="J376" s="55" t="s">
        <v>114</v>
      </c>
      <c r="K376" s="55" t="s">
        <v>8</v>
      </c>
      <c r="L376" s="55" t="s">
        <v>12</v>
      </c>
      <c r="M376" s="55" t="s">
        <v>12</v>
      </c>
      <c r="N376" s="55" t="s">
        <v>12</v>
      </c>
      <c r="O376" s="55" t="s">
        <v>2387</v>
      </c>
      <c r="P376" s="55" t="s">
        <v>8</v>
      </c>
      <c r="Q376" s="55" t="s">
        <v>8</v>
      </c>
      <c r="S376" s="30"/>
      <c r="U376" s="32"/>
      <c r="W376" s="65" t="str">
        <f t="shared" si="62"/>
        <v/>
      </c>
      <c r="Y376" s="30" t="str">
        <f t="shared" si="57"/>
        <v/>
      </c>
      <c r="AA376" s="32"/>
      <c r="AC376" s="30"/>
      <c r="AE376" s="32"/>
      <c r="AG376" s="30" t="str">
        <f t="shared" si="63"/>
        <v/>
      </c>
      <c r="AI376" s="30" t="str">
        <f t="shared" si="56"/>
        <v/>
      </c>
    </row>
    <row r="377" spans="1:35" ht="12" hidden="1" customHeight="1" outlineLevel="6">
      <c r="A377" s="44" t="s">
        <v>2694</v>
      </c>
      <c r="B377" s="94"/>
      <c r="C377" s="96" t="str">
        <f>IF(OR(ISNUMBER(S377),ISNUMBER(U377),ISNUMBER(W377),ISNUMBER(#REF!),ISNUMBER(AA377),ISNUMBER(AC377),ISNUMBER(AE377),ISNUMBER(AG377),ISNUMBER(Y377),ISNUMBER(AI377)),"x","")</f>
        <v/>
      </c>
      <c r="D377" s="22" t="s">
        <v>10</v>
      </c>
      <c r="E377" s="22" t="s">
        <v>2695</v>
      </c>
      <c r="F377" s="22" t="s">
        <v>17</v>
      </c>
      <c r="G377" s="55" t="s">
        <v>2694</v>
      </c>
      <c r="H377" s="55" t="s">
        <v>1528</v>
      </c>
      <c r="I377" s="55" t="s">
        <v>2143</v>
      </c>
      <c r="J377" s="55" t="s">
        <v>114</v>
      </c>
      <c r="K377" s="55" t="s">
        <v>8</v>
      </c>
      <c r="L377" s="55" t="s">
        <v>12</v>
      </c>
      <c r="M377" s="55" t="s">
        <v>12</v>
      </c>
      <c r="N377" s="55" t="s">
        <v>12</v>
      </c>
      <c r="O377" s="55" t="s">
        <v>2387</v>
      </c>
      <c r="P377" s="55" t="s">
        <v>8</v>
      </c>
      <c r="Q377" s="55" t="s">
        <v>8</v>
      </c>
      <c r="S377" s="30"/>
      <c r="U377" s="32"/>
      <c r="W377" s="65" t="str">
        <f t="shared" si="62"/>
        <v/>
      </c>
      <c r="Y377" s="30" t="str">
        <f t="shared" si="57"/>
        <v/>
      </c>
      <c r="AA377" s="32"/>
      <c r="AC377" s="30"/>
      <c r="AE377" s="32"/>
      <c r="AG377" s="30" t="str">
        <f t="shared" si="63"/>
        <v/>
      </c>
      <c r="AI377" s="30" t="str">
        <f t="shared" si="56"/>
        <v/>
      </c>
    </row>
    <row r="378" spans="1:35" ht="12" hidden="1" customHeight="1" outlineLevel="5">
      <c r="A378" s="43" t="s">
        <v>2696</v>
      </c>
      <c r="B378" s="94" t="s">
        <v>21</v>
      </c>
      <c r="C378" s="96" t="str">
        <f>IF(OR(ISNUMBER(S378),ISNUMBER(U378),ISNUMBER(W378),ISNUMBER(#REF!),ISNUMBER(AA378),ISNUMBER(AC378),ISNUMBER(AE378),ISNUMBER(AG378),ISNUMBER(Y378),ISNUMBER(AI378)),"x","")</f>
        <v/>
      </c>
      <c r="D378" s="22" t="s">
        <v>10</v>
      </c>
      <c r="E378" s="22" t="s">
        <v>2697</v>
      </c>
      <c r="F378" s="22" t="s">
        <v>17</v>
      </c>
      <c r="G378" s="55" t="s">
        <v>2696</v>
      </c>
      <c r="H378" s="55" t="s">
        <v>2681</v>
      </c>
      <c r="I378" s="55" t="s">
        <v>2148</v>
      </c>
      <c r="J378" s="55" t="s">
        <v>19</v>
      </c>
      <c r="K378" s="55" t="s">
        <v>8</v>
      </c>
      <c r="L378" s="55" t="s">
        <v>12</v>
      </c>
      <c r="M378" s="55" t="s">
        <v>12</v>
      </c>
      <c r="N378" s="55" t="s">
        <v>12</v>
      </c>
      <c r="O378" s="55" t="s">
        <v>2387</v>
      </c>
      <c r="P378" s="55" t="s">
        <v>8</v>
      </c>
      <c r="Q378" s="55" t="s">
        <v>8</v>
      </c>
      <c r="S378" s="30"/>
      <c r="U378" s="32"/>
      <c r="W378" s="65" t="str">
        <f>IF(OR(ISNUMBER(W379),ISNUMBER(W381),ISNUMBER(W385),ISNUMBER(W386)),N(W379)+N(W381)+N(W385)+N(W386),IF(ISNUMBER(U378),U378,""))</f>
        <v/>
      </c>
      <c r="Y378" s="30" t="str">
        <f t="shared" si="57"/>
        <v/>
      </c>
      <c r="AA378" s="32"/>
      <c r="AC378" s="30"/>
      <c r="AE378" s="32"/>
      <c r="AG378" s="30" t="str">
        <f>IF(OR(ISNUMBER(AG379),ISNUMBER(AG381),ISNUMBER(AG385),ISNUMBER(AG386)),N(AG379)+N(AG381)+N(AG385)+N(AG386),IF(ISNUMBER(AE378),AE378,""))</f>
        <v/>
      </c>
      <c r="AI378" s="30" t="str">
        <f t="shared" si="56"/>
        <v/>
      </c>
    </row>
    <row r="379" spans="1:35" ht="12" hidden="1" customHeight="1" outlineLevel="6">
      <c r="A379" s="44" t="s">
        <v>2698</v>
      </c>
      <c r="B379" s="94" t="s">
        <v>21</v>
      </c>
      <c r="C379" s="96" t="str">
        <f>IF(OR(ISNUMBER(S379),ISNUMBER(U379),ISNUMBER(W379),ISNUMBER(#REF!),ISNUMBER(AA379),ISNUMBER(AC379),ISNUMBER(AE379),ISNUMBER(AG379),ISNUMBER(Y379),ISNUMBER(AI379)),"x","")</f>
        <v/>
      </c>
      <c r="D379" s="22" t="s">
        <v>10</v>
      </c>
      <c r="E379" s="22" t="s">
        <v>2699</v>
      </c>
      <c r="F379" s="22" t="s">
        <v>17</v>
      </c>
      <c r="G379" s="55" t="s">
        <v>2698</v>
      </c>
      <c r="H379" s="55" t="s">
        <v>1528</v>
      </c>
      <c r="I379" s="55" t="s">
        <v>8</v>
      </c>
      <c r="J379" s="55" t="s">
        <v>114</v>
      </c>
      <c r="K379" s="55" t="s">
        <v>8</v>
      </c>
      <c r="L379" s="55" t="s">
        <v>12</v>
      </c>
      <c r="M379" s="55" t="s">
        <v>12</v>
      </c>
      <c r="N379" s="55" t="s">
        <v>12</v>
      </c>
      <c r="O379" s="55" t="s">
        <v>2387</v>
      </c>
      <c r="P379" s="55" t="s">
        <v>8</v>
      </c>
      <c r="Q379" s="55" t="s">
        <v>8</v>
      </c>
      <c r="S379" s="30"/>
      <c r="U379" s="32"/>
      <c r="W379" s="65" t="str">
        <f t="shared" ref="W379:W386" si="64">IF(ISNUMBER(U379),U379,"")</f>
        <v/>
      </c>
      <c r="Y379" s="30" t="str">
        <f t="shared" si="57"/>
        <v/>
      </c>
      <c r="AA379" s="32"/>
      <c r="AC379" s="30"/>
      <c r="AE379" s="32"/>
      <c r="AG379" s="30" t="str">
        <f t="shared" ref="AG379:AG386" si="65">IF(ISNUMBER(AE379),AE379,"")</f>
        <v/>
      </c>
      <c r="AI379" s="30" t="str">
        <f t="shared" si="56"/>
        <v/>
      </c>
    </row>
    <row r="380" spans="1:35" ht="12" hidden="1" customHeight="1" outlineLevel="7">
      <c r="A380" s="45" t="s">
        <v>2700</v>
      </c>
      <c r="B380" s="94"/>
      <c r="C380" s="96" t="str">
        <f>IF(OR(ISNUMBER(S380),ISNUMBER(U380),ISNUMBER(W380),ISNUMBER(#REF!),ISNUMBER(AA380),ISNUMBER(AC380),ISNUMBER(AE380),ISNUMBER(AG380),ISNUMBER(Y380),ISNUMBER(AI380)),"x","")</f>
        <v/>
      </c>
      <c r="D380" s="22" t="s">
        <v>10</v>
      </c>
      <c r="E380" s="22" t="s">
        <v>2701</v>
      </c>
      <c r="F380" s="22" t="s">
        <v>17</v>
      </c>
      <c r="G380" s="55" t="s">
        <v>2700</v>
      </c>
      <c r="H380" s="55" t="s">
        <v>8</v>
      </c>
      <c r="I380" s="55" t="s">
        <v>2702</v>
      </c>
      <c r="J380" s="55" t="s">
        <v>114</v>
      </c>
      <c r="K380" s="55" t="s">
        <v>8</v>
      </c>
      <c r="L380" s="55" t="s">
        <v>8</v>
      </c>
      <c r="M380" s="55" t="s">
        <v>12</v>
      </c>
      <c r="N380" s="55" t="s">
        <v>8</v>
      </c>
      <c r="O380" s="55" t="s">
        <v>2387</v>
      </c>
      <c r="P380" s="55" t="s">
        <v>8</v>
      </c>
      <c r="Q380" s="55" t="s">
        <v>8</v>
      </c>
      <c r="S380" s="30"/>
      <c r="U380" s="32"/>
      <c r="W380" s="65" t="str">
        <f t="shared" si="64"/>
        <v/>
      </c>
      <c r="Y380" s="30" t="str">
        <f t="shared" si="57"/>
        <v/>
      </c>
      <c r="AA380" s="32"/>
      <c r="AC380" s="30"/>
      <c r="AE380" s="32"/>
      <c r="AG380" s="30" t="str">
        <f t="shared" si="65"/>
        <v/>
      </c>
      <c r="AI380" s="30" t="str">
        <f t="shared" si="56"/>
        <v/>
      </c>
    </row>
    <row r="381" spans="1:35" ht="12" hidden="1" customHeight="1" outlineLevel="6">
      <c r="A381" s="44" t="s">
        <v>2703</v>
      </c>
      <c r="B381" s="94" t="s">
        <v>21</v>
      </c>
      <c r="C381" s="96" t="str">
        <f>IF(OR(ISNUMBER(S381),ISNUMBER(U381),ISNUMBER(W381),ISNUMBER(#REF!),ISNUMBER(AA381),ISNUMBER(AC381),ISNUMBER(AE381),ISNUMBER(AG381),ISNUMBER(Y381),ISNUMBER(AI381)),"x","")</f>
        <v/>
      </c>
      <c r="D381" s="22" t="s">
        <v>10</v>
      </c>
      <c r="E381" s="22" t="s">
        <v>2704</v>
      </c>
      <c r="F381" s="22" t="s">
        <v>17</v>
      </c>
      <c r="G381" s="55" t="s">
        <v>2703</v>
      </c>
      <c r="H381" s="55" t="s">
        <v>8</v>
      </c>
      <c r="I381" s="55" t="s">
        <v>2154</v>
      </c>
      <c r="J381" s="55" t="s">
        <v>114</v>
      </c>
      <c r="K381" s="55" t="s">
        <v>8</v>
      </c>
      <c r="L381" s="55" t="s">
        <v>12</v>
      </c>
      <c r="M381" s="55" t="s">
        <v>12</v>
      </c>
      <c r="N381" s="55" t="s">
        <v>12</v>
      </c>
      <c r="O381" s="55" t="s">
        <v>2387</v>
      </c>
      <c r="P381" s="55" t="s">
        <v>8</v>
      </c>
      <c r="Q381" s="55" t="s">
        <v>8</v>
      </c>
      <c r="S381" s="30"/>
      <c r="U381" s="32"/>
      <c r="W381" s="65" t="str">
        <f t="shared" si="64"/>
        <v/>
      </c>
      <c r="Y381" s="30" t="str">
        <f t="shared" si="57"/>
        <v/>
      </c>
      <c r="AA381" s="32"/>
      <c r="AC381" s="30"/>
      <c r="AE381" s="32"/>
      <c r="AG381" s="30" t="str">
        <f t="shared" si="65"/>
        <v/>
      </c>
      <c r="AI381" s="30" t="str">
        <f t="shared" si="56"/>
        <v/>
      </c>
    </row>
    <row r="382" spans="1:35" ht="12" hidden="1" customHeight="1" outlineLevel="7">
      <c r="A382" s="45" t="s">
        <v>2705</v>
      </c>
      <c r="B382" s="94"/>
      <c r="C382" s="96" t="str">
        <f>IF(OR(ISNUMBER(S382),ISNUMBER(U382),ISNUMBER(W382),ISNUMBER(#REF!),ISNUMBER(AA382),ISNUMBER(AC382),ISNUMBER(AE382),ISNUMBER(AG382),ISNUMBER(Y382),ISNUMBER(AI382)),"x","")</f>
        <v/>
      </c>
      <c r="D382" s="22" t="s">
        <v>10</v>
      </c>
      <c r="E382" s="22" t="s">
        <v>2706</v>
      </c>
      <c r="F382" s="22" t="s">
        <v>17</v>
      </c>
      <c r="G382" s="55" t="s">
        <v>2705</v>
      </c>
      <c r="H382" s="55" t="s">
        <v>8</v>
      </c>
      <c r="I382" s="55" t="s">
        <v>2157</v>
      </c>
      <c r="J382" s="55" t="s">
        <v>114</v>
      </c>
      <c r="K382" s="55" t="s">
        <v>8</v>
      </c>
      <c r="L382" s="55" t="s">
        <v>12</v>
      </c>
      <c r="M382" s="55" t="s">
        <v>12</v>
      </c>
      <c r="N382" s="55" t="s">
        <v>12</v>
      </c>
      <c r="O382" s="55" t="s">
        <v>2387</v>
      </c>
      <c r="P382" s="55" t="s">
        <v>8</v>
      </c>
      <c r="Q382" s="55" t="s">
        <v>8</v>
      </c>
      <c r="S382" s="30"/>
      <c r="U382" s="32"/>
      <c r="W382" s="65" t="str">
        <f t="shared" si="64"/>
        <v/>
      </c>
      <c r="Y382" s="30" t="str">
        <f t="shared" si="57"/>
        <v/>
      </c>
      <c r="AA382" s="32"/>
      <c r="AC382" s="30"/>
      <c r="AE382" s="32"/>
      <c r="AG382" s="30" t="str">
        <f t="shared" si="65"/>
        <v/>
      </c>
      <c r="AI382" s="30" t="str">
        <f t="shared" si="56"/>
        <v/>
      </c>
    </row>
    <row r="383" spans="1:35" ht="12" hidden="1" customHeight="1" outlineLevel="7">
      <c r="A383" s="45" t="s">
        <v>2707</v>
      </c>
      <c r="B383" s="94"/>
      <c r="C383" s="96" t="str">
        <f>IF(OR(ISNUMBER(S383),ISNUMBER(U383),ISNUMBER(W383),ISNUMBER(#REF!),ISNUMBER(AA383),ISNUMBER(AC383),ISNUMBER(AE383),ISNUMBER(AG383),ISNUMBER(Y383),ISNUMBER(AI383)),"x","")</f>
        <v/>
      </c>
      <c r="D383" s="22" t="s">
        <v>10</v>
      </c>
      <c r="E383" s="22" t="s">
        <v>2708</v>
      </c>
      <c r="F383" s="22" t="s">
        <v>17</v>
      </c>
      <c r="G383" s="55" t="s">
        <v>2707</v>
      </c>
      <c r="H383" s="55" t="s">
        <v>8</v>
      </c>
      <c r="I383" s="55" t="s">
        <v>2709</v>
      </c>
      <c r="J383" s="55" t="s">
        <v>114</v>
      </c>
      <c r="K383" s="55" t="s">
        <v>8</v>
      </c>
      <c r="L383" s="55" t="s">
        <v>8</v>
      </c>
      <c r="M383" s="55" t="s">
        <v>12</v>
      </c>
      <c r="N383" s="55" t="s">
        <v>8</v>
      </c>
      <c r="O383" s="55" t="s">
        <v>2387</v>
      </c>
      <c r="P383" s="55" t="s">
        <v>8</v>
      </c>
      <c r="Q383" s="55" t="s">
        <v>8</v>
      </c>
      <c r="S383" s="30"/>
      <c r="U383" s="32"/>
      <c r="W383" s="65" t="str">
        <f t="shared" si="64"/>
        <v/>
      </c>
      <c r="Y383" s="30" t="str">
        <f t="shared" si="57"/>
        <v/>
      </c>
      <c r="AA383" s="32"/>
      <c r="AC383" s="30"/>
      <c r="AE383" s="32"/>
      <c r="AG383" s="30" t="str">
        <f t="shared" si="65"/>
        <v/>
      </c>
      <c r="AI383" s="30" t="str">
        <f t="shared" si="56"/>
        <v/>
      </c>
    </row>
    <row r="384" spans="1:35" ht="12" hidden="1" customHeight="1" outlineLevel="7">
      <c r="A384" s="45" t="s">
        <v>2710</v>
      </c>
      <c r="B384" s="94"/>
      <c r="C384" s="96" t="str">
        <f>IF(OR(ISNUMBER(S384),ISNUMBER(U384),ISNUMBER(W384),ISNUMBER(#REF!),ISNUMBER(AA384),ISNUMBER(AC384),ISNUMBER(AE384),ISNUMBER(AG384),ISNUMBER(Y384),ISNUMBER(AI384)),"x","")</f>
        <v/>
      </c>
      <c r="D384" s="22" t="s">
        <v>10</v>
      </c>
      <c r="E384" s="22" t="s">
        <v>2711</v>
      </c>
      <c r="F384" s="22" t="s">
        <v>17</v>
      </c>
      <c r="G384" s="55" t="s">
        <v>2710</v>
      </c>
      <c r="H384" s="55" t="s">
        <v>2163</v>
      </c>
      <c r="I384" s="55" t="s">
        <v>8</v>
      </c>
      <c r="J384" s="55" t="s">
        <v>8</v>
      </c>
      <c r="K384" s="55" t="s">
        <v>8</v>
      </c>
      <c r="L384" s="55" t="s">
        <v>12</v>
      </c>
      <c r="M384" s="55" t="s">
        <v>12</v>
      </c>
      <c r="N384" s="55" t="s">
        <v>12</v>
      </c>
      <c r="O384" s="55" t="s">
        <v>2387</v>
      </c>
      <c r="P384" s="55" t="s">
        <v>8</v>
      </c>
      <c r="Q384" s="55" t="s">
        <v>8</v>
      </c>
      <c r="S384" s="30"/>
      <c r="U384" s="32"/>
      <c r="W384" s="65" t="str">
        <f t="shared" si="64"/>
        <v/>
      </c>
      <c r="Y384" s="30" t="str">
        <f t="shared" si="57"/>
        <v/>
      </c>
      <c r="AA384" s="32"/>
      <c r="AC384" s="30"/>
      <c r="AE384" s="32"/>
      <c r="AG384" s="30" t="str">
        <f t="shared" si="65"/>
        <v/>
      </c>
      <c r="AI384" s="30" t="str">
        <f t="shared" si="56"/>
        <v/>
      </c>
    </row>
    <row r="385" spans="1:35" ht="12" hidden="1" customHeight="1" outlineLevel="6">
      <c r="A385" s="44" t="s">
        <v>2712</v>
      </c>
      <c r="B385" s="94" t="s">
        <v>21</v>
      </c>
      <c r="C385" s="96" t="str">
        <f>IF(OR(ISNUMBER(S385),ISNUMBER(U385),ISNUMBER(W385),ISNUMBER(#REF!),ISNUMBER(AA385),ISNUMBER(AC385),ISNUMBER(AE385),ISNUMBER(AG385),ISNUMBER(Y385),ISNUMBER(AI385)),"x","")</f>
        <v/>
      </c>
      <c r="D385" s="22" t="s">
        <v>10</v>
      </c>
      <c r="E385" s="22" t="s">
        <v>2713</v>
      </c>
      <c r="F385" s="22" t="s">
        <v>17</v>
      </c>
      <c r="G385" s="55" t="s">
        <v>2712</v>
      </c>
      <c r="H385" s="55" t="s">
        <v>1528</v>
      </c>
      <c r="I385" s="55" t="s">
        <v>2166</v>
      </c>
      <c r="J385" s="55" t="s">
        <v>114</v>
      </c>
      <c r="K385" s="55" t="s">
        <v>8</v>
      </c>
      <c r="L385" s="55" t="s">
        <v>12</v>
      </c>
      <c r="M385" s="55" t="s">
        <v>12</v>
      </c>
      <c r="N385" s="55" t="s">
        <v>12</v>
      </c>
      <c r="O385" s="55" t="s">
        <v>2387</v>
      </c>
      <c r="P385" s="55" t="s">
        <v>8</v>
      </c>
      <c r="Q385" s="55" t="s">
        <v>8</v>
      </c>
      <c r="S385" s="30"/>
      <c r="U385" s="32"/>
      <c r="W385" s="65" t="str">
        <f t="shared" si="64"/>
        <v/>
      </c>
      <c r="Y385" s="30" t="str">
        <f t="shared" si="57"/>
        <v/>
      </c>
      <c r="AA385" s="32"/>
      <c r="AC385" s="30"/>
      <c r="AE385" s="32"/>
      <c r="AG385" s="30" t="str">
        <f t="shared" si="65"/>
        <v/>
      </c>
      <c r="AI385" s="30" t="str">
        <f t="shared" si="56"/>
        <v/>
      </c>
    </row>
    <row r="386" spans="1:35" ht="12" hidden="1" customHeight="1" outlineLevel="6">
      <c r="A386" s="44" t="s">
        <v>2714</v>
      </c>
      <c r="B386" s="94" t="s">
        <v>21</v>
      </c>
      <c r="C386" s="96" t="str">
        <f>IF(OR(ISNUMBER(S386),ISNUMBER(U386),ISNUMBER(W386),ISNUMBER(#REF!),ISNUMBER(AA386),ISNUMBER(AC386),ISNUMBER(AE386),ISNUMBER(AG386),ISNUMBER(Y386),ISNUMBER(AI386)),"x","")</f>
        <v/>
      </c>
      <c r="D386" s="22" t="s">
        <v>10</v>
      </c>
      <c r="E386" s="22" t="s">
        <v>2715</v>
      </c>
      <c r="F386" s="22" t="s">
        <v>17</v>
      </c>
      <c r="G386" s="55" t="s">
        <v>2714</v>
      </c>
      <c r="H386" s="55" t="s">
        <v>8</v>
      </c>
      <c r="I386" s="55" t="s">
        <v>8</v>
      </c>
      <c r="J386" s="55" t="s">
        <v>23</v>
      </c>
      <c r="K386" s="55" t="s">
        <v>8</v>
      </c>
      <c r="L386" s="55" t="s">
        <v>12</v>
      </c>
      <c r="M386" s="55" t="s">
        <v>12</v>
      </c>
      <c r="N386" s="55" t="s">
        <v>12</v>
      </c>
      <c r="O386" s="55" t="s">
        <v>2387</v>
      </c>
      <c r="P386" s="55" t="s">
        <v>8</v>
      </c>
      <c r="Q386" s="55" t="s">
        <v>8</v>
      </c>
      <c r="S386" s="30"/>
      <c r="U386" s="32"/>
      <c r="W386" s="65" t="str">
        <f t="shared" si="64"/>
        <v/>
      </c>
      <c r="Y386" s="30" t="str">
        <f t="shared" si="57"/>
        <v/>
      </c>
      <c r="AA386" s="32"/>
      <c r="AC386" s="30"/>
      <c r="AE386" s="32"/>
      <c r="AG386" s="30" t="str">
        <f t="shared" si="65"/>
        <v/>
      </c>
      <c r="AI386" s="30" t="str">
        <f t="shared" si="56"/>
        <v/>
      </c>
    </row>
    <row r="387" spans="1:35" ht="12" hidden="1" customHeight="1" outlineLevel="4">
      <c r="A387" s="42" t="s">
        <v>2716</v>
      </c>
      <c r="B387" s="94"/>
      <c r="C387" s="97" t="str">
        <f>IF(OR(ISNUMBER(S387),ISNUMBER(U387),ISNUMBER(W387),ISNUMBER(#REF!),ISNUMBER(AA387),ISNUMBER(AC387),ISNUMBER(AE387),ISNUMBER(AG387),ISNUMBER(Y387),ISNUMBER(AI387)),"x","")</f>
        <v/>
      </c>
      <c r="D387" s="10" t="s">
        <v>10</v>
      </c>
      <c r="E387" s="10" t="s">
        <v>2717</v>
      </c>
      <c r="F387" s="10" t="s">
        <v>17</v>
      </c>
      <c r="G387" s="10" t="s">
        <v>2716</v>
      </c>
      <c r="H387" s="10" t="s">
        <v>8</v>
      </c>
      <c r="I387" s="10" t="s">
        <v>8</v>
      </c>
      <c r="J387" s="10" t="s">
        <v>19</v>
      </c>
      <c r="K387" s="10" t="s">
        <v>8</v>
      </c>
      <c r="L387" s="10" t="s">
        <v>12</v>
      </c>
      <c r="M387" s="10" t="s">
        <v>12</v>
      </c>
      <c r="N387" s="10" t="s">
        <v>12</v>
      </c>
      <c r="O387" s="10" t="s">
        <v>2387</v>
      </c>
      <c r="P387" s="10" t="s">
        <v>8</v>
      </c>
      <c r="Q387" s="10" t="s">
        <v>8</v>
      </c>
      <c r="S387" s="30"/>
      <c r="U387" s="32"/>
      <c r="W387" s="65" t="str">
        <f>IF(OR(ISNUMBER(W389),ISNUMBER(W406)),N(W389)+N(W406),IF(ISNUMBER(U387),U387,""))</f>
        <v/>
      </c>
      <c r="Y387" s="30" t="str">
        <f t="shared" si="57"/>
        <v/>
      </c>
      <c r="AA387" s="32"/>
      <c r="AC387" s="30"/>
      <c r="AE387" s="32"/>
      <c r="AG387" s="30" t="str">
        <f>IF(OR(ISNUMBER(AG389),ISNUMBER(AG406)),N(AG389)+N(AG406),IF(ISNUMBER(AE387),AE387,""))</f>
        <v/>
      </c>
      <c r="AI387" s="30" t="str">
        <f t="shared" si="56"/>
        <v/>
      </c>
    </row>
    <row r="388" spans="1:35" ht="12" hidden="1" customHeight="1" outlineLevel="5">
      <c r="A388" s="43" t="s">
        <v>2718</v>
      </c>
      <c r="B388" s="94"/>
      <c r="C388" s="97" t="str">
        <f>IF(OR(ISNUMBER(S388),ISNUMBER(U388),ISNUMBER(W388),ISNUMBER(#REF!),ISNUMBER(AA388),ISNUMBER(AC388),ISNUMBER(AE388),ISNUMBER(AG388),ISNUMBER(Y388),ISNUMBER(AI388)),"x","")</f>
        <v/>
      </c>
      <c r="D388" s="10" t="s">
        <v>10</v>
      </c>
      <c r="E388" s="10" t="s">
        <v>2719</v>
      </c>
      <c r="F388" s="10" t="s">
        <v>17</v>
      </c>
      <c r="G388" s="10" t="s">
        <v>2718</v>
      </c>
      <c r="H388" s="10" t="s">
        <v>1925</v>
      </c>
      <c r="I388" s="10" t="s">
        <v>8</v>
      </c>
      <c r="J388" s="10" t="s">
        <v>8</v>
      </c>
      <c r="K388" s="10" t="s">
        <v>8</v>
      </c>
      <c r="L388" s="10" t="s">
        <v>12</v>
      </c>
      <c r="M388" s="10" t="s">
        <v>12</v>
      </c>
      <c r="N388" s="10" t="s">
        <v>12</v>
      </c>
      <c r="O388" s="10" t="s">
        <v>2387</v>
      </c>
      <c r="P388" s="10" t="s">
        <v>8</v>
      </c>
      <c r="Q388" s="10" t="s">
        <v>8</v>
      </c>
      <c r="S388" s="30"/>
      <c r="U388" s="32"/>
      <c r="W388" s="65" t="str">
        <f>IF(ISNUMBER(U388),U388,"")</f>
        <v/>
      </c>
      <c r="Y388" s="30" t="str">
        <f t="shared" si="57"/>
        <v/>
      </c>
      <c r="AA388" s="32"/>
      <c r="AC388" s="30"/>
      <c r="AE388" s="32"/>
      <c r="AG388" s="30" t="str">
        <f>IF(ISNUMBER(AE388),AE388,"")</f>
        <v/>
      </c>
      <c r="AI388" s="30" t="str">
        <f t="shared" si="56"/>
        <v/>
      </c>
    </row>
    <row r="389" spans="1:35" ht="12" hidden="1" customHeight="1" outlineLevel="5">
      <c r="A389" s="43" t="s">
        <v>2720</v>
      </c>
      <c r="B389" s="94" t="s">
        <v>21</v>
      </c>
      <c r="C389" s="97" t="str">
        <f>IF(OR(ISNUMBER(S389),ISNUMBER(U389),ISNUMBER(W389),ISNUMBER(#REF!),ISNUMBER(AA389),ISNUMBER(AC389),ISNUMBER(AE389),ISNUMBER(AG389),ISNUMBER(Y389),ISNUMBER(AI389)),"x","")</f>
        <v/>
      </c>
      <c r="D389" s="10" t="s">
        <v>10</v>
      </c>
      <c r="E389" s="10" t="s">
        <v>2721</v>
      </c>
      <c r="F389" s="10" t="s">
        <v>17</v>
      </c>
      <c r="G389" s="10" t="s">
        <v>2720</v>
      </c>
      <c r="H389" s="10" t="s">
        <v>1528</v>
      </c>
      <c r="I389" s="10" t="s">
        <v>2173</v>
      </c>
      <c r="J389" s="10" t="s">
        <v>19</v>
      </c>
      <c r="K389" s="10" t="s">
        <v>8</v>
      </c>
      <c r="L389" s="10" t="s">
        <v>12</v>
      </c>
      <c r="M389" s="10" t="s">
        <v>12</v>
      </c>
      <c r="N389" s="10" t="s">
        <v>12</v>
      </c>
      <c r="O389" s="10" t="s">
        <v>2387</v>
      </c>
      <c r="P389" s="10" t="s">
        <v>8</v>
      </c>
      <c r="Q389" s="10" t="s">
        <v>8</v>
      </c>
      <c r="S389" s="30"/>
      <c r="U389" s="32"/>
      <c r="W389" s="65" t="str">
        <f>IF(OR(ISNUMBER(W390),ISNUMBER(W391),ISNUMBER(W392),ISNUMBER(W393),ISNUMBER(W397),ISNUMBER(W405)),N(W390)+N(W391)+N(W392)+N(W393)+N(W397)+N(W405),IF(ISNUMBER(U389),U389,""))</f>
        <v/>
      </c>
      <c r="Y389" s="30" t="str">
        <f t="shared" si="57"/>
        <v/>
      </c>
      <c r="AA389" s="32"/>
      <c r="AC389" s="30"/>
      <c r="AE389" s="32"/>
      <c r="AG389" s="30" t="str">
        <f>IF(OR(ISNUMBER(AG390),ISNUMBER(AG391),ISNUMBER(AG392),ISNUMBER(AG393),ISNUMBER(AG397),ISNUMBER(AG405)),N(AG390)+N(AG391)+N(AG392)+N(AG393)+N(AG397)+N(AG405),IF(ISNUMBER(AE389),AE389,""))</f>
        <v/>
      </c>
      <c r="AI389" s="30" t="str">
        <f t="shared" si="56"/>
        <v/>
      </c>
    </row>
    <row r="390" spans="1:35" ht="12" hidden="1" customHeight="1" outlineLevel="6">
      <c r="A390" s="44" t="s">
        <v>2722</v>
      </c>
      <c r="B390" s="94" t="s">
        <v>21</v>
      </c>
      <c r="C390" s="97" t="str">
        <f>IF(OR(ISNUMBER(S390),ISNUMBER(U390),ISNUMBER(W390),ISNUMBER(#REF!),ISNUMBER(AA390),ISNUMBER(AC390),ISNUMBER(AE390),ISNUMBER(AG390),ISNUMBER(Y390),ISNUMBER(AI390)),"x","")</f>
        <v/>
      </c>
      <c r="D390" s="22" t="s">
        <v>10</v>
      </c>
      <c r="E390" s="22" t="s">
        <v>2723</v>
      </c>
      <c r="F390" s="22" t="s">
        <v>17</v>
      </c>
      <c r="G390" s="22" t="s">
        <v>2722</v>
      </c>
      <c r="H390" s="22" t="s">
        <v>1528</v>
      </c>
      <c r="I390" s="22" t="s">
        <v>344</v>
      </c>
      <c r="J390" s="22" t="s">
        <v>23</v>
      </c>
      <c r="K390" s="22" t="s">
        <v>35</v>
      </c>
      <c r="L390" s="22" t="s">
        <v>12</v>
      </c>
      <c r="M390" s="22" t="s">
        <v>12</v>
      </c>
      <c r="N390" s="22" t="s">
        <v>12</v>
      </c>
      <c r="O390" s="22" t="s">
        <v>2387</v>
      </c>
      <c r="P390" s="22" t="s">
        <v>8</v>
      </c>
      <c r="Q390" s="22" t="s">
        <v>8</v>
      </c>
      <c r="S390" s="30"/>
      <c r="U390" s="32"/>
      <c r="W390" s="65" t="str">
        <f t="shared" ref="W390:W396" si="66">IF(ISNUMBER(U390),U390,"")</f>
        <v/>
      </c>
      <c r="Y390" s="30" t="str">
        <f t="shared" si="57"/>
        <v/>
      </c>
      <c r="AA390" s="32"/>
      <c r="AC390" s="30"/>
      <c r="AE390" s="32"/>
      <c r="AG390" s="30" t="str">
        <f t="shared" ref="AG390:AG396" si="67">IF(ISNUMBER(AE390),AE390,"")</f>
        <v/>
      </c>
      <c r="AI390" s="30" t="str">
        <f t="shared" si="56"/>
        <v/>
      </c>
    </row>
    <row r="391" spans="1:35" ht="12" hidden="1" customHeight="1" outlineLevel="6">
      <c r="A391" s="44" t="s">
        <v>2724</v>
      </c>
      <c r="B391" s="94" t="s">
        <v>21</v>
      </c>
      <c r="C391" s="97" t="str">
        <f>IF(OR(ISNUMBER(S391),ISNUMBER(U391),ISNUMBER(W391),ISNUMBER(#REF!),ISNUMBER(AA391),ISNUMBER(AC391),ISNUMBER(AE391),ISNUMBER(AG391),ISNUMBER(Y391),ISNUMBER(AI391)),"x","")</f>
        <v/>
      </c>
      <c r="D391" s="22" t="s">
        <v>10</v>
      </c>
      <c r="E391" s="22" t="s">
        <v>2725</v>
      </c>
      <c r="F391" s="22" t="s">
        <v>17</v>
      </c>
      <c r="G391" s="22" t="s">
        <v>2724</v>
      </c>
      <c r="H391" s="22" t="s">
        <v>1528</v>
      </c>
      <c r="I391" s="22" t="s">
        <v>2180</v>
      </c>
      <c r="J391" s="22" t="s">
        <v>114</v>
      </c>
      <c r="K391" s="22" t="s">
        <v>8</v>
      </c>
      <c r="L391" s="22" t="s">
        <v>12</v>
      </c>
      <c r="M391" s="22" t="s">
        <v>12</v>
      </c>
      <c r="N391" s="22" t="s">
        <v>12</v>
      </c>
      <c r="O391" s="22" t="s">
        <v>2387</v>
      </c>
      <c r="P391" s="22" t="s">
        <v>8</v>
      </c>
      <c r="Q391" s="22" t="s">
        <v>8</v>
      </c>
      <c r="S391" s="30"/>
      <c r="U391" s="32"/>
      <c r="W391" s="65" t="str">
        <f t="shared" si="66"/>
        <v/>
      </c>
      <c r="Y391" s="30" t="str">
        <f t="shared" si="57"/>
        <v/>
      </c>
      <c r="AA391" s="32"/>
      <c r="AC391" s="30"/>
      <c r="AE391" s="32"/>
      <c r="AG391" s="30" t="str">
        <f t="shared" si="67"/>
        <v/>
      </c>
      <c r="AI391" s="30" t="str">
        <f t="shared" si="56"/>
        <v/>
      </c>
    </row>
    <row r="392" spans="1:35" ht="12" hidden="1" customHeight="1" outlineLevel="6">
      <c r="A392" s="44" t="s">
        <v>2726</v>
      </c>
      <c r="B392" s="94" t="s">
        <v>21</v>
      </c>
      <c r="C392" s="97" t="str">
        <f>IF(OR(ISNUMBER(S392),ISNUMBER(U392),ISNUMBER(W392),ISNUMBER(#REF!),ISNUMBER(AA392),ISNUMBER(AC392),ISNUMBER(AE392),ISNUMBER(AG392),ISNUMBER(Y392),ISNUMBER(AI392)),"x","")</f>
        <v/>
      </c>
      <c r="D392" s="22" t="s">
        <v>10</v>
      </c>
      <c r="E392" s="22" t="s">
        <v>2727</v>
      </c>
      <c r="F392" s="22" t="s">
        <v>17</v>
      </c>
      <c r="G392" s="22" t="s">
        <v>2726</v>
      </c>
      <c r="H392" s="22" t="s">
        <v>1528</v>
      </c>
      <c r="I392" s="22" t="s">
        <v>2183</v>
      </c>
      <c r="J392" s="22" t="s">
        <v>114</v>
      </c>
      <c r="K392" s="22" t="s">
        <v>8</v>
      </c>
      <c r="L392" s="22" t="s">
        <v>12</v>
      </c>
      <c r="M392" s="22" t="s">
        <v>12</v>
      </c>
      <c r="N392" s="22" t="s">
        <v>12</v>
      </c>
      <c r="O392" s="22" t="s">
        <v>2387</v>
      </c>
      <c r="P392" s="22" t="s">
        <v>8</v>
      </c>
      <c r="Q392" s="22" t="s">
        <v>8</v>
      </c>
      <c r="S392" s="30"/>
      <c r="U392" s="32"/>
      <c r="W392" s="65" t="str">
        <f t="shared" si="66"/>
        <v/>
      </c>
      <c r="Y392" s="30" t="str">
        <f t="shared" si="57"/>
        <v/>
      </c>
      <c r="AA392" s="32"/>
      <c r="AC392" s="30"/>
      <c r="AE392" s="32"/>
      <c r="AG392" s="30" t="str">
        <f t="shared" si="67"/>
        <v/>
      </c>
      <c r="AI392" s="30" t="str">
        <f t="shared" si="56"/>
        <v/>
      </c>
    </row>
    <row r="393" spans="1:35" ht="12" hidden="1" customHeight="1" outlineLevel="6">
      <c r="A393" s="44" t="s">
        <v>2728</v>
      </c>
      <c r="B393" s="94" t="s">
        <v>21</v>
      </c>
      <c r="C393" s="97" t="str">
        <f>IF(OR(ISNUMBER(S393),ISNUMBER(U393),ISNUMBER(W393),ISNUMBER(#REF!),ISNUMBER(AA393),ISNUMBER(AC393),ISNUMBER(AE393),ISNUMBER(AG393),ISNUMBER(Y393),ISNUMBER(AI393)),"x","")</f>
        <v/>
      </c>
      <c r="D393" s="22" t="s">
        <v>10</v>
      </c>
      <c r="E393" s="22" t="s">
        <v>2729</v>
      </c>
      <c r="F393" s="22" t="s">
        <v>17</v>
      </c>
      <c r="G393" s="22" t="s">
        <v>2728</v>
      </c>
      <c r="H393" s="22" t="s">
        <v>1528</v>
      </c>
      <c r="I393" s="22" t="s">
        <v>2183</v>
      </c>
      <c r="J393" s="22" t="s">
        <v>114</v>
      </c>
      <c r="K393" s="22" t="s">
        <v>8</v>
      </c>
      <c r="L393" s="22" t="s">
        <v>12</v>
      </c>
      <c r="M393" s="22" t="s">
        <v>12</v>
      </c>
      <c r="N393" s="22" t="s">
        <v>12</v>
      </c>
      <c r="O393" s="22" t="s">
        <v>2387</v>
      </c>
      <c r="P393" s="22" t="s">
        <v>8</v>
      </c>
      <c r="Q393" s="22" t="s">
        <v>8</v>
      </c>
      <c r="S393" s="30"/>
      <c r="U393" s="32"/>
      <c r="W393" s="65" t="str">
        <f t="shared" si="66"/>
        <v/>
      </c>
      <c r="Y393" s="30" t="str">
        <f t="shared" si="57"/>
        <v/>
      </c>
      <c r="AA393" s="32"/>
      <c r="AC393" s="30"/>
      <c r="AE393" s="32"/>
      <c r="AG393" s="30" t="str">
        <f t="shared" si="67"/>
        <v/>
      </c>
      <c r="AI393" s="30" t="str">
        <f t="shared" ref="AI393:AI456" si="68">IF(OR(ISNUMBER(AC393),ISNUMBER(AG393)),N(AC393)+N(AG393),"")</f>
        <v/>
      </c>
    </row>
    <row r="394" spans="1:35" ht="12" hidden="1" customHeight="1" outlineLevel="7">
      <c r="A394" s="45" t="s">
        <v>2730</v>
      </c>
      <c r="B394" s="94"/>
      <c r="C394" s="97" t="str">
        <f>IF(OR(ISNUMBER(S394),ISNUMBER(U394),ISNUMBER(W394),ISNUMBER(#REF!),ISNUMBER(AA394),ISNUMBER(AC394),ISNUMBER(AE394),ISNUMBER(AG394),ISNUMBER(Y394),ISNUMBER(AI394)),"x","")</f>
        <v/>
      </c>
      <c r="D394" s="22" t="s">
        <v>10</v>
      </c>
      <c r="E394" s="22" t="s">
        <v>2731</v>
      </c>
      <c r="F394" s="22" t="s">
        <v>17</v>
      </c>
      <c r="G394" s="22" t="s">
        <v>2730</v>
      </c>
      <c r="H394" s="22" t="s">
        <v>8</v>
      </c>
      <c r="I394" s="22" t="s">
        <v>2188</v>
      </c>
      <c r="J394" s="22" t="s">
        <v>114</v>
      </c>
      <c r="K394" s="22" t="s">
        <v>8</v>
      </c>
      <c r="L394" s="22" t="s">
        <v>12</v>
      </c>
      <c r="M394" s="22" t="s">
        <v>12</v>
      </c>
      <c r="N394" s="22" t="s">
        <v>12</v>
      </c>
      <c r="O394" s="22" t="s">
        <v>2387</v>
      </c>
      <c r="P394" s="22" t="s">
        <v>8</v>
      </c>
      <c r="Q394" s="22" t="s">
        <v>8</v>
      </c>
      <c r="S394" s="30"/>
      <c r="U394" s="32"/>
      <c r="W394" s="65" t="str">
        <f t="shared" si="66"/>
        <v/>
      </c>
      <c r="Y394" s="30" t="str">
        <f t="shared" ref="Y394:Y457" si="69">IF(OR(ISNUMBER(S394),ISNUMBER(W394)),N(S394)+N(W394),"")</f>
        <v/>
      </c>
      <c r="AA394" s="32"/>
      <c r="AC394" s="30"/>
      <c r="AE394" s="32"/>
      <c r="AG394" s="30" t="str">
        <f t="shared" si="67"/>
        <v/>
      </c>
      <c r="AI394" s="30" t="str">
        <f t="shared" si="68"/>
        <v/>
      </c>
    </row>
    <row r="395" spans="1:35" ht="12" hidden="1" customHeight="1" outlineLevel="7">
      <c r="A395" s="45" t="s">
        <v>2732</v>
      </c>
      <c r="B395" s="94"/>
      <c r="C395" s="97" t="str">
        <f>IF(OR(ISNUMBER(S395),ISNUMBER(U395),ISNUMBER(W395),ISNUMBER(#REF!),ISNUMBER(AA395),ISNUMBER(AC395),ISNUMBER(AE395),ISNUMBER(AG395),ISNUMBER(Y395),ISNUMBER(AI395)),"x","")</f>
        <v/>
      </c>
      <c r="D395" s="22" t="s">
        <v>10</v>
      </c>
      <c r="E395" s="22" t="s">
        <v>2733</v>
      </c>
      <c r="F395" s="22" t="s">
        <v>17</v>
      </c>
      <c r="G395" s="22" t="s">
        <v>2732</v>
      </c>
      <c r="H395" s="22" t="s">
        <v>8</v>
      </c>
      <c r="I395" s="22" t="s">
        <v>2191</v>
      </c>
      <c r="J395" s="22" t="s">
        <v>114</v>
      </c>
      <c r="K395" s="22" t="s">
        <v>8</v>
      </c>
      <c r="L395" s="22" t="s">
        <v>12</v>
      </c>
      <c r="M395" s="22" t="s">
        <v>12</v>
      </c>
      <c r="N395" s="22" t="s">
        <v>12</v>
      </c>
      <c r="O395" s="22" t="s">
        <v>2387</v>
      </c>
      <c r="P395" s="22" t="s">
        <v>8</v>
      </c>
      <c r="Q395" s="22" t="s">
        <v>8</v>
      </c>
      <c r="S395" s="30"/>
      <c r="U395" s="32"/>
      <c r="W395" s="65" t="str">
        <f t="shared" si="66"/>
        <v/>
      </c>
      <c r="Y395" s="30" t="str">
        <f t="shared" si="69"/>
        <v/>
      </c>
      <c r="AA395" s="32"/>
      <c r="AC395" s="30"/>
      <c r="AE395" s="32"/>
      <c r="AG395" s="30" t="str">
        <f t="shared" si="67"/>
        <v/>
      </c>
      <c r="AI395" s="30" t="str">
        <f t="shared" si="68"/>
        <v/>
      </c>
    </row>
    <row r="396" spans="1:35" ht="12" hidden="1" customHeight="1" outlineLevel="7">
      <c r="A396" s="45" t="s">
        <v>2734</v>
      </c>
      <c r="B396" s="94"/>
      <c r="C396" s="97" t="str">
        <f>IF(OR(ISNUMBER(S396),ISNUMBER(U396),ISNUMBER(W396),ISNUMBER(#REF!),ISNUMBER(AA396),ISNUMBER(AC396),ISNUMBER(AE396),ISNUMBER(AG396),ISNUMBER(Y396),ISNUMBER(AI396)),"x","")</f>
        <v/>
      </c>
      <c r="D396" s="22" t="s">
        <v>10</v>
      </c>
      <c r="E396" s="22" t="s">
        <v>2735</v>
      </c>
      <c r="F396" s="22" t="s">
        <v>17</v>
      </c>
      <c r="G396" s="22" t="s">
        <v>2734</v>
      </c>
      <c r="H396" s="22" t="s">
        <v>8</v>
      </c>
      <c r="I396" s="22" t="s">
        <v>2183</v>
      </c>
      <c r="J396" s="22" t="s">
        <v>114</v>
      </c>
      <c r="K396" s="22" t="s">
        <v>8</v>
      </c>
      <c r="L396" s="22" t="s">
        <v>12</v>
      </c>
      <c r="M396" s="22" t="s">
        <v>12</v>
      </c>
      <c r="N396" s="22" t="s">
        <v>12</v>
      </c>
      <c r="O396" s="22" t="s">
        <v>2387</v>
      </c>
      <c r="P396" s="22" t="s">
        <v>8</v>
      </c>
      <c r="Q396" s="22" t="s">
        <v>8</v>
      </c>
      <c r="S396" s="30"/>
      <c r="U396" s="32"/>
      <c r="W396" s="65" t="str">
        <f t="shared" si="66"/>
        <v/>
      </c>
      <c r="Y396" s="30" t="str">
        <f t="shared" si="69"/>
        <v/>
      </c>
      <c r="AA396" s="32"/>
      <c r="AC396" s="30"/>
      <c r="AE396" s="32"/>
      <c r="AG396" s="30" t="str">
        <f t="shared" si="67"/>
        <v/>
      </c>
      <c r="AI396" s="30" t="str">
        <f t="shared" si="68"/>
        <v/>
      </c>
    </row>
    <row r="397" spans="1:35" ht="12" hidden="1" customHeight="1" outlineLevel="6">
      <c r="A397" s="44" t="s">
        <v>2736</v>
      </c>
      <c r="B397" s="94" t="s">
        <v>21</v>
      </c>
      <c r="C397" s="97" t="str">
        <f>IF(OR(ISNUMBER(S397),ISNUMBER(U397),ISNUMBER(W397),ISNUMBER(#REF!),ISNUMBER(AA397),ISNUMBER(AC397),ISNUMBER(AE397),ISNUMBER(AG397),ISNUMBER(Y397),ISNUMBER(AI397)),"x","")</f>
        <v/>
      </c>
      <c r="D397" s="22" t="s">
        <v>10</v>
      </c>
      <c r="E397" s="22" t="s">
        <v>2737</v>
      </c>
      <c r="F397" s="22" t="s">
        <v>17</v>
      </c>
      <c r="G397" s="22" t="s">
        <v>2736</v>
      </c>
      <c r="H397" s="22" t="s">
        <v>1528</v>
      </c>
      <c r="I397" s="22" t="s">
        <v>2183</v>
      </c>
      <c r="J397" s="22" t="s">
        <v>19</v>
      </c>
      <c r="K397" s="22" t="s">
        <v>8</v>
      </c>
      <c r="L397" s="22" t="s">
        <v>12</v>
      </c>
      <c r="M397" s="22" t="s">
        <v>12</v>
      </c>
      <c r="N397" s="22" t="s">
        <v>12</v>
      </c>
      <c r="O397" s="22" t="s">
        <v>2387</v>
      </c>
      <c r="P397" s="22" t="s">
        <v>8</v>
      </c>
      <c r="Q397" s="22" t="s">
        <v>8</v>
      </c>
      <c r="S397" s="30"/>
      <c r="U397" s="32"/>
      <c r="W397" s="65" t="str">
        <f>IF(OR(ISNUMBER(W398),ISNUMBER(W403),ISNUMBER(W404)),N(W398)+N(W403)+N(W404),IF(ISNUMBER(U397),U397,""))</f>
        <v/>
      </c>
      <c r="Y397" s="30" t="str">
        <f t="shared" si="69"/>
        <v/>
      </c>
      <c r="AA397" s="32"/>
      <c r="AC397" s="30"/>
      <c r="AE397" s="32"/>
      <c r="AG397" s="30" t="str">
        <f>IF(OR(ISNUMBER(AG398),ISNUMBER(AG403),ISNUMBER(AG404)),N(AG398)+N(AG403)+N(AG404),IF(ISNUMBER(AE397),AE397,""))</f>
        <v/>
      </c>
      <c r="AI397" s="30" t="str">
        <f t="shared" si="68"/>
        <v/>
      </c>
    </row>
    <row r="398" spans="1:35" ht="12" hidden="1" customHeight="1" outlineLevel="7">
      <c r="A398" s="45" t="s">
        <v>2738</v>
      </c>
      <c r="B398" s="94" t="s">
        <v>21</v>
      </c>
      <c r="C398" s="97" t="str">
        <f>IF(OR(ISNUMBER(S398),ISNUMBER(U398),ISNUMBER(W398),ISNUMBER(#REF!),ISNUMBER(AA398),ISNUMBER(AC398),ISNUMBER(AE398),ISNUMBER(AG398),ISNUMBER(Y398),ISNUMBER(AI398)),"x","")</f>
        <v/>
      </c>
      <c r="D398" s="22" t="s">
        <v>10</v>
      </c>
      <c r="E398" s="22" t="s">
        <v>2739</v>
      </c>
      <c r="F398" s="22" t="s">
        <v>17</v>
      </c>
      <c r="G398" s="22" t="s">
        <v>2738</v>
      </c>
      <c r="H398" s="22" t="s">
        <v>1528</v>
      </c>
      <c r="I398" s="22" t="s">
        <v>2198</v>
      </c>
      <c r="J398" s="22" t="s">
        <v>19</v>
      </c>
      <c r="K398" s="22" t="s">
        <v>8</v>
      </c>
      <c r="L398" s="22" t="s">
        <v>12</v>
      </c>
      <c r="M398" s="22" t="s">
        <v>12</v>
      </c>
      <c r="N398" s="22" t="s">
        <v>12</v>
      </c>
      <c r="O398" s="22" t="s">
        <v>2387</v>
      </c>
      <c r="P398" s="22" t="s">
        <v>8</v>
      </c>
      <c r="Q398" s="22" t="s">
        <v>8</v>
      </c>
      <c r="S398" s="30"/>
      <c r="U398" s="32"/>
      <c r="W398" s="65" t="str">
        <f>IF(OR(ISNUMBER(W400),ISNUMBER(W399),ISNUMBER(W401),ISNUMBER(W402)),N(W400)+N(W399)+N(W401)+N(W402),IF(ISNUMBER(U398),U398,""))</f>
        <v/>
      </c>
      <c r="Y398" s="30" t="str">
        <f t="shared" si="69"/>
        <v/>
      </c>
      <c r="AA398" s="32"/>
      <c r="AC398" s="30"/>
      <c r="AE398" s="32"/>
      <c r="AG398" s="30" t="str">
        <f>IF(OR(ISNUMBER(AG400),ISNUMBER(AG399),ISNUMBER(AG401),ISNUMBER(AG402)),N(AG400)+N(AG399)+N(AG401)+N(AG402),IF(ISNUMBER(AE398),AE398,""))</f>
        <v/>
      </c>
      <c r="AI398" s="30" t="str">
        <f t="shared" si="68"/>
        <v/>
      </c>
    </row>
    <row r="399" spans="1:35" ht="12" hidden="1" customHeight="1" outlineLevel="7">
      <c r="A399" s="49" t="s">
        <v>2740</v>
      </c>
      <c r="B399" s="94" t="s">
        <v>21</v>
      </c>
      <c r="C399" s="97" t="str">
        <f>IF(OR(ISNUMBER(S399),ISNUMBER(U399),ISNUMBER(W399),ISNUMBER(#REF!),ISNUMBER(AA399),ISNUMBER(AC399),ISNUMBER(AE399),ISNUMBER(AG399),ISNUMBER(Y399),ISNUMBER(AI399)),"x","")</f>
        <v/>
      </c>
      <c r="D399" s="22" t="s">
        <v>10</v>
      </c>
      <c r="E399" s="22" t="s">
        <v>2741</v>
      </c>
      <c r="F399" s="22" t="s">
        <v>17</v>
      </c>
      <c r="G399" s="22" t="s">
        <v>2740</v>
      </c>
      <c r="H399" s="22" t="s">
        <v>8</v>
      </c>
      <c r="I399" s="22" t="s">
        <v>2201</v>
      </c>
      <c r="J399" s="22" t="s">
        <v>114</v>
      </c>
      <c r="K399" s="22" t="s">
        <v>8</v>
      </c>
      <c r="L399" s="22" t="s">
        <v>12</v>
      </c>
      <c r="M399" s="22" t="s">
        <v>12</v>
      </c>
      <c r="N399" s="22" t="s">
        <v>12</v>
      </c>
      <c r="O399" s="22" t="s">
        <v>2387</v>
      </c>
      <c r="P399" s="22" t="s">
        <v>8</v>
      </c>
      <c r="Q399" s="22" t="s">
        <v>8</v>
      </c>
      <c r="S399" s="30"/>
      <c r="U399" s="32"/>
      <c r="W399" s="65" t="str">
        <f t="shared" ref="W399:W405" si="70">IF(ISNUMBER(U399),U399,"")</f>
        <v/>
      </c>
      <c r="Y399" s="30" t="str">
        <f t="shared" si="69"/>
        <v/>
      </c>
      <c r="AA399" s="32"/>
      <c r="AC399" s="30"/>
      <c r="AE399" s="32"/>
      <c r="AG399" s="30" t="str">
        <f t="shared" ref="AG399:AG405" si="71">IF(ISNUMBER(AE399),AE399,"")</f>
        <v/>
      </c>
      <c r="AI399" s="30" t="str">
        <f t="shared" si="68"/>
        <v/>
      </c>
    </row>
    <row r="400" spans="1:35" ht="12" hidden="1" customHeight="1" outlineLevel="7">
      <c r="A400" s="49" t="s">
        <v>2742</v>
      </c>
      <c r="B400" s="94" t="s">
        <v>21</v>
      </c>
      <c r="C400" s="97" t="str">
        <f>IF(OR(ISNUMBER(S400),ISNUMBER(U400),ISNUMBER(W400),ISNUMBER(#REF!),ISNUMBER(AA400),ISNUMBER(AC400),ISNUMBER(AE400),ISNUMBER(AG400),ISNUMBER(Y400),ISNUMBER(AI400)),"x","")</f>
        <v/>
      </c>
      <c r="D400" s="22" t="s">
        <v>10</v>
      </c>
      <c r="E400" s="22" t="s">
        <v>2743</v>
      </c>
      <c r="F400" s="22" t="s">
        <v>17</v>
      </c>
      <c r="G400" s="22" t="s">
        <v>2742</v>
      </c>
      <c r="H400" s="22" t="s">
        <v>8</v>
      </c>
      <c r="I400" s="22" t="s">
        <v>2183</v>
      </c>
      <c r="J400" s="22" t="s">
        <v>114</v>
      </c>
      <c r="K400" s="22" t="s">
        <v>8</v>
      </c>
      <c r="L400" s="22" t="s">
        <v>12</v>
      </c>
      <c r="M400" s="22" t="s">
        <v>12</v>
      </c>
      <c r="N400" s="22" t="s">
        <v>12</v>
      </c>
      <c r="O400" s="22" t="s">
        <v>2387</v>
      </c>
      <c r="P400" s="22" t="s">
        <v>8</v>
      </c>
      <c r="Q400" s="22" t="s">
        <v>8</v>
      </c>
      <c r="S400" s="30"/>
      <c r="U400" s="32"/>
      <c r="W400" s="65" t="str">
        <f t="shared" si="70"/>
        <v/>
      </c>
      <c r="Y400" s="30" t="str">
        <f t="shared" si="69"/>
        <v/>
      </c>
      <c r="AA400" s="32"/>
      <c r="AC400" s="30"/>
      <c r="AE400" s="32"/>
      <c r="AG400" s="30" t="str">
        <f t="shared" si="71"/>
        <v/>
      </c>
      <c r="AI400" s="30" t="str">
        <f t="shared" si="68"/>
        <v/>
      </c>
    </row>
    <row r="401" spans="1:35" ht="12" hidden="1" customHeight="1" outlineLevel="7">
      <c r="A401" s="49" t="s">
        <v>2744</v>
      </c>
      <c r="B401" s="94" t="s">
        <v>21</v>
      </c>
      <c r="C401" s="97" t="str">
        <f>IF(OR(ISNUMBER(S401),ISNUMBER(U401),ISNUMBER(W401),ISNUMBER(#REF!),ISNUMBER(AA401),ISNUMBER(AC401),ISNUMBER(AE401),ISNUMBER(AG401),ISNUMBER(Y401),ISNUMBER(AI401)),"x","")</f>
        <v/>
      </c>
      <c r="D401" s="22" t="s">
        <v>10</v>
      </c>
      <c r="E401" s="22" t="s">
        <v>2745</v>
      </c>
      <c r="F401" s="22" t="s">
        <v>17</v>
      </c>
      <c r="G401" s="22" t="s">
        <v>2744</v>
      </c>
      <c r="H401" s="22" t="s">
        <v>8</v>
      </c>
      <c r="I401" s="22" t="s">
        <v>2207</v>
      </c>
      <c r="J401" s="22" t="s">
        <v>114</v>
      </c>
      <c r="K401" s="22" t="s">
        <v>8</v>
      </c>
      <c r="L401" s="22" t="s">
        <v>12</v>
      </c>
      <c r="M401" s="22" t="s">
        <v>12</v>
      </c>
      <c r="N401" s="22" t="s">
        <v>12</v>
      </c>
      <c r="O401" s="22" t="s">
        <v>2387</v>
      </c>
      <c r="P401" s="22" t="s">
        <v>8</v>
      </c>
      <c r="Q401" s="22" t="s">
        <v>8</v>
      </c>
      <c r="S401" s="30"/>
      <c r="U401" s="32"/>
      <c r="W401" s="65" t="str">
        <f t="shared" si="70"/>
        <v/>
      </c>
      <c r="Y401" s="30" t="str">
        <f t="shared" si="69"/>
        <v/>
      </c>
      <c r="AA401" s="32"/>
      <c r="AC401" s="30"/>
      <c r="AE401" s="32"/>
      <c r="AG401" s="30" t="str">
        <f t="shared" si="71"/>
        <v/>
      </c>
      <c r="AI401" s="30" t="str">
        <f t="shared" si="68"/>
        <v/>
      </c>
    </row>
    <row r="402" spans="1:35" ht="12" hidden="1" customHeight="1" outlineLevel="7">
      <c r="A402" s="49" t="s">
        <v>2746</v>
      </c>
      <c r="B402" s="94" t="s">
        <v>21</v>
      </c>
      <c r="C402" s="97" t="str">
        <f>IF(OR(ISNUMBER(S402),ISNUMBER(U402),ISNUMBER(W402),ISNUMBER(#REF!),ISNUMBER(AA402),ISNUMBER(AC402),ISNUMBER(AE402),ISNUMBER(AG402),ISNUMBER(Y402),ISNUMBER(AI402)),"x","")</f>
        <v/>
      </c>
      <c r="D402" s="22" t="s">
        <v>10</v>
      </c>
      <c r="E402" s="22" t="s">
        <v>2747</v>
      </c>
      <c r="F402" s="22" t="s">
        <v>17</v>
      </c>
      <c r="G402" s="22" t="s">
        <v>2746</v>
      </c>
      <c r="H402" s="22" t="s">
        <v>8</v>
      </c>
      <c r="I402" s="22" t="s">
        <v>8</v>
      </c>
      <c r="J402" s="22" t="s">
        <v>23</v>
      </c>
      <c r="K402" s="22" t="s">
        <v>8</v>
      </c>
      <c r="L402" s="22" t="s">
        <v>12</v>
      </c>
      <c r="M402" s="22" t="s">
        <v>12</v>
      </c>
      <c r="N402" s="22" t="s">
        <v>12</v>
      </c>
      <c r="O402" s="22" t="s">
        <v>2387</v>
      </c>
      <c r="P402" s="22" t="s">
        <v>8</v>
      </c>
      <c r="Q402" s="22" t="s">
        <v>8</v>
      </c>
      <c r="S402" s="30"/>
      <c r="U402" s="32"/>
      <c r="W402" s="65" t="str">
        <f t="shared" si="70"/>
        <v/>
      </c>
      <c r="Y402" s="30" t="str">
        <f t="shared" si="69"/>
        <v/>
      </c>
      <c r="AA402" s="32"/>
      <c r="AC402" s="30"/>
      <c r="AE402" s="32"/>
      <c r="AG402" s="30" t="str">
        <f t="shared" si="71"/>
        <v/>
      </c>
      <c r="AI402" s="30" t="str">
        <f t="shared" si="68"/>
        <v/>
      </c>
    </row>
    <row r="403" spans="1:35" ht="12" hidden="1" customHeight="1" outlineLevel="7">
      <c r="A403" s="45" t="s">
        <v>2748</v>
      </c>
      <c r="B403" s="94" t="s">
        <v>21</v>
      </c>
      <c r="C403" s="97" t="str">
        <f>IF(OR(ISNUMBER(S403),ISNUMBER(U403),ISNUMBER(W403),ISNUMBER(#REF!),ISNUMBER(AA403),ISNUMBER(AC403),ISNUMBER(AE403),ISNUMBER(AG403),ISNUMBER(Y403),ISNUMBER(AI403)),"x","")</f>
        <v/>
      </c>
      <c r="D403" s="22" t="s">
        <v>10</v>
      </c>
      <c r="E403" s="22" t="s">
        <v>2749</v>
      </c>
      <c r="F403" s="22" t="s">
        <v>17</v>
      </c>
      <c r="G403" s="22" t="s">
        <v>2748</v>
      </c>
      <c r="H403" s="22" t="s">
        <v>1528</v>
      </c>
      <c r="I403" s="22" t="s">
        <v>2750</v>
      </c>
      <c r="J403" s="22" t="s">
        <v>114</v>
      </c>
      <c r="K403" s="22" t="s">
        <v>8</v>
      </c>
      <c r="L403" s="22" t="s">
        <v>12</v>
      </c>
      <c r="M403" s="22" t="s">
        <v>12</v>
      </c>
      <c r="N403" s="22" t="s">
        <v>12</v>
      </c>
      <c r="O403" s="22" t="s">
        <v>2387</v>
      </c>
      <c r="P403" s="22" t="s">
        <v>8</v>
      </c>
      <c r="Q403" s="22" t="s">
        <v>8</v>
      </c>
      <c r="S403" s="30"/>
      <c r="U403" s="32"/>
      <c r="W403" s="65" t="str">
        <f t="shared" si="70"/>
        <v/>
      </c>
      <c r="Y403" s="30" t="str">
        <f t="shared" si="69"/>
        <v/>
      </c>
      <c r="AA403" s="32"/>
      <c r="AC403" s="30"/>
      <c r="AE403" s="32"/>
      <c r="AG403" s="30" t="str">
        <f t="shared" si="71"/>
        <v/>
      </c>
      <c r="AI403" s="30" t="str">
        <f t="shared" si="68"/>
        <v/>
      </c>
    </row>
    <row r="404" spans="1:35" ht="12" hidden="1" customHeight="1" outlineLevel="7">
      <c r="A404" s="45" t="s">
        <v>2751</v>
      </c>
      <c r="B404" s="94" t="s">
        <v>21</v>
      </c>
      <c r="C404" s="97" t="str">
        <f>IF(OR(ISNUMBER(S404),ISNUMBER(U404),ISNUMBER(W404),ISNUMBER(#REF!),ISNUMBER(AA404),ISNUMBER(AC404),ISNUMBER(AE404),ISNUMBER(AG404),ISNUMBER(Y404),ISNUMBER(AI404)),"x","")</f>
        <v/>
      </c>
      <c r="D404" s="22" t="s">
        <v>10</v>
      </c>
      <c r="E404" s="22" t="s">
        <v>2752</v>
      </c>
      <c r="F404" s="22" t="s">
        <v>17</v>
      </c>
      <c r="G404" s="22" t="s">
        <v>2751</v>
      </c>
      <c r="H404" s="22" t="s">
        <v>8</v>
      </c>
      <c r="I404" s="22" t="s">
        <v>8</v>
      </c>
      <c r="J404" s="22" t="s">
        <v>23</v>
      </c>
      <c r="K404" s="22" t="s">
        <v>8</v>
      </c>
      <c r="L404" s="22" t="s">
        <v>12</v>
      </c>
      <c r="M404" s="22" t="s">
        <v>12</v>
      </c>
      <c r="N404" s="22" t="s">
        <v>12</v>
      </c>
      <c r="O404" s="22" t="s">
        <v>2387</v>
      </c>
      <c r="P404" s="22" t="s">
        <v>8</v>
      </c>
      <c r="Q404" s="22" t="s">
        <v>8</v>
      </c>
      <c r="S404" s="30"/>
      <c r="U404" s="32"/>
      <c r="W404" s="65" t="str">
        <f t="shared" si="70"/>
        <v/>
      </c>
      <c r="Y404" s="30" t="str">
        <f t="shared" si="69"/>
        <v/>
      </c>
      <c r="AA404" s="32"/>
      <c r="AC404" s="30"/>
      <c r="AE404" s="32"/>
      <c r="AG404" s="30" t="str">
        <f t="shared" si="71"/>
        <v/>
      </c>
      <c r="AI404" s="30" t="str">
        <f t="shared" si="68"/>
        <v/>
      </c>
    </row>
    <row r="405" spans="1:35" ht="12" hidden="1" customHeight="1" outlineLevel="6">
      <c r="A405" s="44" t="s">
        <v>2753</v>
      </c>
      <c r="B405" s="94" t="s">
        <v>21</v>
      </c>
      <c r="C405" s="97" t="str">
        <f>IF(OR(ISNUMBER(S405),ISNUMBER(U405),ISNUMBER(W405),ISNUMBER(#REF!),ISNUMBER(AA405),ISNUMBER(AC405),ISNUMBER(AE405),ISNUMBER(AG405),ISNUMBER(Y405),ISNUMBER(AI405)),"x","")</f>
        <v/>
      </c>
      <c r="D405" s="22" t="s">
        <v>10</v>
      </c>
      <c r="E405" s="22" t="s">
        <v>2754</v>
      </c>
      <c r="F405" s="22" t="s">
        <v>17</v>
      </c>
      <c r="G405" s="22" t="s">
        <v>2753</v>
      </c>
      <c r="H405" s="22" t="s">
        <v>8</v>
      </c>
      <c r="I405" s="22" t="s">
        <v>8</v>
      </c>
      <c r="J405" s="22" t="s">
        <v>23</v>
      </c>
      <c r="K405" s="22" t="s">
        <v>8</v>
      </c>
      <c r="L405" s="22" t="s">
        <v>12</v>
      </c>
      <c r="M405" s="22" t="s">
        <v>12</v>
      </c>
      <c r="N405" s="22" t="s">
        <v>12</v>
      </c>
      <c r="O405" s="22" t="s">
        <v>2387</v>
      </c>
      <c r="P405" s="22" t="s">
        <v>8</v>
      </c>
      <c r="Q405" s="22" t="s">
        <v>8</v>
      </c>
      <c r="S405" s="30"/>
      <c r="U405" s="32"/>
      <c r="W405" s="65" t="str">
        <f t="shared" si="70"/>
        <v/>
      </c>
      <c r="Y405" s="30" t="str">
        <f t="shared" si="69"/>
        <v/>
      </c>
      <c r="AA405" s="32"/>
      <c r="AC405" s="30"/>
      <c r="AE405" s="32"/>
      <c r="AG405" s="30" t="str">
        <f t="shared" si="71"/>
        <v/>
      </c>
      <c r="AI405" s="30" t="str">
        <f t="shared" si="68"/>
        <v/>
      </c>
    </row>
    <row r="406" spans="1:35" ht="12" hidden="1" customHeight="1" outlineLevel="5">
      <c r="A406" s="43" t="s">
        <v>2755</v>
      </c>
      <c r="B406" s="94" t="s">
        <v>21</v>
      </c>
      <c r="C406" s="97" t="str">
        <f>IF(OR(ISNUMBER(S406),ISNUMBER(U406),ISNUMBER(W406),ISNUMBER(#REF!),ISNUMBER(AA406),ISNUMBER(AC406),ISNUMBER(AE406),ISNUMBER(AG406),ISNUMBER(Y406),ISNUMBER(AI406)),"x","")</f>
        <v/>
      </c>
      <c r="D406" s="22" t="s">
        <v>10</v>
      </c>
      <c r="E406" s="22" t="s">
        <v>2756</v>
      </c>
      <c r="F406" s="22" t="s">
        <v>17</v>
      </c>
      <c r="G406" s="22" t="s">
        <v>2755</v>
      </c>
      <c r="H406" s="22" t="s">
        <v>2757</v>
      </c>
      <c r="I406" s="22" t="s">
        <v>8</v>
      </c>
      <c r="J406" s="22" t="s">
        <v>19</v>
      </c>
      <c r="K406" s="22" t="s">
        <v>8</v>
      </c>
      <c r="L406" s="22" t="s">
        <v>12</v>
      </c>
      <c r="M406" s="22" t="s">
        <v>12</v>
      </c>
      <c r="N406" s="22" t="s">
        <v>12</v>
      </c>
      <c r="O406" s="22" t="s">
        <v>2387</v>
      </c>
      <c r="P406" s="22" t="s">
        <v>8</v>
      </c>
      <c r="Q406" s="22" t="s">
        <v>8</v>
      </c>
      <c r="S406" s="30"/>
      <c r="U406" s="32"/>
      <c r="W406" s="65" t="str">
        <f>IF(OR(ISNUMBER(W407),ISNUMBER(W408)),N(W407)+N(W408),IF(ISNUMBER(U406),U406,""))</f>
        <v/>
      </c>
      <c r="Y406" s="30" t="str">
        <f t="shared" si="69"/>
        <v/>
      </c>
      <c r="AA406" s="32"/>
      <c r="AC406" s="30"/>
      <c r="AE406" s="32"/>
      <c r="AG406" s="30" t="str">
        <f>IF(OR(ISNUMBER(AG407),ISNUMBER(AG408)),N(AG407)+N(AG408),IF(ISNUMBER(AE406),AE406,""))</f>
        <v/>
      </c>
      <c r="AI406" s="30" t="str">
        <f t="shared" si="68"/>
        <v/>
      </c>
    </row>
    <row r="407" spans="1:35" ht="12" hidden="1" customHeight="1" outlineLevel="6">
      <c r="A407" s="44" t="s">
        <v>2758</v>
      </c>
      <c r="B407" s="94" t="s">
        <v>21</v>
      </c>
      <c r="C407" s="97" t="str">
        <f>IF(OR(ISNUMBER(S407),ISNUMBER(U407),ISNUMBER(W407),ISNUMBER(#REF!),ISNUMBER(AA407),ISNUMBER(AC407),ISNUMBER(AE407),ISNUMBER(AG407),ISNUMBER(Y407),ISNUMBER(AI407)),"x","")</f>
        <v/>
      </c>
      <c r="D407" s="22" t="s">
        <v>10</v>
      </c>
      <c r="E407" s="22" t="s">
        <v>2759</v>
      </c>
      <c r="F407" s="22" t="s">
        <v>17</v>
      </c>
      <c r="G407" s="22" t="s">
        <v>2758</v>
      </c>
      <c r="H407" s="22" t="s">
        <v>1528</v>
      </c>
      <c r="I407" s="22" t="s">
        <v>2225</v>
      </c>
      <c r="J407" s="22" t="s">
        <v>114</v>
      </c>
      <c r="K407" s="22" t="s">
        <v>8</v>
      </c>
      <c r="L407" s="22" t="s">
        <v>12</v>
      </c>
      <c r="M407" s="22" t="s">
        <v>12</v>
      </c>
      <c r="N407" s="22" t="s">
        <v>12</v>
      </c>
      <c r="O407" s="22" t="s">
        <v>2387</v>
      </c>
      <c r="P407" s="22" t="s">
        <v>8</v>
      </c>
      <c r="Q407" s="22" t="s">
        <v>8</v>
      </c>
      <c r="S407" s="30"/>
      <c r="U407" s="32"/>
      <c r="W407" s="65" t="str">
        <f>IF(ISNUMBER(U407),U407,"")</f>
        <v/>
      </c>
      <c r="Y407" s="30" t="str">
        <f t="shared" si="69"/>
        <v/>
      </c>
      <c r="AA407" s="32"/>
      <c r="AC407" s="30"/>
      <c r="AE407" s="32"/>
      <c r="AG407" s="30" t="str">
        <f>IF(ISNUMBER(AE407),AE407,"")</f>
        <v/>
      </c>
      <c r="AI407" s="30" t="str">
        <f t="shared" si="68"/>
        <v/>
      </c>
    </row>
    <row r="408" spans="1:35" ht="12" hidden="1" customHeight="1" outlineLevel="6">
      <c r="A408" s="44" t="s">
        <v>2760</v>
      </c>
      <c r="B408" s="94" t="s">
        <v>21</v>
      </c>
      <c r="C408" s="97" t="str">
        <f>IF(OR(ISNUMBER(S408),ISNUMBER(U408),ISNUMBER(W408),ISNUMBER(#REF!),ISNUMBER(AA408),ISNUMBER(AC408),ISNUMBER(AE408),ISNUMBER(AG408),ISNUMBER(Y408),ISNUMBER(AI408)),"x","")</f>
        <v/>
      </c>
      <c r="D408" s="22" t="s">
        <v>10</v>
      </c>
      <c r="E408" s="22" t="s">
        <v>2761</v>
      </c>
      <c r="F408" s="22" t="s">
        <v>17</v>
      </c>
      <c r="G408" s="22" t="s">
        <v>2760</v>
      </c>
      <c r="H408" s="22" t="s">
        <v>1528</v>
      </c>
      <c r="I408" s="22" t="s">
        <v>2762</v>
      </c>
      <c r="J408" s="22" t="s">
        <v>114</v>
      </c>
      <c r="K408" s="22" t="s">
        <v>8</v>
      </c>
      <c r="L408" s="22" t="s">
        <v>12</v>
      </c>
      <c r="M408" s="22" t="s">
        <v>12</v>
      </c>
      <c r="N408" s="22" t="s">
        <v>12</v>
      </c>
      <c r="O408" s="22" t="s">
        <v>2387</v>
      </c>
      <c r="P408" s="22" t="s">
        <v>8</v>
      </c>
      <c r="Q408" s="22" t="s">
        <v>8</v>
      </c>
      <c r="S408" s="30"/>
      <c r="U408" s="32"/>
      <c r="W408" s="65" t="str">
        <f>IF(ISNUMBER(U408),U408,"")</f>
        <v/>
      </c>
      <c r="Y408" s="30" t="str">
        <f t="shared" si="69"/>
        <v/>
      </c>
      <c r="AA408" s="32"/>
      <c r="AC408" s="30"/>
      <c r="AE408" s="32"/>
      <c r="AG408" s="30" t="str">
        <f>IF(ISNUMBER(AE408),AE408,"")</f>
        <v/>
      </c>
      <c r="AI408" s="30" t="str">
        <f t="shared" si="68"/>
        <v/>
      </c>
    </row>
    <row r="409" spans="1:35" ht="12" hidden="1" customHeight="1" outlineLevel="7">
      <c r="A409" s="45" t="s">
        <v>2763</v>
      </c>
      <c r="B409" s="94"/>
      <c r="C409" s="97" t="str">
        <f>IF(OR(ISNUMBER(S409),ISNUMBER(U409),ISNUMBER(W409),ISNUMBER(#REF!),ISNUMBER(AA409),ISNUMBER(AC409),ISNUMBER(AE409),ISNUMBER(AG409),ISNUMBER(Y409),ISNUMBER(AI409)),"x","")</f>
        <v/>
      </c>
      <c r="D409" s="22" t="s">
        <v>10</v>
      </c>
      <c r="E409" s="22" t="s">
        <v>2764</v>
      </c>
      <c r="F409" s="22" t="s">
        <v>17</v>
      </c>
      <c r="G409" s="22" t="s">
        <v>2763</v>
      </c>
      <c r="H409" s="22" t="s">
        <v>8</v>
      </c>
      <c r="I409" s="22" t="s">
        <v>8</v>
      </c>
      <c r="J409" s="22" t="s">
        <v>114</v>
      </c>
      <c r="K409" s="22" t="s">
        <v>8</v>
      </c>
      <c r="L409" s="22" t="s">
        <v>12</v>
      </c>
      <c r="M409" s="22" t="s">
        <v>12</v>
      </c>
      <c r="N409" s="22" t="s">
        <v>12</v>
      </c>
      <c r="O409" s="22" t="s">
        <v>2387</v>
      </c>
      <c r="P409" s="22" t="s">
        <v>8</v>
      </c>
      <c r="Q409" s="22" t="s">
        <v>8</v>
      </c>
      <c r="S409" s="30"/>
      <c r="U409" s="32"/>
      <c r="W409" s="65" t="str">
        <f>IF(ISNUMBER(U409),U409,"")</f>
        <v/>
      </c>
      <c r="Y409" s="30" t="str">
        <f t="shared" si="69"/>
        <v/>
      </c>
      <c r="AA409" s="32"/>
      <c r="AC409" s="30"/>
      <c r="AE409" s="32"/>
      <c r="AG409" s="30" t="str">
        <f>IF(ISNUMBER(AE409),AE409,"")</f>
        <v/>
      </c>
      <c r="AI409" s="30" t="str">
        <f t="shared" si="68"/>
        <v/>
      </c>
    </row>
    <row r="410" spans="1:35" ht="12" hidden="1" customHeight="1" outlineLevel="7">
      <c r="A410" s="45" t="s">
        <v>2765</v>
      </c>
      <c r="B410" s="94"/>
      <c r="C410" s="97" t="str">
        <f>IF(OR(ISNUMBER(S410),ISNUMBER(U410),ISNUMBER(W410),ISNUMBER(#REF!),ISNUMBER(AA410),ISNUMBER(AC410),ISNUMBER(AE410),ISNUMBER(AG410),ISNUMBER(Y410),ISNUMBER(AI410)),"x","")</f>
        <v/>
      </c>
      <c r="D410" s="22" t="s">
        <v>10</v>
      </c>
      <c r="E410" s="22" t="s">
        <v>2766</v>
      </c>
      <c r="F410" s="22" t="s">
        <v>17</v>
      </c>
      <c r="G410" s="22" t="s">
        <v>2765</v>
      </c>
      <c r="H410" s="22" t="s">
        <v>8</v>
      </c>
      <c r="I410" s="22" t="s">
        <v>8</v>
      </c>
      <c r="J410" s="22" t="s">
        <v>114</v>
      </c>
      <c r="K410" s="22" t="s">
        <v>8</v>
      </c>
      <c r="L410" s="22" t="s">
        <v>12</v>
      </c>
      <c r="M410" s="22" t="s">
        <v>12</v>
      </c>
      <c r="N410" s="22" t="s">
        <v>12</v>
      </c>
      <c r="O410" s="22" t="s">
        <v>2387</v>
      </c>
      <c r="P410" s="22" t="s">
        <v>8</v>
      </c>
      <c r="Q410" s="22" t="s">
        <v>8</v>
      </c>
      <c r="S410" s="30"/>
      <c r="U410" s="32"/>
      <c r="W410" s="65" t="str">
        <f>IF(ISNUMBER(U410),U410,"")</f>
        <v/>
      </c>
      <c r="Y410" s="30" t="str">
        <f t="shared" si="69"/>
        <v/>
      </c>
      <c r="AA410" s="32"/>
      <c r="AC410" s="30"/>
      <c r="AE410" s="32"/>
      <c r="AG410" s="30" t="str">
        <f>IF(ISNUMBER(AE410),AE410,"")</f>
        <v/>
      </c>
      <c r="AI410" s="30" t="str">
        <f t="shared" si="68"/>
        <v/>
      </c>
    </row>
    <row r="411" spans="1:35" ht="12" hidden="1" customHeight="1" outlineLevel="4">
      <c r="A411" s="42" t="s">
        <v>2767</v>
      </c>
      <c r="B411" s="94"/>
      <c r="C411" s="97" t="str">
        <f>IF(OR(ISNUMBER(S411),ISNUMBER(U411),ISNUMBER(W411),ISNUMBER(#REF!),ISNUMBER(AA411),ISNUMBER(AC411),ISNUMBER(AE411),ISNUMBER(AG411),ISNUMBER(Y411),ISNUMBER(AI411)),"x","")</f>
        <v/>
      </c>
      <c r="D411" s="22" t="s">
        <v>10</v>
      </c>
      <c r="E411" s="22" t="s">
        <v>2768</v>
      </c>
      <c r="F411" s="22" t="s">
        <v>17</v>
      </c>
      <c r="G411" s="22" t="s">
        <v>2767</v>
      </c>
      <c r="H411" s="22" t="s">
        <v>8</v>
      </c>
      <c r="I411" s="22" t="s">
        <v>8</v>
      </c>
      <c r="J411" s="22" t="s">
        <v>19</v>
      </c>
      <c r="K411" s="22" t="s">
        <v>8</v>
      </c>
      <c r="L411" s="22" t="s">
        <v>12</v>
      </c>
      <c r="M411" s="22" t="s">
        <v>12</v>
      </c>
      <c r="N411" s="22" t="s">
        <v>12</v>
      </c>
      <c r="O411" s="22" t="s">
        <v>2387</v>
      </c>
      <c r="P411" s="22" t="s">
        <v>8</v>
      </c>
      <c r="Q411" s="22" t="s">
        <v>8</v>
      </c>
      <c r="S411" s="30"/>
      <c r="U411" s="32"/>
      <c r="W411" s="65" t="str">
        <f>IF(OR(ISNUMBER(W414),ISNUMBER(W419),ISNUMBER(W420),ISNUMBER(W424),ISNUMBER(W418),ISNUMBER(W431),ISNUMBER(W443),ISNUMBER(W444),ISNUMBER(W445),ISNUMBER(W428),ISNUMBER(W446),ISNUMBER(W447),ISNUMBER(W453),ISNUMBER(W454),ISNUMBER(W429),ISNUMBER(W440),ISNUMBER(W438),ISNUMBER(W439),ISNUMBER(W441),ISNUMBER(W442),ISNUMBER(W430),ISNUMBER(W427),ISNUMBER(W458),ISNUMBER(W459),ISNUMBER(W460),ISNUMBER(W461),ISNUMBER(W462),ISNUMBER(W463),ISNUMBER(W464),ISNUMBER(W465),ISNUMBER(W467)),N(W414)+N(W419)+N(W420)+N(W424)+N(W418)+N(W431)+N(W443)+N(W444)+N(W445)+N(W428)+N(W446)+N(W447)+N(W453)+N(W454)+N(W429)+N(W440)+N(W438)+N(W439)+N(W441)+N(W442)+N(W430)+N(W427)+N(W458)+N(W459)+N(W460)+N(W461)+N(W462)+N(W463)+N(W464)+N(W465)+N(W467),IF(ISNUMBER(U411),U411,""))</f>
        <v/>
      </c>
      <c r="Y411" s="30" t="str">
        <f t="shared" si="69"/>
        <v/>
      </c>
      <c r="AA411" s="32"/>
      <c r="AC411" s="30"/>
      <c r="AE411" s="32"/>
      <c r="AG411" s="30" t="str">
        <f>IF(OR(ISNUMBER(AG414),ISNUMBER(AG419),ISNUMBER(AG420),ISNUMBER(AG424),ISNUMBER(AG418),ISNUMBER(AG431),ISNUMBER(AG443),ISNUMBER(AG444),ISNUMBER(AG445),ISNUMBER(AG428),ISNUMBER(AG446),ISNUMBER(AG447),ISNUMBER(AG453),ISNUMBER(AG454),ISNUMBER(AG429),ISNUMBER(AG440),ISNUMBER(AG438),ISNUMBER(AG439),ISNUMBER(AG441),ISNUMBER(AG442),ISNUMBER(AG430),ISNUMBER(AG427),ISNUMBER(AG458),ISNUMBER(AG459),ISNUMBER(AG460),ISNUMBER(AG461),ISNUMBER(AG462),ISNUMBER(AG463),ISNUMBER(AG464),ISNUMBER(AG465),ISNUMBER(AG467)),N(AG414)+N(AG419)+N(AG420)+N(AG424)+N(AG418)+N(AG431)+N(AG443)+N(AG444)+N(AG445)+N(AG428)+N(AG446)+N(AG447)+N(AG453)+N(AG454)+N(AG429)+N(AG440)+N(AG438)+N(AG439)+N(AG441)+N(AG442)+N(AG430)+N(AG427)+N(AG458)+N(AG459)+N(AG460)+N(AG461)+N(AG462)+N(AG463)+N(AG464)+N(AG465)+N(AG467),IF(ISNUMBER(AE411),AE411,""))</f>
        <v/>
      </c>
      <c r="AI411" s="30" t="str">
        <f t="shared" si="68"/>
        <v/>
      </c>
    </row>
    <row r="412" spans="1:35" ht="12" hidden="1" customHeight="1" outlineLevel="5">
      <c r="A412" s="43" t="s">
        <v>2769</v>
      </c>
      <c r="B412" s="94"/>
      <c r="C412" s="97" t="str">
        <f>IF(OR(ISNUMBER(S412),ISNUMBER(U412),ISNUMBER(W412),ISNUMBER(#REF!),ISNUMBER(AA412),ISNUMBER(AC412),ISNUMBER(AE412),ISNUMBER(AG412),ISNUMBER(Y412),ISNUMBER(AI412)),"x","")</f>
        <v/>
      </c>
      <c r="D412" s="22" t="s">
        <v>10</v>
      </c>
      <c r="E412" s="22" t="s">
        <v>2770</v>
      </c>
      <c r="F412" s="22" t="s">
        <v>17</v>
      </c>
      <c r="G412" s="22" t="s">
        <v>2769</v>
      </c>
      <c r="H412" s="22" t="s">
        <v>8</v>
      </c>
      <c r="I412" s="22" t="s">
        <v>8</v>
      </c>
      <c r="J412" s="22" t="s">
        <v>8</v>
      </c>
      <c r="K412" s="22" t="s">
        <v>8</v>
      </c>
      <c r="L412" s="22" t="s">
        <v>12</v>
      </c>
      <c r="M412" s="22" t="s">
        <v>12</v>
      </c>
      <c r="N412" s="22" t="s">
        <v>12</v>
      </c>
      <c r="O412" s="22" t="s">
        <v>2387</v>
      </c>
      <c r="P412" s="22" t="s">
        <v>8</v>
      </c>
      <c r="Q412" s="22" t="s">
        <v>8</v>
      </c>
      <c r="S412" s="30"/>
      <c r="U412" s="32"/>
      <c r="W412" s="65" t="str">
        <f>IF(ISNUMBER(U412),U412,"")</f>
        <v/>
      </c>
      <c r="Y412" s="30" t="str">
        <f t="shared" si="69"/>
        <v/>
      </c>
      <c r="AA412" s="32"/>
      <c r="AC412" s="30"/>
      <c r="AE412" s="32"/>
      <c r="AG412" s="30" t="str">
        <f>IF(ISNUMBER(AE412),AE412,"")</f>
        <v/>
      </c>
      <c r="AI412" s="30" t="str">
        <f t="shared" si="68"/>
        <v/>
      </c>
    </row>
    <row r="413" spans="1:35" ht="12" hidden="1" customHeight="1" outlineLevel="5">
      <c r="A413" s="43" t="s">
        <v>2771</v>
      </c>
      <c r="B413" s="94"/>
      <c r="C413" s="97" t="str">
        <f>IF(OR(ISNUMBER(S413),ISNUMBER(U413),ISNUMBER(W413),ISNUMBER(#REF!),ISNUMBER(AA413),ISNUMBER(AC413),ISNUMBER(AE413),ISNUMBER(AG413),ISNUMBER(Y413),ISNUMBER(AI413)),"x","")</f>
        <v/>
      </c>
      <c r="D413" s="22" t="s">
        <v>10</v>
      </c>
      <c r="E413" s="22" t="s">
        <v>2772</v>
      </c>
      <c r="F413" s="22" t="s">
        <v>17</v>
      </c>
      <c r="G413" s="22" t="s">
        <v>2771</v>
      </c>
      <c r="H413" s="22" t="s">
        <v>1925</v>
      </c>
      <c r="I413" s="22" t="s">
        <v>8</v>
      </c>
      <c r="J413" s="22" t="s">
        <v>8</v>
      </c>
      <c r="K413" s="22" t="s">
        <v>8</v>
      </c>
      <c r="L413" s="22" t="s">
        <v>12</v>
      </c>
      <c r="M413" s="22" t="s">
        <v>12</v>
      </c>
      <c r="N413" s="22" t="s">
        <v>12</v>
      </c>
      <c r="O413" s="22" t="s">
        <v>2387</v>
      </c>
      <c r="P413" s="22" t="s">
        <v>8</v>
      </c>
      <c r="Q413" s="22" t="s">
        <v>8</v>
      </c>
      <c r="S413" s="30"/>
      <c r="U413" s="32"/>
      <c r="W413" s="65" t="str">
        <f>IF(ISNUMBER(U413),U413,"")</f>
        <v/>
      </c>
      <c r="Y413" s="30" t="str">
        <f t="shared" si="69"/>
        <v/>
      </c>
      <c r="AA413" s="32"/>
      <c r="AC413" s="30"/>
      <c r="AE413" s="32"/>
      <c r="AG413" s="30" t="str">
        <f>IF(ISNUMBER(AE413),AE413,"")</f>
        <v/>
      </c>
      <c r="AI413" s="30" t="str">
        <f t="shared" si="68"/>
        <v/>
      </c>
    </row>
    <row r="414" spans="1:35" ht="12" hidden="1" customHeight="1" outlineLevel="5">
      <c r="A414" s="43" t="s">
        <v>2773</v>
      </c>
      <c r="B414" s="94" t="s">
        <v>21</v>
      </c>
      <c r="C414" s="97" t="str">
        <f>IF(OR(ISNUMBER(S414),ISNUMBER(U414),ISNUMBER(W414),ISNUMBER(#REF!),ISNUMBER(AA414),ISNUMBER(AC414),ISNUMBER(AE414),ISNUMBER(AG414),ISNUMBER(Y414),ISNUMBER(AI414)),"x","")</f>
        <v/>
      </c>
      <c r="D414" s="22" t="s">
        <v>10</v>
      </c>
      <c r="E414" s="22" t="s">
        <v>2774</v>
      </c>
      <c r="F414" s="22" t="s">
        <v>17</v>
      </c>
      <c r="G414" s="22" t="s">
        <v>2773</v>
      </c>
      <c r="H414" s="22" t="s">
        <v>1956</v>
      </c>
      <c r="I414" s="22" t="s">
        <v>8</v>
      </c>
      <c r="J414" s="22" t="s">
        <v>19</v>
      </c>
      <c r="K414" s="22" t="s">
        <v>8</v>
      </c>
      <c r="L414" s="22" t="s">
        <v>12</v>
      </c>
      <c r="M414" s="22" t="s">
        <v>12</v>
      </c>
      <c r="N414" s="22" t="s">
        <v>12</v>
      </c>
      <c r="O414" s="22" t="s">
        <v>2387</v>
      </c>
      <c r="P414" s="22" t="s">
        <v>8</v>
      </c>
      <c r="Q414" s="22" t="s">
        <v>8</v>
      </c>
      <c r="S414" s="30"/>
      <c r="U414" s="32"/>
      <c r="W414" s="65" t="str">
        <f>IF(OR(ISNUMBER(W415),ISNUMBER(W416),ISNUMBER(W417)),N(W415)+N(W416)+N(W417),IF(ISNUMBER(U414),U414,""))</f>
        <v/>
      </c>
      <c r="Y414" s="30" t="str">
        <f t="shared" si="69"/>
        <v/>
      </c>
      <c r="AA414" s="32"/>
      <c r="AC414" s="30"/>
      <c r="AE414" s="32"/>
      <c r="AG414" s="30" t="str">
        <f>IF(OR(ISNUMBER(AG415),ISNUMBER(AG416),ISNUMBER(AG417)),N(AG415)+N(AG416)+N(AG417),IF(ISNUMBER(AE414),AE414,""))</f>
        <v/>
      </c>
      <c r="AI414" s="30" t="str">
        <f t="shared" si="68"/>
        <v/>
      </c>
    </row>
    <row r="415" spans="1:35" ht="12" hidden="1" customHeight="1" outlineLevel="6">
      <c r="A415" s="44" t="s">
        <v>2775</v>
      </c>
      <c r="B415" s="94" t="s">
        <v>21</v>
      </c>
      <c r="C415" s="97" t="str">
        <f>IF(OR(ISNUMBER(S415),ISNUMBER(U415),ISNUMBER(W415),ISNUMBER(#REF!),ISNUMBER(AA415),ISNUMBER(AC415),ISNUMBER(AE415),ISNUMBER(AG415),ISNUMBER(Y415),ISNUMBER(AI415)),"x","")</f>
        <v/>
      </c>
      <c r="D415" s="22" t="s">
        <v>10</v>
      </c>
      <c r="E415" s="22" t="s">
        <v>2776</v>
      </c>
      <c r="F415" s="22" t="s">
        <v>17</v>
      </c>
      <c r="G415" s="22" t="s">
        <v>2775</v>
      </c>
      <c r="H415" s="22" t="s">
        <v>8</v>
      </c>
      <c r="I415" s="22" t="s">
        <v>2246</v>
      </c>
      <c r="J415" s="22" t="s">
        <v>114</v>
      </c>
      <c r="K415" s="22" t="s">
        <v>8</v>
      </c>
      <c r="L415" s="22" t="s">
        <v>8</v>
      </c>
      <c r="M415" s="22" t="s">
        <v>12</v>
      </c>
      <c r="N415" s="22" t="s">
        <v>8</v>
      </c>
      <c r="O415" s="22" t="s">
        <v>2387</v>
      </c>
      <c r="P415" s="22" t="s">
        <v>8</v>
      </c>
      <c r="Q415" s="22" t="s">
        <v>8</v>
      </c>
      <c r="S415" s="30"/>
      <c r="U415" s="32"/>
      <c r="W415" s="65" t="str">
        <f>IF(ISNUMBER(U415),U415,"")</f>
        <v/>
      </c>
      <c r="Y415" s="30" t="str">
        <f t="shared" si="69"/>
        <v/>
      </c>
      <c r="AA415" s="32"/>
      <c r="AC415" s="30"/>
      <c r="AE415" s="32"/>
      <c r="AG415" s="30" t="str">
        <f>IF(ISNUMBER(AE415),AE415,"")</f>
        <v/>
      </c>
      <c r="AI415" s="30" t="str">
        <f t="shared" si="68"/>
        <v/>
      </c>
    </row>
    <row r="416" spans="1:35" ht="12" hidden="1" customHeight="1" outlineLevel="6">
      <c r="A416" s="44" t="s">
        <v>2777</v>
      </c>
      <c r="B416" s="94" t="s">
        <v>21</v>
      </c>
      <c r="C416" s="97" t="str">
        <f>IF(OR(ISNUMBER(S416),ISNUMBER(U416),ISNUMBER(W416),ISNUMBER(#REF!),ISNUMBER(AA416),ISNUMBER(AC416),ISNUMBER(AE416),ISNUMBER(AG416),ISNUMBER(Y416),ISNUMBER(AI416)),"x","")</f>
        <v/>
      </c>
      <c r="D416" s="22" t="s">
        <v>10</v>
      </c>
      <c r="E416" s="22" t="s">
        <v>2778</v>
      </c>
      <c r="F416" s="22" t="s">
        <v>17</v>
      </c>
      <c r="G416" s="22" t="s">
        <v>2777</v>
      </c>
      <c r="H416" s="22" t="s">
        <v>8</v>
      </c>
      <c r="I416" s="22" t="s">
        <v>2779</v>
      </c>
      <c r="J416" s="22" t="s">
        <v>114</v>
      </c>
      <c r="K416" s="22" t="s">
        <v>8</v>
      </c>
      <c r="L416" s="22" t="s">
        <v>12</v>
      </c>
      <c r="M416" s="22" t="s">
        <v>8</v>
      </c>
      <c r="N416" s="22" t="s">
        <v>8</v>
      </c>
      <c r="O416" s="22" t="s">
        <v>2387</v>
      </c>
      <c r="P416" s="22" t="s">
        <v>8</v>
      </c>
      <c r="Q416" s="22" t="s">
        <v>8</v>
      </c>
      <c r="S416" s="30"/>
      <c r="U416" s="32"/>
      <c r="W416" s="65" t="str">
        <f>IF(ISNUMBER(U416),U416,"")</f>
        <v/>
      </c>
      <c r="Y416" s="30" t="str">
        <f t="shared" si="69"/>
        <v/>
      </c>
      <c r="AA416" s="32"/>
      <c r="AC416" s="30"/>
      <c r="AE416" s="32"/>
      <c r="AG416" s="30" t="str">
        <f>IF(ISNUMBER(AE416),AE416,"")</f>
        <v/>
      </c>
      <c r="AI416" s="30" t="str">
        <f t="shared" si="68"/>
        <v/>
      </c>
    </row>
    <row r="417" spans="1:35" ht="12" hidden="1" customHeight="1" outlineLevel="6">
      <c r="A417" s="44" t="s">
        <v>2780</v>
      </c>
      <c r="B417" s="94" t="s">
        <v>21</v>
      </c>
      <c r="C417" s="97" t="str">
        <f>IF(OR(ISNUMBER(S417),ISNUMBER(U417),ISNUMBER(W417),ISNUMBER(#REF!),ISNUMBER(AA417),ISNUMBER(AC417),ISNUMBER(AE417),ISNUMBER(AG417),ISNUMBER(Y417),ISNUMBER(AI417)),"x","")</f>
        <v/>
      </c>
      <c r="D417" s="22" t="s">
        <v>10</v>
      </c>
      <c r="E417" s="22" t="s">
        <v>2781</v>
      </c>
      <c r="F417" s="22" t="s">
        <v>17</v>
      </c>
      <c r="G417" s="22" t="s">
        <v>2780</v>
      </c>
      <c r="H417" s="22" t="s">
        <v>8</v>
      </c>
      <c r="I417" s="22" t="s">
        <v>8</v>
      </c>
      <c r="J417" s="22" t="s">
        <v>114</v>
      </c>
      <c r="K417" s="22" t="s">
        <v>8</v>
      </c>
      <c r="L417" s="22" t="s">
        <v>12</v>
      </c>
      <c r="M417" s="22" t="s">
        <v>12</v>
      </c>
      <c r="N417" s="22" t="s">
        <v>12</v>
      </c>
      <c r="O417" s="22" t="s">
        <v>2387</v>
      </c>
      <c r="P417" s="22" t="s">
        <v>8</v>
      </c>
      <c r="Q417" s="22" t="s">
        <v>8</v>
      </c>
      <c r="S417" s="30"/>
      <c r="U417" s="32"/>
      <c r="W417" s="65" t="str">
        <f>IF(ISNUMBER(U417),U417,"")</f>
        <v/>
      </c>
      <c r="Y417" s="30" t="str">
        <f t="shared" si="69"/>
        <v/>
      </c>
      <c r="AA417" s="32"/>
      <c r="AC417" s="30"/>
      <c r="AE417" s="32"/>
      <c r="AG417" s="30" t="str">
        <f>IF(ISNUMBER(AE417),AE417,"")</f>
        <v/>
      </c>
      <c r="AI417" s="30" t="str">
        <f t="shared" si="68"/>
        <v/>
      </c>
    </row>
    <row r="418" spans="1:35" ht="12" hidden="1" customHeight="1" outlineLevel="5">
      <c r="A418" s="43" t="s">
        <v>2782</v>
      </c>
      <c r="B418" s="94" t="s">
        <v>21</v>
      </c>
      <c r="C418" s="97" t="str">
        <f>IF(OR(ISNUMBER(S418),ISNUMBER(U418),ISNUMBER(W418),ISNUMBER(#REF!),ISNUMBER(AA418),ISNUMBER(AC418),ISNUMBER(AE418),ISNUMBER(AG418),ISNUMBER(Y418),ISNUMBER(AI418)),"x","")</f>
        <v/>
      </c>
      <c r="D418" s="22" t="s">
        <v>10</v>
      </c>
      <c r="E418" s="22" t="s">
        <v>2783</v>
      </c>
      <c r="F418" s="22" t="s">
        <v>17</v>
      </c>
      <c r="G418" s="22" t="s">
        <v>2782</v>
      </c>
      <c r="H418" s="22" t="s">
        <v>8</v>
      </c>
      <c r="I418" s="22" t="s">
        <v>8</v>
      </c>
      <c r="J418" s="22" t="s">
        <v>23</v>
      </c>
      <c r="K418" s="22" t="s">
        <v>8</v>
      </c>
      <c r="L418" s="22" t="s">
        <v>12</v>
      </c>
      <c r="M418" s="22" t="s">
        <v>12</v>
      </c>
      <c r="N418" s="22" t="s">
        <v>12</v>
      </c>
      <c r="O418" s="22" t="s">
        <v>2387</v>
      </c>
      <c r="P418" s="22" t="s">
        <v>8</v>
      </c>
      <c r="Q418" s="22" t="s">
        <v>8</v>
      </c>
      <c r="S418" s="30"/>
      <c r="U418" s="32"/>
      <c r="W418" s="65" t="str">
        <f>IF(ISNUMBER(U418),U418,"")</f>
        <v/>
      </c>
      <c r="Y418" s="30" t="str">
        <f t="shared" si="69"/>
        <v/>
      </c>
      <c r="AA418" s="32"/>
      <c r="AC418" s="30"/>
      <c r="AE418" s="32"/>
      <c r="AG418" s="30" t="str">
        <f>IF(ISNUMBER(AE418),AE418,"")</f>
        <v/>
      </c>
      <c r="AI418" s="30" t="str">
        <f t="shared" si="68"/>
        <v/>
      </c>
    </row>
    <row r="419" spans="1:35" ht="12" hidden="1" customHeight="1" outlineLevel="5">
      <c r="A419" s="43" t="s">
        <v>2784</v>
      </c>
      <c r="B419" s="94" t="s">
        <v>21</v>
      </c>
      <c r="C419" s="97" t="str">
        <f>IF(OR(ISNUMBER(S419),ISNUMBER(U419),ISNUMBER(W419),ISNUMBER(#REF!),ISNUMBER(AA419),ISNUMBER(AC419),ISNUMBER(AE419),ISNUMBER(AG419),ISNUMBER(Y419),ISNUMBER(AI419)),"x","")</f>
        <v/>
      </c>
      <c r="D419" s="22" t="s">
        <v>10</v>
      </c>
      <c r="E419" s="22" t="s">
        <v>2785</v>
      </c>
      <c r="F419" s="22" t="s">
        <v>17</v>
      </c>
      <c r="G419" s="22" t="s">
        <v>2784</v>
      </c>
      <c r="H419" s="22" t="s">
        <v>1956</v>
      </c>
      <c r="I419" s="22" t="s">
        <v>2256</v>
      </c>
      <c r="J419" s="22" t="s">
        <v>114</v>
      </c>
      <c r="K419" s="22" t="s">
        <v>8</v>
      </c>
      <c r="L419" s="22" t="s">
        <v>12</v>
      </c>
      <c r="M419" s="22" t="s">
        <v>12</v>
      </c>
      <c r="N419" s="22" t="s">
        <v>12</v>
      </c>
      <c r="O419" s="22" t="s">
        <v>2387</v>
      </c>
      <c r="P419" s="22" t="s">
        <v>8</v>
      </c>
      <c r="Q419" s="22" t="s">
        <v>8</v>
      </c>
      <c r="S419" s="30"/>
      <c r="U419" s="32"/>
      <c r="W419" s="65" t="str">
        <f>IF(ISNUMBER(U419),U419,"")</f>
        <v/>
      </c>
      <c r="Y419" s="30" t="str">
        <f t="shared" si="69"/>
        <v/>
      </c>
      <c r="AA419" s="32"/>
      <c r="AC419" s="30"/>
      <c r="AE419" s="32"/>
      <c r="AG419" s="30" t="str">
        <f>IF(ISNUMBER(AE419),AE419,"")</f>
        <v/>
      </c>
      <c r="AI419" s="30" t="str">
        <f t="shared" si="68"/>
        <v/>
      </c>
    </row>
    <row r="420" spans="1:35" ht="12" hidden="1" customHeight="1" outlineLevel="5">
      <c r="A420" s="43" t="s">
        <v>2786</v>
      </c>
      <c r="B420" s="94" t="s">
        <v>21</v>
      </c>
      <c r="C420" s="97" t="str">
        <f>IF(OR(ISNUMBER(S420),ISNUMBER(U420),ISNUMBER(W420),ISNUMBER(#REF!),ISNUMBER(AA420),ISNUMBER(AC420),ISNUMBER(AE420),ISNUMBER(AG420),ISNUMBER(Y420),ISNUMBER(AI420)),"x","")</f>
        <v/>
      </c>
      <c r="D420" s="22" t="s">
        <v>10</v>
      </c>
      <c r="E420" s="22" t="s">
        <v>2787</v>
      </c>
      <c r="F420" s="22" t="s">
        <v>17</v>
      </c>
      <c r="G420" s="22" t="s">
        <v>2786</v>
      </c>
      <c r="H420" s="22" t="s">
        <v>8</v>
      </c>
      <c r="I420" s="22" t="s">
        <v>8</v>
      </c>
      <c r="J420" s="22" t="s">
        <v>19</v>
      </c>
      <c r="K420" s="22" t="s">
        <v>8</v>
      </c>
      <c r="L420" s="22" t="s">
        <v>12</v>
      </c>
      <c r="M420" s="22" t="s">
        <v>12</v>
      </c>
      <c r="N420" s="22" t="s">
        <v>12</v>
      </c>
      <c r="O420" s="22" t="s">
        <v>2387</v>
      </c>
      <c r="P420" s="22" t="s">
        <v>8</v>
      </c>
      <c r="Q420" s="22" t="s">
        <v>8</v>
      </c>
      <c r="S420" s="30"/>
      <c r="U420" s="32"/>
      <c r="W420" s="65" t="str">
        <f>IF(OR(ISNUMBER(W421),ISNUMBER(W422),ISNUMBER(W423)),N(W421)+N(W422)+N(W423),IF(ISNUMBER(U420),U420,""))</f>
        <v/>
      </c>
      <c r="Y420" s="30" t="str">
        <f t="shared" si="69"/>
        <v/>
      </c>
      <c r="AA420" s="32"/>
      <c r="AC420" s="30"/>
      <c r="AE420" s="32"/>
      <c r="AG420" s="30" t="str">
        <f>IF(OR(ISNUMBER(AG421),ISNUMBER(AG422),ISNUMBER(AG423)),N(AG421)+N(AG422)+N(AG423),IF(ISNUMBER(AE420),AE420,""))</f>
        <v/>
      </c>
      <c r="AI420" s="30" t="str">
        <f t="shared" si="68"/>
        <v/>
      </c>
    </row>
    <row r="421" spans="1:35" ht="12" hidden="1" customHeight="1" outlineLevel="6">
      <c r="A421" s="44" t="s">
        <v>2788</v>
      </c>
      <c r="B421" s="94" t="s">
        <v>21</v>
      </c>
      <c r="C421" s="97" t="str">
        <f>IF(OR(ISNUMBER(S421),ISNUMBER(U421),ISNUMBER(W421),ISNUMBER(#REF!),ISNUMBER(AA421),ISNUMBER(AC421),ISNUMBER(AE421),ISNUMBER(AG421),ISNUMBER(Y421),ISNUMBER(AI421)),"x","")</f>
        <v/>
      </c>
      <c r="D421" s="22" t="s">
        <v>10</v>
      </c>
      <c r="E421" s="22" t="s">
        <v>2789</v>
      </c>
      <c r="F421" s="22" t="s">
        <v>17</v>
      </c>
      <c r="G421" s="22" t="s">
        <v>2788</v>
      </c>
      <c r="H421" s="22" t="s">
        <v>8</v>
      </c>
      <c r="I421" s="22" t="s">
        <v>2261</v>
      </c>
      <c r="J421" s="22" t="s">
        <v>114</v>
      </c>
      <c r="K421" s="22" t="s">
        <v>8</v>
      </c>
      <c r="L421" s="22" t="s">
        <v>8</v>
      </c>
      <c r="M421" s="22" t="s">
        <v>12</v>
      </c>
      <c r="N421" s="22" t="s">
        <v>8</v>
      </c>
      <c r="O421" s="22" t="s">
        <v>2387</v>
      </c>
      <c r="P421" s="22" t="s">
        <v>8</v>
      </c>
      <c r="Q421" s="22" t="s">
        <v>8</v>
      </c>
      <c r="S421" s="30"/>
      <c r="U421" s="32"/>
      <c r="W421" s="65" t="str">
        <f>IF(ISNUMBER(U421),U421,"")</f>
        <v/>
      </c>
      <c r="Y421" s="30" t="str">
        <f t="shared" si="69"/>
        <v/>
      </c>
      <c r="AA421" s="32"/>
      <c r="AC421" s="30"/>
      <c r="AE421" s="32"/>
      <c r="AG421" s="30" t="str">
        <f>IF(ISNUMBER(AE421),AE421,"")</f>
        <v/>
      </c>
      <c r="AI421" s="30" t="str">
        <f t="shared" si="68"/>
        <v/>
      </c>
    </row>
    <row r="422" spans="1:35" ht="12" hidden="1" customHeight="1" outlineLevel="6">
      <c r="A422" s="44" t="s">
        <v>2790</v>
      </c>
      <c r="B422" s="94" t="s">
        <v>21</v>
      </c>
      <c r="C422" s="97" t="str">
        <f>IF(OR(ISNUMBER(S422),ISNUMBER(U422),ISNUMBER(W422),ISNUMBER(#REF!),ISNUMBER(AA422),ISNUMBER(AC422),ISNUMBER(AE422),ISNUMBER(AG422),ISNUMBER(Y422),ISNUMBER(AI422)),"x","")</f>
        <v/>
      </c>
      <c r="D422" s="22" t="s">
        <v>10</v>
      </c>
      <c r="E422" s="22" t="s">
        <v>2791</v>
      </c>
      <c r="F422" s="22" t="s">
        <v>17</v>
      </c>
      <c r="G422" s="22" t="s">
        <v>2790</v>
      </c>
      <c r="H422" s="22" t="s">
        <v>8</v>
      </c>
      <c r="I422" s="22" t="s">
        <v>2264</v>
      </c>
      <c r="J422" s="22" t="s">
        <v>114</v>
      </c>
      <c r="K422" s="22" t="s">
        <v>8</v>
      </c>
      <c r="L422" s="22" t="s">
        <v>12</v>
      </c>
      <c r="M422" s="22" t="s">
        <v>8</v>
      </c>
      <c r="N422" s="22" t="s">
        <v>8</v>
      </c>
      <c r="O422" s="22" t="s">
        <v>2387</v>
      </c>
      <c r="P422" s="22" t="s">
        <v>8</v>
      </c>
      <c r="Q422" s="22" t="s">
        <v>8</v>
      </c>
      <c r="S422" s="30"/>
      <c r="U422" s="32"/>
      <c r="W422" s="65" t="str">
        <f>IF(ISNUMBER(U422),U422,"")</f>
        <v/>
      </c>
      <c r="Y422" s="30" t="str">
        <f t="shared" si="69"/>
        <v/>
      </c>
      <c r="AA422" s="32"/>
      <c r="AC422" s="30"/>
      <c r="AE422" s="32"/>
      <c r="AG422" s="30" t="str">
        <f>IF(ISNUMBER(AE422),AE422,"")</f>
        <v/>
      </c>
      <c r="AI422" s="30" t="str">
        <f t="shared" si="68"/>
        <v/>
      </c>
    </row>
    <row r="423" spans="1:35" ht="12" hidden="1" customHeight="1" outlineLevel="6">
      <c r="A423" s="44" t="s">
        <v>2792</v>
      </c>
      <c r="B423" s="94" t="s">
        <v>21</v>
      </c>
      <c r="C423" s="97" t="str">
        <f>IF(OR(ISNUMBER(S423),ISNUMBER(U423),ISNUMBER(W423),ISNUMBER(#REF!),ISNUMBER(AA423),ISNUMBER(AC423),ISNUMBER(AE423),ISNUMBER(AG423),ISNUMBER(Y423),ISNUMBER(AI423)),"x","")</f>
        <v/>
      </c>
      <c r="D423" s="22" t="s">
        <v>10</v>
      </c>
      <c r="E423" s="22" t="s">
        <v>2793</v>
      </c>
      <c r="F423" s="22" t="s">
        <v>17</v>
      </c>
      <c r="G423" s="22" t="s">
        <v>2792</v>
      </c>
      <c r="H423" s="22" t="s">
        <v>8</v>
      </c>
      <c r="I423" s="22" t="s">
        <v>8</v>
      </c>
      <c r="J423" s="22" t="s">
        <v>114</v>
      </c>
      <c r="K423" s="22" t="s">
        <v>8</v>
      </c>
      <c r="L423" s="22" t="s">
        <v>12</v>
      </c>
      <c r="M423" s="22" t="s">
        <v>12</v>
      </c>
      <c r="N423" s="22" t="s">
        <v>12</v>
      </c>
      <c r="O423" s="22" t="s">
        <v>2387</v>
      </c>
      <c r="P423" s="22" t="s">
        <v>8</v>
      </c>
      <c r="Q423" s="22" t="s">
        <v>8</v>
      </c>
      <c r="S423" s="30"/>
      <c r="U423" s="32"/>
      <c r="W423" s="65" t="str">
        <f>IF(ISNUMBER(U423),U423,"")</f>
        <v/>
      </c>
      <c r="Y423" s="30" t="str">
        <f t="shared" si="69"/>
        <v/>
      </c>
      <c r="AA423" s="32"/>
      <c r="AC423" s="30"/>
      <c r="AE423" s="32"/>
      <c r="AG423" s="30" t="str">
        <f>IF(ISNUMBER(AE423),AE423,"")</f>
        <v/>
      </c>
      <c r="AI423" s="30" t="str">
        <f t="shared" si="68"/>
        <v/>
      </c>
    </row>
    <row r="424" spans="1:35" ht="12" hidden="1" customHeight="1" outlineLevel="5">
      <c r="A424" s="43" t="s">
        <v>2794</v>
      </c>
      <c r="B424" s="94" t="s">
        <v>21</v>
      </c>
      <c r="C424" s="97" t="str">
        <f>IF(OR(ISNUMBER(S424),ISNUMBER(U424),ISNUMBER(W424),ISNUMBER(#REF!),ISNUMBER(AA424),ISNUMBER(AC424),ISNUMBER(AE424),ISNUMBER(AG424),ISNUMBER(Y424),ISNUMBER(AI424)),"x","")</f>
        <v/>
      </c>
      <c r="D424" s="22" t="s">
        <v>10</v>
      </c>
      <c r="E424" s="22" t="s">
        <v>2795</v>
      </c>
      <c r="F424" s="22" t="s">
        <v>17</v>
      </c>
      <c r="G424" s="22" t="s">
        <v>2794</v>
      </c>
      <c r="H424" s="22" t="s">
        <v>8</v>
      </c>
      <c r="I424" s="22" t="s">
        <v>8</v>
      </c>
      <c r="J424" s="22" t="s">
        <v>19</v>
      </c>
      <c r="K424" s="22" t="s">
        <v>8</v>
      </c>
      <c r="L424" s="22" t="s">
        <v>12</v>
      </c>
      <c r="M424" s="22" t="s">
        <v>12</v>
      </c>
      <c r="N424" s="22" t="s">
        <v>12</v>
      </c>
      <c r="O424" s="22" t="s">
        <v>2387</v>
      </c>
      <c r="P424" s="22" t="s">
        <v>8</v>
      </c>
      <c r="Q424" s="22" t="s">
        <v>8</v>
      </c>
      <c r="S424" s="30"/>
      <c r="U424" s="32"/>
      <c r="W424" s="65" t="str">
        <f>IF(OR(ISNUMBER(W425),ISNUMBER(W426)),N(W425)+N(W426),IF(ISNUMBER(U424),U424,""))</f>
        <v/>
      </c>
      <c r="Y424" s="30" t="str">
        <f t="shared" si="69"/>
        <v/>
      </c>
      <c r="AA424" s="32"/>
      <c r="AC424" s="30"/>
      <c r="AE424" s="32"/>
      <c r="AG424" s="30" t="str">
        <f>IF(OR(ISNUMBER(AG425),ISNUMBER(AG426)),N(AG425)+N(AG426),IF(ISNUMBER(AE424),AE424,""))</f>
        <v/>
      </c>
      <c r="AI424" s="30" t="str">
        <f t="shared" si="68"/>
        <v/>
      </c>
    </row>
    <row r="425" spans="1:35" ht="12" hidden="1" customHeight="1" outlineLevel="6">
      <c r="A425" s="44" t="s">
        <v>2796</v>
      </c>
      <c r="B425" s="94" t="s">
        <v>21</v>
      </c>
      <c r="C425" s="97" t="str">
        <f>IF(OR(ISNUMBER(S425),ISNUMBER(U425),ISNUMBER(W425),ISNUMBER(#REF!),ISNUMBER(AA425),ISNUMBER(AC425),ISNUMBER(AE425),ISNUMBER(AG425),ISNUMBER(Y425),ISNUMBER(AI425)),"x","")</f>
        <v/>
      </c>
      <c r="D425" s="22" t="s">
        <v>10</v>
      </c>
      <c r="E425" s="22" t="s">
        <v>2797</v>
      </c>
      <c r="F425" s="22" t="s">
        <v>17</v>
      </c>
      <c r="G425" s="22" t="s">
        <v>2796</v>
      </c>
      <c r="H425" s="22" t="s">
        <v>8</v>
      </c>
      <c r="I425" s="22" t="s">
        <v>2272</v>
      </c>
      <c r="J425" s="22" t="s">
        <v>114</v>
      </c>
      <c r="K425" s="22" t="s">
        <v>8</v>
      </c>
      <c r="L425" s="22" t="s">
        <v>12</v>
      </c>
      <c r="M425" s="22" t="s">
        <v>12</v>
      </c>
      <c r="N425" s="22" t="s">
        <v>12</v>
      </c>
      <c r="O425" s="22" t="s">
        <v>2387</v>
      </c>
      <c r="P425" s="22" t="s">
        <v>8</v>
      </c>
      <c r="Q425" s="22" t="s">
        <v>8</v>
      </c>
      <c r="S425" s="30"/>
      <c r="U425" s="32"/>
      <c r="W425" s="65" t="str">
        <f t="shared" ref="W425:W430" si="72">IF(ISNUMBER(U425),U425,"")</f>
        <v/>
      </c>
      <c r="Y425" s="30" t="str">
        <f t="shared" si="69"/>
        <v/>
      </c>
      <c r="AA425" s="32"/>
      <c r="AC425" s="30"/>
      <c r="AE425" s="32"/>
      <c r="AG425" s="30" t="str">
        <f t="shared" ref="AG425:AG430" si="73">IF(ISNUMBER(AE425),AE425,"")</f>
        <v/>
      </c>
      <c r="AI425" s="30" t="str">
        <f t="shared" si="68"/>
        <v/>
      </c>
    </row>
    <row r="426" spans="1:35" ht="12" hidden="1" customHeight="1" outlineLevel="6">
      <c r="A426" s="44" t="s">
        <v>2273</v>
      </c>
      <c r="B426" s="94" t="s">
        <v>21</v>
      </c>
      <c r="C426" s="97" t="str">
        <f>IF(OR(ISNUMBER(S426),ISNUMBER(U426),ISNUMBER(W426),ISNUMBER(#REF!),ISNUMBER(AA426),ISNUMBER(AC426),ISNUMBER(AE426),ISNUMBER(AG426),ISNUMBER(Y426),ISNUMBER(AI426)),"x","")</f>
        <v/>
      </c>
      <c r="D426" s="22" t="s">
        <v>10</v>
      </c>
      <c r="E426" s="22" t="s">
        <v>2798</v>
      </c>
      <c r="F426" s="22" t="s">
        <v>17</v>
      </c>
      <c r="G426" s="22" t="s">
        <v>2273</v>
      </c>
      <c r="H426" s="22" t="s">
        <v>8</v>
      </c>
      <c r="I426" s="22" t="s">
        <v>2799</v>
      </c>
      <c r="J426" s="22" t="s">
        <v>114</v>
      </c>
      <c r="K426" s="22" t="s">
        <v>8</v>
      </c>
      <c r="L426" s="22" t="s">
        <v>12</v>
      </c>
      <c r="M426" s="22" t="s">
        <v>12</v>
      </c>
      <c r="N426" s="22" t="s">
        <v>12</v>
      </c>
      <c r="O426" s="22" t="s">
        <v>2387</v>
      </c>
      <c r="P426" s="22" t="s">
        <v>8</v>
      </c>
      <c r="Q426" s="22" t="s">
        <v>8</v>
      </c>
      <c r="S426" s="30"/>
      <c r="U426" s="32"/>
      <c r="W426" s="65" t="str">
        <f t="shared" si="72"/>
        <v/>
      </c>
      <c r="Y426" s="30" t="str">
        <f t="shared" si="69"/>
        <v/>
      </c>
      <c r="AA426" s="32"/>
      <c r="AC426" s="30"/>
      <c r="AE426" s="32"/>
      <c r="AG426" s="30" t="str">
        <f t="shared" si="73"/>
        <v/>
      </c>
      <c r="AI426" s="30" t="str">
        <f t="shared" si="68"/>
        <v/>
      </c>
    </row>
    <row r="427" spans="1:35" ht="12" hidden="1" customHeight="1" outlineLevel="5">
      <c r="A427" s="43" t="s">
        <v>2276</v>
      </c>
      <c r="B427" s="94" t="s">
        <v>21</v>
      </c>
      <c r="C427" s="97" t="str">
        <f>IF(OR(ISNUMBER(S427),ISNUMBER(U427),ISNUMBER(W427),ISNUMBER(#REF!),ISNUMBER(AA427),ISNUMBER(AC427),ISNUMBER(AE427),ISNUMBER(AG427),ISNUMBER(Y427),ISNUMBER(AI427)),"x","")</f>
        <v/>
      </c>
      <c r="D427" s="22" t="s">
        <v>10</v>
      </c>
      <c r="E427" s="22" t="s">
        <v>2800</v>
      </c>
      <c r="F427" s="22" t="s">
        <v>17</v>
      </c>
      <c r="G427" s="22" t="s">
        <v>2276</v>
      </c>
      <c r="H427" s="22" t="s">
        <v>1956</v>
      </c>
      <c r="I427" s="22" t="s">
        <v>8</v>
      </c>
      <c r="J427" s="22" t="s">
        <v>23</v>
      </c>
      <c r="K427" s="22" t="s">
        <v>8</v>
      </c>
      <c r="L427" s="22" t="s">
        <v>12</v>
      </c>
      <c r="M427" s="22" t="s">
        <v>12</v>
      </c>
      <c r="N427" s="22" t="s">
        <v>12</v>
      </c>
      <c r="O427" s="22" t="s">
        <v>2387</v>
      </c>
      <c r="P427" s="22" t="s">
        <v>8</v>
      </c>
      <c r="Q427" s="22" t="s">
        <v>8</v>
      </c>
      <c r="S427" s="30"/>
      <c r="U427" s="32"/>
      <c r="W427" s="65" t="str">
        <f t="shared" si="72"/>
        <v/>
      </c>
      <c r="Y427" s="30" t="str">
        <f t="shared" si="69"/>
        <v/>
      </c>
      <c r="AA427" s="32"/>
      <c r="AC427" s="30"/>
      <c r="AE427" s="32"/>
      <c r="AG427" s="30" t="str">
        <f t="shared" si="73"/>
        <v/>
      </c>
      <c r="AI427" s="30" t="str">
        <f t="shared" si="68"/>
        <v/>
      </c>
    </row>
    <row r="428" spans="1:35" ht="12" hidden="1" customHeight="1" outlineLevel="5">
      <c r="A428" s="43" t="s">
        <v>2801</v>
      </c>
      <c r="B428" s="94" t="s">
        <v>21</v>
      </c>
      <c r="C428" s="97" t="str">
        <f>IF(OR(ISNUMBER(S428),ISNUMBER(U428),ISNUMBER(W428),ISNUMBER(#REF!),ISNUMBER(AA428),ISNUMBER(AC428),ISNUMBER(AE428),ISNUMBER(AG428),ISNUMBER(Y428),ISNUMBER(AI428)),"x","")</f>
        <v/>
      </c>
      <c r="D428" s="22" t="s">
        <v>10</v>
      </c>
      <c r="E428" s="22" t="s">
        <v>2802</v>
      </c>
      <c r="F428" s="22" t="s">
        <v>17</v>
      </c>
      <c r="G428" s="22" t="s">
        <v>2801</v>
      </c>
      <c r="H428" s="22" t="s">
        <v>1956</v>
      </c>
      <c r="I428" s="22" t="s">
        <v>8</v>
      </c>
      <c r="J428" s="22" t="s">
        <v>114</v>
      </c>
      <c r="K428" s="22" t="s">
        <v>8</v>
      </c>
      <c r="L428" s="22" t="s">
        <v>12</v>
      </c>
      <c r="M428" s="22" t="s">
        <v>12</v>
      </c>
      <c r="N428" s="22" t="s">
        <v>12</v>
      </c>
      <c r="O428" s="22" t="s">
        <v>2387</v>
      </c>
      <c r="P428" s="22" t="s">
        <v>8</v>
      </c>
      <c r="Q428" s="22" t="s">
        <v>8</v>
      </c>
      <c r="S428" s="30"/>
      <c r="U428" s="32"/>
      <c r="W428" s="65" t="str">
        <f t="shared" si="72"/>
        <v/>
      </c>
      <c r="Y428" s="30" t="str">
        <f t="shared" si="69"/>
        <v/>
      </c>
      <c r="AA428" s="32"/>
      <c r="AC428" s="30"/>
      <c r="AE428" s="32"/>
      <c r="AG428" s="30" t="str">
        <f t="shared" si="73"/>
        <v/>
      </c>
      <c r="AI428" s="30" t="str">
        <f t="shared" si="68"/>
        <v/>
      </c>
    </row>
    <row r="429" spans="1:35" ht="12" hidden="1" customHeight="1" outlineLevel="5">
      <c r="A429" s="43" t="s">
        <v>2803</v>
      </c>
      <c r="B429" s="94" t="s">
        <v>21</v>
      </c>
      <c r="C429" s="97" t="str">
        <f>IF(OR(ISNUMBER(S429),ISNUMBER(U429),ISNUMBER(W429),ISNUMBER(#REF!),ISNUMBER(AA429),ISNUMBER(AC429),ISNUMBER(AE429),ISNUMBER(AG429),ISNUMBER(Y429),ISNUMBER(AI429)),"x","")</f>
        <v/>
      </c>
      <c r="D429" s="22" t="s">
        <v>10</v>
      </c>
      <c r="E429" s="22" t="s">
        <v>2804</v>
      </c>
      <c r="F429" s="22" t="s">
        <v>17</v>
      </c>
      <c r="G429" s="22" t="s">
        <v>2803</v>
      </c>
      <c r="H429" s="22" t="s">
        <v>1956</v>
      </c>
      <c r="I429" s="22" t="s">
        <v>2282</v>
      </c>
      <c r="J429" s="22" t="s">
        <v>114</v>
      </c>
      <c r="K429" s="22" t="s">
        <v>8</v>
      </c>
      <c r="L429" s="22" t="s">
        <v>12</v>
      </c>
      <c r="M429" s="22" t="s">
        <v>12</v>
      </c>
      <c r="N429" s="22" t="s">
        <v>12</v>
      </c>
      <c r="O429" s="22" t="s">
        <v>2387</v>
      </c>
      <c r="P429" s="22" t="s">
        <v>8</v>
      </c>
      <c r="Q429" s="22" t="s">
        <v>8</v>
      </c>
      <c r="S429" s="30"/>
      <c r="U429" s="32"/>
      <c r="W429" s="65" t="str">
        <f t="shared" si="72"/>
        <v/>
      </c>
      <c r="Y429" s="30" t="str">
        <f t="shared" si="69"/>
        <v/>
      </c>
      <c r="AA429" s="32"/>
      <c r="AC429" s="30"/>
      <c r="AE429" s="32"/>
      <c r="AG429" s="30" t="str">
        <f t="shared" si="73"/>
        <v/>
      </c>
      <c r="AI429" s="30" t="str">
        <f t="shared" si="68"/>
        <v/>
      </c>
    </row>
    <row r="430" spans="1:35" ht="12" hidden="1" customHeight="1" outlineLevel="5">
      <c r="A430" s="43" t="s">
        <v>2805</v>
      </c>
      <c r="B430" s="94" t="s">
        <v>21</v>
      </c>
      <c r="C430" s="97" t="str">
        <f>IF(OR(ISNUMBER(S430),ISNUMBER(U430),ISNUMBER(W430),ISNUMBER(#REF!),ISNUMBER(AA430),ISNUMBER(AC430),ISNUMBER(AE430),ISNUMBER(AG430),ISNUMBER(Y430),ISNUMBER(AI430)),"x","")</f>
        <v/>
      </c>
      <c r="D430" s="22" t="s">
        <v>10</v>
      </c>
      <c r="E430" s="22" t="s">
        <v>2806</v>
      </c>
      <c r="F430" s="22" t="s">
        <v>17</v>
      </c>
      <c r="G430" s="22" t="s">
        <v>2805</v>
      </c>
      <c r="H430" s="22" t="s">
        <v>1956</v>
      </c>
      <c r="I430" s="22" t="s">
        <v>2285</v>
      </c>
      <c r="J430" s="22" t="s">
        <v>114</v>
      </c>
      <c r="K430" s="22" t="s">
        <v>8</v>
      </c>
      <c r="L430" s="22" t="s">
        <v>12</v>
      </c>
      <c r="M430" s="22" t="s">
        <v>12</v>
      </c>
      <c r="N430" s="22" t="s">
        <v>12</v>
      </c>
      <c r="O430" s="22" t="s">
        <v>2387</v>
      </c>
      <c r="P430" s="22" t="s">
        <v>8</v>
      </c>
      <c r="Q430" s="22" t="s">
        <v>8</v>
      </c>
      <c r="S430" s="30"/>
      <c r="U430" s="32"/>
      <c r="W430" s="65" t="str">
        <f t="shared" si="72"/>
        <v/>
      </c>
      <c r="Y430" s="30" t="str">
        <f t="shared" si="69"/>
        <v/>
      </c>
      <c r="AA430" s="32"/>
      <c r="AC430" s="30"/>
      <c r="AE430" s="32"/>
      <c r="AG430" s="30" t="str">
        <f t="shared" si="73"/>
        <v/>
      </c>
      <c r="AI430" s="30" t="str">
        <f t="shared" si="68"/>
        <v/>
      </c>
    </row>
    <row r="431" spans="1:35" ht="12" hidden="1" customHeight="1" outlineLevel="5">
      <c r="A431" s="43" t="s">
        <v>2807</v>
      </c>
      <c r="B431" s="94" t="s">
        <v>21</v>
      </c>
      <c r="C431" s="97" t="str">
        <f>IF(OR(ISNUMBER(S431),ISNUMBER(U431),ISNUMBER(W431),ISNUMBER(#REF!),ISNUMBER(AA431),ISNUMBER(AC431),ISNUMBER(AE431),ISNUMBER(AG431),ISNUMBER(Y431),ISNUMBER(AI431)),"x","")</f>
        <v/>
      </c>
      <c r="D431" s="22" t="s">
        <v>10</v>
      </c>
      <c r="E431" s="22" t="s">
        <v>2808</v>
      </c>
      <c r="F431" s="22" t="s">
        <v>17</v>
      </c>
      <c r="G431" s="22" t="s">
        <v>2807</v>
      </c>
      <c r="H431" s="22" t="s">
        <v>8</v>
      </c>
      <c r="I431" s="22" t="s">
        <v>8</v>
      </c>
      <c r="J431" s="22" t="s">
        <v>19</v>
      </c>
      <c r="K431" s="22" t="s">
        <v>8</v>
      </c>
      <c r="L431" s="22" t="s">
        <v>12</v>
      </c>
      <c r="M431" s="22" t="s">
        <v>12</v>
      </c>
      <c r="N431" s="22" t="s">
        <v>12</v>
      </c>
      <c r="O431" s="22" t="s">
        <v>2387</v>
      </c>
      <c r="P431" s="22" t="s">
        <v>8</v>
      </c>
      <c r="Q431" s="22" t="s">
        <v>8</v>
      </c>
      <c r="S431" s="30"/>
      <c r="U431" s="32"/>
      <c r="W431" s="65" t="str">
        <f>IF(OR(ISNUMBER(W432),ISNUMBER(W433),ISNUMBER(W434),ISNUMBER(W435)),N(W432)+N(W433)+N(W434)+N(W435),IF(ISNUMBER(U431),U431,""))</f>
        <v/>
      </c>
      <c r="Y431" s="30" t="str">
        <f t="shared" si="69"/>
        <v/>
      </c>
      <c r="AA431" s="32"/>
      <c r="AC431" s="30"/>
      <c r="AE431" s="32"/>
      <c r="AG431" s="30" t="str">
        <f>IF(OR(ISNUMBER(AG432),ISNUMBER(AG433),ISNUMBER(AG434),ISNUMBER(AG435)),N(AG432)+N(AG433)+N(AG434)+N(AG435),IF(ISNUMBER(AE431),AE431,""))</f>
        <v/>
      </c>
      <c r="AI431" s="30" t="str">
        <f t="shared" si="68"/>
        <v/>
      </c>
    </row>
    <row r="432" spans="1:35" ht="12" hidden="1" customHeight="1" outlineLevel="6">
      <c r="A432" s="44" t="s">
        <v>2809</v>
      </c>
      <c r="B432" s="94" t="s">
        <v>21</v>
      </c>
      <c r="C432" s="97" t="str">
        <f>IF(OR(ISNUMBER(S432),ISNUMBER(U432),ISNUMBER(W432),ISNUMBER(#REF!),ISNUMBER(AA432),ISNUMBER(AC432),ISNUMBER(AE432),ISNUMBER(AG432),ISNUMBER(Y432),ISNUMBER(AI432)),"x","")</f>
        <v/>
      </c>
      <c r="D432" s="22" t="s">
        <v>10</v>
      </c>
      <c r="E432" s="22" t="s">
        <v>2810</v>
      </c>
      <c r="F432" s="22" t="s">
        <v>17</v>
      </c>
      <c r="G432" s="22" t="s">
        <v>2809</v>
      </c>
      <c r="H432" s="22" t="s">
        <v>8</v>
      </c>
      <c r="I432" s="22" t="s">
        <v>2290</v>
      </c>
      <c r="J432" s="22" t="s">
        <v>114</v>
      </c>
      <c r="K432" s="22" t="s">
        <v>8</v>
      </c>
      <c r="L432" s="22" t="s">
        <v>12</v>
      </c>
      <c r="M432" s="22" t="s">
        <v>12</v>
      </c>
      <c r="N432" s="22" t="s">
        <v>12</v>
      </c>
      <c r="O432" s="22" t="s">
        <v>2387</v>
      </c>
      <c r="P432" s="22" t="s">
        <v>8</v>
      </c>
      <c r="Q432" s="22" t="s">
        <v>8</v>
      </c>
      <c r="S432" s="30"/>
      <c r="U432" s="32"/>
      <c r="W432" s="65" t="str">
        <f t="shared" ref="W432:W446" si="74">IF(ISNUMBER(U432),U432,"")</f>
        <v/>
      </c>
      <c r="Y432" s="30" t="str">
        <f t="shared" si="69"/>
        <v/>
      </c>
      <c r="AA432" s="32"/>
      <c r="AC432" s="30"/>
      <c r="AE432" s="32"/>
      <c r="AG432" s="30" t="str">
        <f t="shared" ref="AG432:AG446" si="75">IF(ISNUMBER(AE432),AE432,"")</f>
        <v/>
      </c>
      <c r="AI432" s="30" t="str">
        <f t="shared" si="68"/>
        <v/>
      </c>
    </row>
    <row r="433" spans="1:35" ht="12" hidden="1" customHeight="1" outlineLevel="6">
      <c r="A433" s="44" t="s">
        <v>2811</v>
      </c>
      <c r="B433" s="94" t="s">
        <v>21</v>
      </c>
      <c r="C433" s="97" t="str">
        <f>IF(OR(ISNUMBER(S433),ISNUMBER(U433),ISNUMBER(W433),ISNUMBER(#REF!),ISNUMBER(AA433),ISNUMBER(AC433),ISNUMBER(AE433),ISNUMBER(AG433),ISNUMBER(Y433),ISNUMBER(AI433)),"x","")</f>
        <v/>
      </c>
      <c r="D433" s="22" t="s">
        <v>10</v>
      </c>
      <c r="E433" s="22" t="s">
        <v>2812</v>
      </c>
      <c r="F433" s="22" t="s">
        <v>17</v>
      </c>
      <c r="G433" s="22" t="s">
        <v>2811</v>
      </c>
      <c r="H433" s="22" t="s">
        <v>8</v>
      </c>
      <c r="I433" s="22" t="s">
        <v>2293</v>
      </c>
      <c r="J433" s="22" t="s">
        <v>114</v>
      </c>
      <c r="K433" s="22" t="s">
        <v>8</v>
      </c>
      <c r="L433" s="22" t="s">
        <v>12</v>
      </c>
      <c r="M433" s="22" t="s">
        <v>12</v>
      </c>
      <c r="N433" s="22" t="s">
        <v>12</v>
      </c>
      <c r="O433" s="22" t="s">
        <v>2387</v>
      </c>
      <c r="P433" s="22" t="s">
        <v>8</v>
      </c>
      <c r="Q433" s="22" t="s">
        <v>8</v>
      </c>
      <c r="S433" s="30"/>
      <c r="U433" s="32"/>
      <c r="W433" s="65" t="str">
        <f t="shared" si="74"/>
        <v/>
      </c>
      <c r="Y433" s="30" t="str">
        <f t="shared" si="69"/>
        <v/>
      </c>
      <c r="AA433" s="32"/>
      <c r="AC433" s="30"/>
      <c r="AE433" s="32"/>
      <c r="AG433" s="30" t="str">
        <f t="shared" si="75"/>
        <v/>
      </c>
      <c r="AI433" s="30" t="str">
        <f t="shared" si="68"/>
        <v/>
      </c>
    </row>
    <row r="434" spans="1:35" ht="12" hidden="1" customHeight="1" outlineLevel="6">
      <c r="A434" s="44" t="s">
        <v>2813</v>
      </c>
      <c r="B434" s="94" t="s">
        <v>21</v>
      </c>
      <c r="C434" s="97" t="str">
        <f>IF(OR(ISNUMBER(S434),ISNUMBER(U434),ISNUMBER(W434),ISNUMBER(#REF!),ISNUMBER(AA434),ISNUMBER(AC434),ISNUMBER(AE434),ISNUMBER(AG434),ISNUMBER(Y434),ISNUMBER(AI434)),"x","")</f>
        <v/>
      </c>
      <c r="D434" s="22" t="s">
        <v>10</v>
      </c>
      <c r="E434" s="22" t="s">
        <v>2814</v>
      </c>
      <c r="F434" s="22" t="s">
        <v>17</v>
      </c>
      <c r="G434" s="22" t="s">
        <v>2813</v>
      </c>
      <c r="H434" s="22" t="s">
        <v>8</v>
      </c>
      <c r="I434" s="22" t="s">
        <v>2815</v>
      </c>
      <c r="J434" s="22" t="s">
        <v>114</v>
      </c>
      <c r="K434" s="22" t="s">
        <v>8</v>
      </c>
      <c r="L434" s="22" t="s">
        <v>12</v>
      </c>
      <c r="M434" s="22" t="s">
        <v>12</v>
      </c>
      <c r="N434" s="22" t="s">
        <v>12</v>
      </c>
      <c r="O434" s="22" t="s">
        <v>2387</v>
      </c>
      <c r="P434" s="22" t="s">
        <v>8</v>
      </c>
      <c r="Q434" s="22" t="s">
        <v>8</v>
      </c>
      <c r="S434" s="30"/>
      <c r="U434" s="32"/>
      <c r="W434" s="65" t="str">
        <f t="shared" si="74"/>
        <v/>
      </c>
      <c r="Y434" s="30" t="str">
        <f t="shared" si="69"/>
        <v/>
      </c>
      <c r="AA434" s="32"/>
      <c r="AC434" s="30"/>
      <c r="AE434" s="32"/>
      <c r="AG434" s="30" t="str">
        <f t="shared" si="75"/>
        <v/>
      </c>
      <c r="AI434" s="30" t="str">
        <f t="shared" si="68"/>
        <v/>
      </c>
    </row>
    <row r="435" spans="1:35" ht="12" hidden="1" customHeight="1" outlineLevel="6">
      <c r="A435" s="44" t="s">
        <v>2816</v>
      </c>
      <c r="B435" s="94" t="s">
        <v>21</v>
      </c>
      <c r="C435" s="97" t="str">
        <f>IF(OR(ISNUMBER(S435),ISNUMBER(U435),ISNUMBER(W435),ISNUMBER(#REF!),ISNUMBER(AA435),ISNUMBER(AC435),ISNUMBER(AE435),ISNUMBER(AG435),ISNUMBER(Y435),ISNUMBER(AI435)),"x","")</f>
        <v/>
      </c>
      <c r="D435" s="22" t="s">
        <v>10</v>
      </c>
      <c r="E435" s="22" t="s">
        <v>2817</v>
      </c>
      <c r="F435" s="22" t="s">
        <v>17</v>
      </c>
      <c r="G435" s="22" t="s">
        <v>2816</v>
      </c>
      <c r="H435" s="22" t="s">
        <v>8</v>
      </c>
      <c r="I435" s="22" t="s">
        <v>2818</v>
      </c>
      <c r="J435" s="22" t="s">
        <v>114</v>
      </c>
      <c r="K435" s="22" t="s">
        <v>8</v>
      </c>
      <c r="L435" s="22" t="s">
        <v>12</v>
      </c>
      <c r="M435" s="22" t="s">
        <v>12</v>
      </c>
      <c r="N435" s="22" t="s">
        <v>12</v>
      </c>
      <c r="O435" s="22" t="s">
        <v>2387</v>
      </c>
      <c r="P435" s="22" t="s">
        <v>8</v>
      </c>
      <c r="Q435" s="22" t="s">
        <v>8</v>
      </c>
      <c r="S435" s="30"/>
      <c r="U435" s="32"/>
      <c r="W435" s="65" t="str">
        <f t="shared" si="74"/>
        <v/>
      </c>
      <c r="Y435" s="30" t="str">
        <f t="shared" si="69"/>
        <v/>
      </c>
      <c r="AA435" s="32"/>
      <c r="AC435" s="30"/>
      <c r="AE435" s="32"/>
      <c r="AG435" s="30" t="str">
        <f t="shared" si="75"/>
        <v/>
      </c>
      <c r="AI435" s="30" t="str">
        <f t="shared" si="68"/>
        <v/>
      </c>
    </row>
    <row r="436" spans="1:35" ht="12" hidden="1" customHeight="1" outlineLevel="7">
      <c r="A436" s="45" t="s">
        <v>2819</v>
      </c>
      <c r="B436" s="94"/>
      <c r="C436" s="97" t="str">
        <f>IF(OR(ISNUMBER(S436),ISNUMBER(U436),ISNUMBER(W436),ISNUMBER(#REF!),ISNUMBER(AA436),ISNUMBER(AC436),ISNUMBER(AE436),ISNUMBER(AG436),ISNUMBER(Y436),ISNUMBER(AI436)),"x","")</f>
        <v/>
      </c>
      <c r="D436" s="22" t="s">
        <v>10</v>
      </c>
      <c r="E436" s="22" t="s">
        <v>2820</v>
      </c>
      <c r="F436" s="22" t="s">
        <v>17</v>
      </c>
      <c r="G436" s="22" t="s">
        <v>2819</v>
      </c>
      <c r="H436" s="22" t="s">
        <v>8</v>
      </c>
      <c r="I436" s="22" t="s">
        <v>8</v>
      </c>
      <c r="J436" s="22" t="s">
        <v>8</v>
      </c>
      <c r="K436" s="22" t="s">
        <v>8</v>
      </c>
      <c r="L436" s="22" t="s">
        <v>12</v>
      </c>
      <c r="M436" s="22" t="s">
        <v>12</v>
      </c>
      <c r="N436" s="22" t="s">
        <v>8</v>
      </c>
      <c r="O436" s="22" t="s">
        <v>2387</v>
      </c>
      <c r="P436" s="22" t="s">
        <v>8</v>
      </c>
      <c r="Q436" s="22" t="s">
        <v>8</v>
      </c>
      <c r="S436" s="30"/>
      <c r="U436" s="32"/>
      <c r="W436" s="65" t="str">
        <f t="shared" si="74"/>
        <v/>
      </c>
      <c r="Y436" s="30" t="str">
        <f t="shared" si="69"/>
        <v/>
      </c>
      <c r="AA436" s="32"/>
      <c r="AC436" s="30"/>
      <c r="AE436" s="32"/>
      <c r="AG436" s="30" t="str">
        <f t="shared" si="75"/>
        <v/>
      </c>
      <c r="AI436" s="30" t="str">
        <f t="shared" si="68"/>
        <v/>
      </c>
    </row>
    <row r="437" spans="1:35" ht="12" hidden="1" customHeight="1" outlineLevel="7">
      <c r="A437" s="45" t="s">
        <v>2821</v>
      </c>
      <c r="B437" s="94"/>
      <c r="C437" s="97" t="str">
        <f>IF(OR(ISNUMBER(S437),ISNUMBER(U437),ISNUMBER(W437),ISNUMBER(#REF!),ISNUMBER(AA437),ISNUMBER(AC437),ISNUMBER(AE437),ISNUMBER(AG437),ISNUMBER(Y437),ISNUMBER(AI437)),"x","")</f>
        <v/>
      </c>
      <c r="D437" s="22" t="s">
        <v>10</v>
      </c>
      <c r="E437" s="22" t="s">
        <v>2822</v>
      </c>
      <c r="F437" s="22" t="s">
        <v>17</v>
      </c>
      <c r="G437" s="22" t="s">
        <v>2821</v>
      </c>
      <c r="H437" s="22" t="s">
        <v>8</v>
      </c>
      <c r="I437" s="22" t="s">
        <v>8</v>
      </c>
      <c r="J437" s="22" t="s">
        <v>8</v>
      </c>
      <c r="K437" s="22" t="s">
        <v>8</v>
      </c>
      <c r="L437" s="22" t="s">
        <v>12</v>
      </c>
      <c r="M437" s="22" t="s">
        <v>12</v>
      </c>
      <c r="N437" s="22" t="s">
        <v>12</v>
      </c>
      <c r="O437" s="22" t="s">
        <v>2387</v>
      </c>
      <c r="P437" s="22" t="s">
        <v>8</v>
      </c>
      <c r="Q437" s="22" t="s">
        <v>8</v>
      </c>
      <c r="S437" s="30"/>
      <c r="U437" s="32"/>
      <c r="W437" s="65" t="str">
        <f t="shared" si="74"/>
        <v/>
      </c>
      <c r="Y437" s="30" t="str">
        <f t="shared" si="69"/>
        <v/>
      </c>
      <c r="AA437" s="32"/>
      <c r="AC437" s="30"/>
      <c r="AE437" s="32"/>
      <c r="AG437" s="30" t="str">
        <f t="shared" si="75"/>
        <v/>
      </c>
      <c r="AI437" s="30" t="str">
        <f t="shared" si="68"/>
        <v/>
      </c>
    </row>
    <row r="438" spans="1:35" ht="12" hidden="1" customHeight="1" outlineLevel="5">
      <c r="A438" s="43" t="s">
        <v>2823</v>
      </c>
      <c r="B438" s="94" t="s">
        <v>21</v>
      </c>
      <c r="C438" s="97" t="str">
        <f>IF(OR(ISNUMBER(S438),ISNUMBER(U438),ISNUMBER(W438),ISNUMBER(#REF!),ISNUMBER(AA438),ISNUMBER(AC438),ISNUMBER(AE438),ISNUMBER(AG438),ISNUMBER(Y438),ISNUMBER(AI438)),"x","")</f>
        <v/>
      </c>
      <c r="D438" s="22" t="s">
        <v>10</v>
      </c>
      <c r="E438" s="22" t="s">
        <v>2824</v>
      </c>
      <c r="F438" s="22" t="s">
        <v>17</v>
      </c>
      <c r="G438" s="22" t="s">
        <v>2823</v>
      </c>
      <c r="H438" s="22" t="s">
        <v>8</v>
      </c>
      <c r="I438" s="22" t="s">
        <v>2825</v>
      </c>
      <c r="J438" s="22" t="s">
        <v>114</v>
      </c>
      <c r="K438" s="22" t="s">
        <v>8</v>
      </c>
      <c r="L438" s="22" t="s">
        <v>8</v>
      </c>
      <c r="M438" s="22" t="s">
        <v>12</v>
      </c>
      <c r="N438" s="22" t="s">
        <v>12</v>
      </c>
      <c r="O438" s="22" t="s">
        <v>2387</v>
      </c>
      <c r="P438" s="22" t="s">
        <v>8</v>
      </c>
      <c r="Q438" s="22" t="s">
        <v>8</v>
      </c>
      <c r="S438" s="30"/>
      <c r="U438" s="32"/>
      <c r="W438" s="65" t="str">
        <f t="shared" si="74"/>
        <v/>
      </c>
      <c r="Y438" s="30" t="str">
        <f t="shared" si="69"/>
        <v/>
      </c>
      <c r="AA438" s="32"/>
      <c r="AC438" s="30"/>
      <c r="AE438" s="32"/>
      <c r="AG438" s="30" t="str">
        <f t="shared" si="75"/>
        <v/>
      </c>
      <c r="AI438" s="30" t="str">
        <f t="shared" si="68"/>
        <v/>
      </c>
    </row>
    <row r="439" spans="1:35" ht="12" hidden="1" customHeight="1" outlineLevel="5">
      <c r="A439" s="43" t="s">
        <v>2826</v>
      </c>
      <c r="B439" s="94" t="s">
        <v>21</v>
      </c>
      <c r="C439" s="97" t="str">
        <f>IF(OR(ISNUMBER(S439),ISNUMBER(U439),ISNUMBER(W439),ISNUMBER(#REF!),ISNUMBER(AA439),ISNUMBER(AC439),ISNUMBER(AE439),ISNUMBER(AG439),ISNUMBER(Y439),ISNUMBER(AI439)),"x","")</f>
        <v/>
      </c>
      <c r="D439" s="22" t="s">
        <v>10</v>
      </c>
      <c r="E439" s="22" t="s">
        <v>2827</v>
      </c>
      <c r="F439" s="22" t="s">
        <v>17</v>
      </c>
      <c r="G439" s="22" t="s">
        <v>2826</v>
      </c>
      <c r="H439" s="22" t="s">
        <v>8</v>
      </c>
      <c r="I439" s="22" t="s">
        <v>8</v>
      </c>
      <c r="J439" s="22" t="s">
        <v>23</v>
      </c>
      <c r="K439" s="22" t="s">
        <v>8</v>
      </c>
      <c r="L439" s="22" t="s">
        <v>12</v>
      </c>
      <c r="M439" s="22" t="s">
        <v>12</v>
      </c>
      <c r="N439" s="22" t="s">
        <v>12</v>
      </c>
      <c r="O439" s="22" t="s">
        <v>2387</v>
      </c>
      <c r="P439" s="22" t="s">
        <v>8</v>
      </c>
      <c r="Q439" s="22" t="s">
        <v>8</v>
      </c>
      <c r="S439" s="30"/>
      <c r="U439" s="32"/>
      <c r="W439" s="65" t="str">
        <f t="shared" si="74"/>
        <v/>
      </c>
      <c r="Y439" s="30" t="str">
        <f t="shared" si="69"/>
        <v/>
      </c>
      <c r="AA439" s="32"/>
      <c r="AC439" s="30"/>
      <c r="AE439" s="32"/>
      <c r="AG439" s="30" t="str">
        <f t="shared" si="75"/>
        <v/>
      </c>
      <c r="AI439" s="30" t="str">
        <f t="shared" si="68"/>
        <v/>
      </c>
    </row>
    <row r="440" spans="1:35" ht="12" hidden="1" customHeight="1" outlineLevel="5">
      <c r="A440" s="43" t="s">
        <v>2828</v>
      </c>
      <c r="B440" s="94" t="s">
        <v>21</v>
      </c>
      <c r="C440" s="97" t="str">
        <f>IF(OR(ISNUMBER(S440),ISNUMBER(U440),ISNUMBER(W440),ISNUMBER(#REF!),ISNUMBER(AA440),ISNUMBER(AC440),ISNUMBER(AE440),ISNUMBER(AG440),ISNUMBER(Y440),ISNUMBER(AI440)),"x","")</f>
        <v/>
      </c>
      <c r="D440" s="22" t="s">
        <v>10</v>
      </c>
      <c r="E440" s="22" t="s">
        <v>2829</v>
      </c>
      <c r="F440" s="22" t="s">
        <v>17</v>
      </c>
      <c r="G440" s="22" t="s">
        <v>2828</v>
      </c>
      <c r="H440" s="22" t="s">
        <v>1956</v>
      </c>
      <c r="I440" s="22" t="s">
        <v>2312</v>
      </c>
      <c r="J440" s="22" t="s">
        <v>114</v>
      </c>
      <c r="K440" s="22" t="s">
        <v>8</v>
      </c>
      <c r="L440" s="22" t="s">
        <v>12</v>
      </c>
      <c r="M440" s="22" t="s">
        <v>12</v>
      </c>
      <c r="N440" s="22" t="s">
        <v>12</v>
      </c>
      <c r="O440" s="22" t="s">
        <v>2387</v>
      </c>
      <c r="P440" s="22" t="s">
        <v>8</v>
      </c>
      <c r="Q440" s="22" t="s">
        <v>8</v>
      </c>
      <c r="S440" s="30"/>
      <c r="U440" s="32"/>
      <c r="W440" s="65" t="str">
        <f t="shared" si="74"/>
        <v/>
      </c>
      <c r="Y440" s="30" t="str">
        <f t="shared" si="69"/>
        <v/>
      </c>
      <c r="AA440" s="32"/>
      <c r="AC440" s="30"/>
      <c r="AE440" s="32"/>
      <c r="AG440" s="30" t="str">
        <f t="shared" si="75"/>
        <v/>
      </c>
      <c r="AI440" s="30" t="str">
        <f t="shared" si="68"/>
        <v/>
      </c>
    </row>
    <row r="441" spans="1:35" ht="12" hidden="1" customHeight="1" outlineLevel="5">
      <c r="A441" s="43" t="s">
        <v>2830</v>
      </c>
      <c r="B441" s="94" t="s">
        <v>21</v>
      </c>
      <c r="C441" s="97" t="str">
        <f>IF(OR(ISNUMBER(S441),ISNUMBER(U441),ISNUMBER(W441),ISNUMBER(#REF!),ISNUMBER(AA441),ISNUMBER(AC441),ISNUMBER(AE441),ISNUMBER(AG441),ISNUMBER(Y441),ISNUMBER(AI441)),"x","")</f>
        <v/>
      </c>
      <c r="D441" s="22" t="s">
        <v>10</v>
      </c>
      <c r="E441" s="22" t="s">
        <v>2831</v>
      </c>
      <c r="F441" s="22" t="s">
        <v>17</v>
      </c>
      <c r="G441" s="22" t="s">
        <v>2830</v>
      </c>
      <c r="H441" s="22" t="s">
        <v>1956</v>
      </c>
      <c r="I441" s="22" t="s">
        <v>2832</v>
      </c>
      <c r="J441" s="22" t="s">
        <v>114</v>
      </c>
      <c r="K441" s="22" t="s">
        <v>8</v>
      </c>
      <c r="L441" s="22" t="s">
        <v>12</v>
      </c>
      <c r="M441" s="22" t="s">
        <v>12</v>
      </c>
      <c r="N441" s="22" t="s">
        <v>12</v>
      </c>
      <c r="O441" s="22" t="s">
        <v>2387</v>
      </c>
      <c r="P441" s="22" t="s">
        <v>8</v>
      </c>
      <c r="Q441" s="22" t="s">
        <v>8</v>
      </c>
      <c r="S441" s="30"/>
      <c r="U441" s="32"/>
      <c r="W441" s="65" t="str">
        <f t="shared" si="74"/>
        <v/>
      </c>
      <c r="Y441" s="30" t="str">
        <f t="shared" si="69"/>
        <v/>
      </c>
      <c r="AA441" s="32"/>
      <c r="AC441" s="30"/>
      <c r="AE441" s="32"/>
      <c r="AG441" s="30" t="str">
        <f t="shared" si="75"/>
        <v/>
      </c>
      <c r="AI441" s="30" t="str">
        <f t="shared" si="68"/>
        <v/>
      </c>
    </row>
    <row r="442" spans="1:35" ht="12" hidden="1" customHeight="1" outlineLevel="5">
      <c r="A442" s="43" t="s">
        <v>2833</v>
      </c>
      <c r="B442" s="94" t="s">
        <v>21</v>
      </c>
      <c r="C442" s="97" t="str">
        <f>IF(OR(ISNUMBER(S442),ISNUMBER(U442),ISNUMBER(W442),ISNUMBER(#REF!),ISNUMBER(AA442),ISNUMBER(AC442),ISNUMBER(AE442),ISNUMBER(AG442),ISNUMBER(Y442),ISNUMBER(AI442)),"x","")</f>
        <v/>
      </c>
      <c r="D442" s="22" t="s">
        <v>10</v>
      </c>
      <c r="E442" s="22" t="s">
        <v>2834</v>
      </c>
      <c r="F442" s="22" t="s">
        <v>17</v>
      </c>
      <c r="G442" s="22" t="s">
        <v>2833</v>
      </c>
      <c r="H442" s="22" t="s">
        <v>8</v>
      </c>
      <c r="I442" s="22" t="s">
        <v>2318</v>
      </c>
      <c r="J442" s="22" t="s">
        <v>114</v>
      </c>
      <c r="K442" s="22" t="s">
        <v>8</v>
      </c>
      <c r="L442" s="22" t="s">
        <v>12</v>
      </c>
      <c r="M442" s="22" t="s">
        <v>12</v>
      </c>
      <c r="N442" s="22" t="s">
        <v>12</v>
      </c>
      <c r="O442" s="22" t="s">
        <v>2387</v>
      </c>
      <c r="P442" s="22" t="s">
        <v>8</v>
      </c>
      <c r="Q442" s="22" t="s">
        <v>8</v>
      </c>
      <c r="S442" s="30"/>
      <c r="U442" s="32"/>
      <c r="W442" s="65" t="str">
        <f t="shared" si="74"/>
        <v/>
      </c>
      <c r="Y442" s="30" t="str">
        <f t="shared" si="69"/>
        <v/>
      </c>
      <c r="AA442" s="32"/>
      <c r="AC442" s="30"/>
      <c r="AE442" s="32"/>
      <c r="AG442" s="30" t="str">
        <f t="shared" si="75"/>
        <v/>
      </c>
      <c r="AI442" s="30" t="str">
        <f t="shared" si="68"/>
        <v/>
      </c>
    </row>
    <row r="443" spans="1:35" ht="12" hidden="1" customHeight="1" outlineLevel="5">
      <c r="A443" s="43" t="s">
        <v>2835</v>
      </c>
      <c r="B443" s="94" t="s">
        <v>21</v>
      </c>
      <c r="C443" s="97" t="str">
        <f>IF(OR(ISNUMBER(S443),ISNUMBER(U443),ISNUMBER(W443),ISNUMBER(#REF!),ISNUMBER(AA443),ISNUMBER(AC443),ISNUMBER(AE443),ISNUMBER(AG443),ISNUMBER(Y443),ISNUMBER(AI443)),"x","")</f>
        <v/>
      </c>
      <c r="D443" s="22" t="s">
        <v>10</v>
      </c>
      <c r="E443" s="22" t="s">
        <v>2836</v>
      </c>
      <c r="F443" s="22" t="s">
        <v>17</v>
      </c>
      <c r="G443" s="22" t="s">
        <v>2835</v>
      </c>
      <c r="H443" s="22" t="s">
        <v>1956</v>
      </c>
      <c r="I443" s="22" t="s">
        <v>2837</v>
      </c>
      <c r="J443" s="22" t="s">
        <v>114</v>
      </c>
      <c r="K443" s="22" t="s">
        <v>8</v>
      </c>
      <c r="L443" s="22" t="s">
        <v>12</v>
      </c>
      <c r="M443" s="22" t="s">
        <v>12</v>
      </c>
      <c r="N443" s="22" t="s">
        <v>12</v>
      </c>
      <c r="O443" s="22" t="s">
        <v>2387</v>
      </c>
      <c r="P443" s="22" t="s">
        <v>8</v>
      </c>
      <c r="Q443" s="22" t="s">
        <v>8</v>
      </c>
      <c r="S443" s="30"/>
      <c r="U443" s="32"/>
      <c r="W443" s="65" t="str">
        <f t="shared" si="74"/>
        <v/>
      </c>
      <c r="Y443" s="30" t="str">
        <f t="shared" si="69"/>
        <v/>
      </c>
      <c r="AA443" s="32"/>
      <c r="AC443" s="30"/>
      <c r="AE443" s="32"/>
      <c r="AG443" s="30" t="str">
        <f t="shared" si="75"/>
        <v/>
      </c>
      <c r="AI443" s="30" t="str">
        <f t="shared" si="68"/>
        <v/>
      </c>
    </row>
    <row r="444" spans="1:35" ht="12" hidden="1" customHeight="1" outlineLevel="5">
      <c r="A444" s="43" t="s">
        <v>2838</v>
      </c>
      <c r="B444" s="94" t="s">
        <v>21</v>
      </c>
      <c r="C444" s="97" t="str">
        <f>IF(OR(ISNUMBER(S444),ISNUMBER(U444),ISNUMBER(W444),ISNUMBER(#REF!),ISNUMBER(AA444),ISNUMBER(AC444),ISNUMBER(AE444),ISNUMBER(AG444),ISNUMBER(Y444),ISNUMBER(AI444)),"x","")</f>
        <v/>
      </c>
      <c r="D444" s="22" t="s">
        <v>10</v>
      </c>
      <c r="E444" s="22" t="s">
        <v>2839</v>
      </c>
      <c r="F444" s="22" t="s">
        <v>17</v>
      </c>
      <c r="G444" s="22" t="s">
        <v>2838</v>
      </c>
      <c r="H444" s="22" t="s">
        <v>8</v>
      </c>
      <c r="I444" s="22" t="s">
        <v>8</v>
      </c>
      <c r="J444" s="22" t="s">
        <v>114</v>
      </c>
      <c r="K444" s="22" t="s">
        <v>8</v>
      </c>
      <c r="L444" s="22" t="s">
        <v>12</v>
      </c>
      <c r="M444" s="22" t="s">
        <v>12</v>
      </c>
      <c r="N444" s="22" t="s">
        <v>12</v>
      </c>
      <c r="O444" s="22" t="s">
        <v>2387</v>
      </c>
      <c r="P444" s="22" t="s">
        <v>8</v>
      </c>
      <c r="Q444" s="22" t="s">
        <v>8</v>
      </c>
      <c r="S444" s="30"/>
      <c r="U444" s="32"/>
      <c r="W444" s="65" t="str">
        <f t="shared" si="74"/>
        <v/>
      </c>
      <c r="Y444" s="30" t="str">
        <f t="shared" si="69"/>
        <v/>
      </c>
      <c r="AA444" s="32"/>
      <c r="AC444" s="30"/>
      <c r="AE444" s="32"/>
      <c r="AG444" s="30" t="str">
        <f t="shared" si="75"/>
        <v/>
      </c>
      <c r="AI444" s="30" t="str">
        <f t="shared" si="68"/>
        <v/>
      </c>
    </row>
    <row r="445" spans="1:35" ht="12" hidden="1" customHeight="1" outlineLevel="5">
      <c r="A445" s="43" t="s">
        <v>2840</v>
      </c>
      <c r="B445" s="94" t="s">
        <v>21</v>
      </c>
      <c r="C445" s="97" t="str">
        <f>IF(OR(ISNUMBER(S445),ISNUMBER(U445),ISNUMBER(W445),ISNUMBER(#REF!),ISNUMBER(AA445),ISNUMBER(AC445),ISNUMBER(AE445),ISNUMBER(AG445),ISNUMBER(Y445),ISNUMBER(AI445)),"x","")</f>
        <v/>
      </c>
      <c r="D445" s="22" t="s">
        <v>10</v>
      </c>
      <c r="E445" s="22" t="s">
        <v>2841</v>
      </c>
      <c r="F445" s="22" t="s">
        <v>17</v>
      </c>
      <c r="G445" s="22" t="s">
        <v>2840</v>
      </c>
      <c r="H445" s="22" t="s">
        <v>8</v>
      </c>
      <c r="I445" s="22" t="s">
        <v>2842</v>
      </c>
      <c r="J445" s="22" t="s">
        <v>114</v>
      </c>
      <c r="K445" s="22" t="s">
        <v>8</v>
      </c>
      <c r="L445" s="22" t="s">
        <v>12</v>
      </c>
      <c r="M445" s="22" t="s">
        <v>12</v>
      </c>
      <c r="N445" s="22" t="s">
        <v>12</v>
      </c>
      <c r="O445" s="22" t="s">
        <v>2387</v>
      </c>
      <c r="P445" s="22" t="s">
        <v>8</v>
      </c>
      <c r="Q445" s="22" t="s">
        <v>8</v>
      </c>
      <c r="S445" s="30"/>
      <c r="U445" s="32"/>
      <c r="W445" s="65" t="str">
        <f t="shared" si="74"/>
        <v/>
      </c>
      <c r="Y445" s="30" t="str">
        <f t="shared" si="69"/>
        <v/>
      </c>
      <c r="AA445" s="32"/>
      <c r="AC445" s="30"/>
      <c r="AE445" s="32"/>
      <c r="AG445" s="30" t="str">
        <f t="shared" si="75"/>
        <v/>
      </c>
      <c r="AI445" s="30" t="str">
        <f t="shared" si="68"/>
        <v/>
      </c>
    </row>
    <row r="446" spans="1:35" ht="12" hidden="1" customHeight="1" outlineLevel="5">
      <c r="A446" s="43" t="s">
        <v>2843</v>
      </c>
      <c r="B446" s="94" t="s">
        <v>21</v>
      </c>
      <c r="C446" s="97" t="str">
        <f>IF(OR(ISNUMBER(S446),ISNUMBER(U446),ISNUMBER(W446),ISNUMBER(#REF!),ISNUMBER(AA446),ISNUMBER(AC446),ISNUMBER(AE446),ISNUMBER(AG446),ISNUMBER(Y446),ISNUMBER(AI446)),"x","")</f>
        <v/>
      </c>
      <c r="D446" s="22" t="s">
        <v>10</v>
      </c>
      <c r="E446" s="22" t="s">
        <v>2844</v>
      </c>
      <c r="F446" s="22" t="s">
        <v>17</v>
      </c>
      <c r="G446" s="22" t="s">
        <v>2843</v>
      </c>
      <c r="H446" s="22" t="s">
        <v>1956</v>
      </c>
      <c r="I446" s="22" t="s">
        <v>2845</v>
      </c>
      <c r="J446" s="22" t="s">
        <v>23</v>
      </c>
      <c r="K446" s="22" t="s">
        <v>8</v>
      </c>
      <c r="L446" s="22" t="s">
        <v>12</v>
      </c>
      <c r="M446" s="22" t="s">
        <v>12</v>
      </c>
      <c r="N446" s="22" t="s">
        <v>12</v>
      </c>
      <c r="O446" s="22" t="s">
        <v>2387</v>
      </c>
      <c r="P446" s="22" t="s">
        <v>8</v>
      </c>
      <c r="Q446" s="22" t="s">
        <v>8</v>
      </c>
      <c r="S446" s="30"/>
      <c r="U446" s="32"/>
      <c r="W446" s="65" t="str">
        <f t="shared" si="74"/>
        <v/>
      </c>
      <c r="Y446" s="30" t="str">
        <f t="shared" si="69"/>
        <v/>
      </c>
      <c r="AA446" s="32"/>
      <c r="AC446" s="30"/>
      <c r="AE446" s="32"/>
      <c r="AG446" s="30" t="str">
        <f t="shared" si="75"/>
        <v/>
      </c>
      <c r="AI446" s="30" t="str">
        <f t="shared" si="68"/>
        <v/>
      </c>
    </row>
    <row r="447" spans="1:35" ht="12" hidden="1" customHeight="1" outlineLevel="5">
      <c r="A447" s="43" t="s">
        <v>2846</v>
      </c>
      <c r="B447" s="94" t="s">
        <v>21</v>
      </c>
      <c r="C447" s="97" t="str">
        <f>IF(OR(ISNUMBER(S447),ISNUMBER(U447),ISNUMBER(W447),ISNUMBER(#REF!),ISNUMBER(AA447),ISNUMBER(AC447),ISNUMBER(AE447),ISNUMBER(AG447),ISNUMBER(Y447),ISNUMBER(AI447)),"x","")</f>
        <v/>
      </c>
      <c r="D447" s="22" t="s">
        <v>10</v>
      </c>
      <c r="E447" s="22" t="s">
        <v>2847</v>
      </c>
      <c r="F447" s="22" t="s">
        <v>17</v>
      </c>
      <c r="G447" s="22" t="s">
        <v>2846</v>
      </c>
      <c r="H447" s="22" t="s">
        <v>1956</v>
      </c>
      <c r="I447" s="22" t="s">
        <v>8</v>
      </c>
      <c r="J447" s="22" t="s">
        <v>19</v>
      </c>
      <c r="K447" s="22" t="s">
        <v>8</v>
      </c>
      <c r="L447" s="22" t="s">
        <v>12</v>
      </c>
      <c r="M447" s="22" t="s">
        <v>12</v>
      </c>
      <c r="N447" s="22" t="s">
        <v>12</v>
      </c>
      <c r="O447" s="22" t="s">
        <v>2387</v>
      </c>
      <c r="P447" s="22" t="s">
        <v>8</v>
      </c>
      <c r="Q447" s="22" t="s">
        <v>8</v>
      </c>
      <c r="S447" s="30"/>
      <c r="U447" s="32"/>
      <c r="W447" s="65" t="str">
        <f>IF(OR(ISNUMBER(W448),ISNUMBER(W449),ISNUMBER(W450),ISNUMBER(W451),ISNUMBER(W452)),N(W448)+N(W449)+N(W450)+N(W451)+N(W452),IF(ISNUMBER(U447),U447,""))</f>
        <v/>
      </c>
      <c r="Y447" s="30" t="str">
        <f t="shared" si="69"/>
        <v/>
      </c>
      <c r="AA447" s="32"/>
      <c r="AC447" s="30"/>
      <c r="AE447" s="32"/>
      <c r="AG447" s="30" t="str">
        <f>IF(OR(ISNUMBER(AG448),ISNUMBER(AG449),ISNUMBER(AG450),ISNUMBER(AG451),ISNUMBER(AG452)),N(AG448)+N(AG449)+N(AG450)+N(AG451)+N(AG452),IF(ISNUMBER(AE447),AE447,""))</f>
        <v/>
      </c>
      <c r="AI447" s="30" t="str">
        <f t="shared" si="68"/>
        <v/>
      </c>
    </row>
    <row r="448" spans="1:35" ht="12" hidden="1" customHeight="1" outlineLevel="6">
      <c r="A448" s="44" t="s">
        <v>2848</v>
      </c>
      <c r="B448" s="94" t="s">
        <v>21</v>
      </c>
      <c r="C448" s="97" t="str">
        <f>IF(OR(ISNUMBER(S448),ISNUMBER(U448),ISNUMBER(W448),ISNUMBER(#REF!),ISNUMBER(AA448),ISNUMBER(AC448),ISNUMBER(AE448),ISNUMBER(AG448),ISNUMBER(Y448),ISNUMBER(AI448)),"x","")</f>
        <v/>
      </c>
      <c r="D448" s="22" t="s">
        <v>10</v>
      </c>
      <c r="E448" s="22" t="s">
        <v>2849</v>
      </c>
      <c r="F448" s="22" t="s">
        <v>17</v>
      </c>
      <c r="G448" s="22" t="s">
        <v>2848</v>
      </c>
      <c r="H448" s="22" t="s">
        <v>8</v>
      </c>
      <c r="I448" s="22" t="s">
        <v>2850</v>
      </c>
      <c r="J448" s="22" t="s">
        <v>114</v>
      </c>
      <c r="K448" s="22" t="s">
        <v>8</v>
      </c>
      <c r="L448" s="22" t="s">
        <v>8</v>
      </c>
      <c r="M448" s="22" t="s">
        <v>12</v>
      </c>
      <c r="N448" s="22" t="s">
        <v>12</v>
      </c>
      <c r="O448" s="22" t="s">
        <v>2387</v>
      </c>
      <c r="P448" s="22" t="s">
        <v>8</v>
      </c>
      <c r="Q448" s="22" t="s">
        <v>8</v>
      </c>
      <c r="S448" s="30"/>
      <c r="U448" s="32"/>
      <c r="W448" s="65" t="str">
        <f t="shared" ref="W448:W453" si="76">IF(ISNUMBER(U448),U448,"")</f>
        <v/>
      </c>
      <c r="Y448" s="30" t="str">
        <f t="shared" si="69"/>
        <v/>
      </c>
      <c r="AA448" s="32"/>
      <c r="AC448" s="30"/>
      <c r="AE448" s="32"/>
      <c r="AG448" s="30" t="str">
        <f t="shared" ref="AG448:AG453" si="77">IF(ISNUMBER(AE448),AE448,"")</f>
        <v/>
      </c>
      <c r="AI448" s="30" t="str">
        <f t="shared" si="68"/>
        <v/>
      </c>
    </row>
    <row r="449" spans="1:35" ht="12" hidden="1" customHeight="1" outlineLevel="6">
      <c r="A449" s="44" t="s">
        <v>2851</v>
      </c>
      <c r="B449" s="94" t="s">
        <v>21</v>
      </c>
      <c r="C449" s="97" t="str">
        <f>IF(OR(ISNUMBER(S449),ISNUMBER(U449),ISNUMBER(W449),ISNUMBER(#REF!),ISNUMBER(AA449),ISNUMBER(AC449),ISNUMBER(AE449),ISNUMBER(AG449),ISNUMBER(Y449),ISNUMBER(AI449)),"x","")</f>
        <v/>
      </c>
      <c r="D449" s="22" t="s">
        <v>10</v>
      </c>
      <c r="E449" s="22" t="s">
        <v>2852</v>
      </c>
      <c r="F449" s="22" t="s">
        <v>17</v>
      </c>
      <c r="G449" s="22" t="s">
        <v>2851</v>
      </c>
      <c r="H449" s="22" t="s">
        <v>8</v>
      </c>
      <c r="I449" s="22" t="s">
        <v>2853</v>
      </c>
      <c r="J449" s="22" t="s">
        <v>114</v>
      </c>
      <c r="K449" s="22" t="s">
        <v>8</v>
      </c>
      <c r="L449" s="22" t="s">
        <v>12</v>
      </c>
      <c r="M449" s="22" t="s">
        <v>12</v>
      </c>
      <c r="N449" s="22" t="s">
        <v>12</v>
      </c>
      <c r="O449" s="22" t="s">
        <v>2387</v>
      </c>
      <c r="P449" s="22" t="s">
        <v>8</v>
      </c>
      <c r="Q449" s="22" t="s">
        <v>8</v>
      </c>
      <c r="S449" s="30"/>
      <c r="U449" s="32"/>
      <c r="W449" s="65" t="str">
        <f t="shared" si="76"/>
        <v/>
      </c>
      <c r="Y449" s="30" t="str">
        <f t="shared" si="69"/>
        <v/>
      </c>
      <c r="AA449" s="32"/>
      <c r="AC449" s="30"/>
      <c r="AE449" s="32"/>
      <c r="AG449" s="30" t="str">
        <f t="shared" si="77"/>
        <v/>
      </c>
      <c r="AI449" s="30" t="str">
        <f t="shared" si="68"/>
        <v/>
      </c>
    </row>
    <row r="450" spans="1:35" ht="12" hidden="1" customHeight="1" outlineLevel="6">
      <c r="A450" s="44" t="s">
        <v>2854</v>
      </c>
      <c r="B450" s="94" t="s">
        <v>21</v>
      </c>
      <c r="C450" s="97" t="str">
        <f>IF(OR(ISNUMBER(S450),ISNUMBER(U450),ISNUMBER(W450),ISNUMBER(#REF!),ISNUMBER(AA450),ISNUMBER(AC450),ISNUMBER(AE450),ISNUMBER(AG450),ISNUMBER(Y450),ISNUMBER(AI450)),"x","")</f>
        <v/>
      </c>
      <c r="D450" s="22" t="s">
        <v>10</v>
      </c>
      <c r="E450" s="22" t="s">
        <v>2855</v>
      </c>
      <c r="F450" s="22" t="s">
        <v>17</v>
      </c>
      <c r="G450" s="22" t="s">
        <v>2854</v>
      </c>
      <c r="H450" s="22" t="s">
        <v>8</v>
      </c>
      <c r="I450" s="22" t="s">
        <v>2856</v>
      </c>
      <c r="J450" s="22" t="s">
        <v>114</v>
      </c>
      <c r="K450" s="22" t="s">
        <v>8</v>
      </c>
      <c r="L450" s="22" t="s">
        <v>12</v>
      </c>
      <c r="M450" s="22" t="s">
        <v>12</v>
      </c>
      <c r="N450" s="22" t="s">
        <v>12</v>
      </c>
      <c r="O450" s="22" t="s">
        <v>2387</v>
      </c>
      <c r="P450" s="22" t="s">
        <v>8</v>
      </c>
      <c r="Q450" s="22" t="s">
        <v>8</v>
      </c>
      <c r="S450" s="30"/>
      <c r="U450" s="32"/>
      <c r="W450" s="65" t="str">
        <f t="shared" si="76"/>
        <v/>
      </c>
      <c r="Y450" s="30" t="str">
        <f t="shared" si="69"/>
        <v/>
      </c>
      <c r="AA450" s="32"/>
      <c r="AC450" s="30"/>
      <c r="AE450" s="32"/>
      <c r="AG450" s="30" t="str">
        <f t="shared" si="77"/>
        <v/>
      </c>
      <c r="AI450" s="30" t="str">
        <f t="shared" si="68"/>
        <v/>
      </c>
    </row>
    <row r="451" spans="1:35" ht="12" hidden="1" customHeight="1" outlineLevel="6">
      <c r="A451" s="44" t="s">
        <v>2857</v>
      </c>
      <c r="B451" s="94" t="s">
        <v>21</v>
      </c>
      <c r="C451" s="97" t="str">
        <f>IF(OR(ISNUMBER(S451),ISNUMBER(U451),ISNUMBER(W451),ISNUMBER(#REF!),ISNUMBER(AA451),ISNUMBER(AC451),ISNUMBER(AE451),ISNUMBER(AG451),ISNUMBER(Y451),ISNUMBER(AI451)),"x","")</f>
        <v/>
      </c>
      <c r="D451" s="22" t="s">
        <v>10</v>
      </c>
      <c r="E451" s="22" t="s">
        <v>2858</v>
      </c>
      <c r="F451" s="22" t="s">
        <v>17</v>
      </c>
      <c r="G451" s="22" t="s">
        <v>2857</v>
      </c>
      <c r="H451" s="22" t="s">
        <v>8</v>
      </c>
      <c r="I451" s="22" t="s">
        <v>2859</v>
      </c>
      <c r="J451" s="22" t="s">
        <v>114</v>
      </c>
      <c r="K451" s="22" t="s">
        <v>8</v>
      </c>
      <c r="L451" s="22" t="s">
        <v>12</v>
      </c>
      <c r="M451" s="22" t="s">
        <v>12</v>
      </c>
      <c r="N451" s="22" t="s">
        <v>12</v>
      </c>
      <c r="O451" s="22" t="s">
        <v>2387</v>
      </c>
      <c r="P451" s="22" t="s">
        <v>8</v>
      </c>
      <c r="Q451" s="22" t="s">
        <v>8</v>
      </c>
      <c r="S451" s="30"/>
      <c r="U451" s="32"/>
      <c r="W451" s="65" t="str">
        <f t="shared" si="76"/>
        <v/>
      </c>
      <c r="Y451" s="30" t="str">
        <f t="shared" si="69"/>
        <v/>
      </c>
      <c r="AA451" s="32"/>
      <c r="AC451" s="30"/>
      <c r="AE451" s="32"/>
      <c r="AG451" s="30" t="str">
        <f t="shared" si="77"/>
        <v/>
      </c>
      <c r="AI451" s="30" t="str">
        <f t="shared" si="68"/>
        <v/>
      </c>
    </row>
    <row r="452" spans="1:35" ht="12" hidden="1" customHeight="1" outlineLevel="6">
      <c r="A452" s="44" t="s">
        <v>2341</v>
      </c>
      <c r="B452" s="94" t="s">
        <v>21</v>
      </c>
      <c r="C452" s="97" t="str">
        <f>IF(OR(ISNUMBER(S452),ISNUMBER(U452),ISNUMBER(W452),ISNUMBER(#REF!),ISNUMBER(AA452),ISNUMBER(AC452),ISNUMBER(AE452),ISNUMBER(AG452),ISNUMBER(Y452),ISNUMBER(AI452)),"x","")</f>
        <v/>
      </c>
      <c r="D452" s="22" t="s">
        <v>10</v>
      </c>
      <c r="E452" s="22" t="s">
        <v>2860</v>
      </c>
      <c r="F452" s="22" t="s">
        <v>17</v>
      </c>
      <c r="G452" s="22" t="s">
        <v>2341</v>
      </c>
      <c r="H452" s="22" t="s">
        <v>8</v>
      </c>
      <c r="I452" s="22" t="s">
        <v>2861</v>
      </c>
      <c r="J452" s="22" t="s">
        <v>23</v>
      </c>
      <c r="K452" s="22" t="s">
        <v>8</v>
      </c>
      <c r="L452" s="22" t="s">
        <v>12</v>
      </c>
      <c r="M452" s="22" t="s">
        <v>12</v>
      </c>
      <c r="N452" s="22" t="s">
        <v>12</v>
      </c>
      <c r="O452" s="22" t="s">
        <v>2387</v>
      </c>
      <c r="P452" s="22" t="s">
        <v>8</v>
      </c>
      <c r="Q452" s="22" t="s">
        <v>8</v>
      </c>
      <c r="S452" s="30"/>
      <c r="U452" s="32"/>
      <c r="W452" s="65" t="str">
        <f t="shared" si="76"/>
        <v/>
      </c>
      <c r="Y452" s="30" t="str">
        <f t="shared" si="69"/>
        <v/>
      </c>
      <c r="AA452" s="32"/>
      <c r="AC452" s="30"/>
      <c r="AE452" s="32"/>
      <c r="AG452" s="30" t="str">
        <f t="shared" si="77"/>
        <v/>
      </c>
      <c r="AI452" s="30" t="str">
        <f t="shared" si="68"/>
        <v/>
      </c>
    </row>
    <row r="453" spans="1:35" ht="12" hidden="1" customHeight="1" outlineLevel="5">
      <c r="A453" s="43" t="s">
        <v>2862</v>
      </c>
      <c r="B453" s="94" t="s">
        <v>21</v>
      </c>
      <c r="C453" s="97" t="str">
        <f>IF(OR(ISNUMBER(S453),ISNUMBER(U453),ISNUMBER(W453),ISNUMBER(#REF!),ISNUMBER(AA453),ISNUMBER(AC453),ISNUMBER(AE453),ISNUMBER(AG453),ISNUMBER(Y453),ISNUMBER(AI453)),"x","")</f>
        <v/>
      </c>
      <c r="D453" s="22" t="s">
        <v>10</v>
      </c>
      <c r="E453" s="22" t="s">
        <v>2863</v>
      </c>
      <c r="F453" s="22" t="s">
        <v>17</v>
      </c>
      <c r="G453" s="22" t="s">
        <v>2862</v>
      </c>
      <c r="H453" s="22" t="s">
        <v>8</v>
      </c>
      <c r="I453" s="22" t="s">
        <v>2346</v>
      </c>
      <c r="J453" s="22" t="s">
        <v>114</v>
      </c>
      <c r="K453" s="22" t="s">
        <v>8</v>
      </c>
      <c r="L453" s="22" t="s">
        <v>12</v>
      </c>
      <c r="M453" s="22" t="s">
        <v>12</v>
      </c>
      <c r="N453" s="22" t="s">
        <v>12</v>
      </c>
      <c r="O453" s="22" t="s">
        <v>2387</v>
      </c>
      <c r="P453" s="22" t="s">
        <v>8</v>
      </c>
      <c r="Q453" s="22" t="s">
        <v>8</v>
      </c>
      <c r="S453" s="30"/>
      <c r="U453" s="32"/>
      <c r="W453" s="65" t="str">
        <f t="shared" si="76"/>
        <v/>
      </c>
      <c r="Y453" s="30" t="str">
        <f t="shared" si="69"/>
        <v/>
      </c>
      <c r="AA453" s="32"/>
      <c r="AC453" s="30"/>
      <c r="AE453" s="32"/>
      <c r="AG453" s="30" t="str">
        <f t="shared" si="77"/>
        <v/>
      </c>
      <c r="AI453" s="30" t="str">
        <f t="shared" si="68"/>
        <v/>
      </c>
    </row>
    <row r="454" spans="1:35" ht="12" hidden="1" customHeight="1" outlineLevel="5">
      <c r="A454" s="43" t="s">
        <v>2864</v>
      </c>
      <c r="B454" s="94" t="s">
        <v>21</v>
      </c>
      <c r="C454" s="97" t="str">
        <f>IF(OR(ISNUMBER(S454),ISNUMBER(U454),ISNUMBER(W454),ISNUMBER(#REF!),ISNUMBER(AA454),ISNUMBER(AC454),ISNUMBER(AE454),ISNUMBER(AG454),ISNUMBER(Y454),ISNUMBER(AI454)),"x","")</f>
        <v/>
      </c>
      <c r="D454" s="22" t="s">
        <v>10</v>
      </c>
      <c r="E454" s="22" t="s">
        <v>2865</v>
      </c>
      <c r="F454" s="22" t="s">
        <v>17</v>
      </c>
      <c r="G454" s="22" t="s">
        <v>2864</v>
      </c>
      <c r="H454" s="22" t="s">
        <v>8</v>
      </c>
      <c r="I454" s="22" t="s">
        <v>8</v>
      </c>
      <c r="J454" s="22" t="s">
        <v>19</v>
      </c>
      <c r="K454" s="22" t="s">
        <v>8</v>
      </c>
      <c r="L454" s="22" t="s">
        <v>12</v>
      </c>
      <c r="M454" s="22" t="s">
        <v>12</v>
      </c>
      <c r="N454" s="22" t="s">
        <v>12</v>
      </c>
      <c r="O454" s="22" t="s">
        <v>2387</v>
      </c>
      <c r="P454" s="22" t="s">
        <v>8</v>
      </c>
      <c r="Q454" s="22" t="s">
        <v>8</v>
      </c>
      <c r="S454" s="30"/>
      <c r="U454" s="32"/>
      <c r="W454" s="65" t="str">
        <f>IF(OR(ISNUMBER(W455),ISNUMBER(W456),ISNUMBER(W457)),N(W455)+N(W456)+N(W457),IF(ISNUMBER(U454),U454,""))</f>
        <v/>
      </c>
      <c r="Y454" s="30" t="str">
        <f t="shared" si="69"/>
        <v/>
      </c>
      <c r="AA454" s="32"/>
      <c r="AC454" s="30"/>
      <c r="AE454" s="32"/>
      <c r="AG454" s="30" t="str">
        <f>IF(OR(ISNUMBER(AG455),ISNUMBER(AG456),ISNUMBER(AG457)),N(AG455)+N(AG456)+N(AG457),IF(ISNUMBER(AE454),AE454,""))</f>
        <v/>
      </c>
      <c r="AI454" s="30" t="str">
        <f t="shared" si="68"/>
        <v/>
      </c>
    </row>
    <row r="455" spans="1:35" ht="12" hidden="1" customHeight="1" outlineLevel="6">
      <c r="A455" s="44" t="s">
        <v>2866</v>
      </c>
      <c r="B455" s="94" t="s">
        <v>21</v>
      </c>
      <c r="C455" s="97" t="str">
        <f>IF(OR(ISNUMBER(S455),ISNUMBER(U455),ISNUMBER(W455),ISNUMBER(#REF!),ISNUMBER(AA455),ISNUMBER(AC455),ISNUMBER(AE455),ISNUMBER(AG455),ISNUMBER(Y455),ISNUMBER(AI455)),"x","")</f>
        <v/>
      </c>
      <c r="D455" s="22" t="s">
        <v>10</v>
      </c>
      <c r="E455" s="22" t="s">
        <v>2867</v>
      </c>
      <c r="F455" s="22" t="s">
        <v>17</v>
      </c>
      <c r="G455" s="22" t="s">
        <v>2866</v>
      </c>
      <c r="H455" s="22" t="s">
        <v>8</v>
      </c>
      <c r="I455" s="22" t="s">
        <v>8</v>
      </c>
      <c r="J455" s="22" t="s">
        <v>114</v>
      </c>
      <c r="K455" s="22" t="s">
        <v>8</v>
      </c>
      <c r="L455" s="22" t="s">
        <v>12</v>
      </c>
      <c r="M455" s="22" t="s">
        <v>12</v>
      </c>
      <c r="N455" s="22" t="s">
        <v>12</v>
      </c>
      <c r="O455" s="22" t="s">
        <v>2387</v>
      </c>
      <c r="P455" s="22" t="s">
        <v>8</v>
      </c>
      <c r="Q455" s="22" t="s">
        <v>8</v>
      </c>
      <c r="S455" s="30"/>
      <c r="U455" s="32"/>
      <c r="W455" s="65" t="str">
        <f t="shared" ref="W455:W465" si="78">IF(ISNUMBER(U455),U455,"")</f>
        <v/>
      </c>
      <c r="Y455" s="30" t="str">
        <f t="shared" si="69"/>
        <v/>
      </c>
      <c r="AA455" s="32"/>
      <c r="AC455" s="30"/>
      <c r="AE455" s="32"/>
      <c r="AG455" s="30" t="str">
        <f t="shared" ref="AG455:AG465" si="79">IF(ISNUMBER(AE455),AE455,"")</f>
        <v/>
      </c>
      <c r="AI455" s="30" t="str">
        <f t="shared" si="68"/>
        <v/>
      </c>
    </row>
    <row r="456" spans="1:35" ht="12" hidden="1" customHeight="1" outlineLevel="6">
      <c r="A456" s="44" t="s">
        <v>2868</v>
      </c>
      <c r="B456" s="94" t="s">
        <v>21</v>
      </c>
      <c r="C456" s="97" t="str">
        <f>IF(OR(ISNUMBER(S456),ISNUMBER(U456),ISNUMBER(W456),ISNUMBER(#REF!),ISNUMBER(AA456),ISNUMBER(AC456),ISNUMBER(AE456),ISNUMBER(AG456),ISNUMBER(Y456),ISNUMBER(AI456)),"x","")</f>
        <v/>
      </c>
      <c r="D456" s="22" t="s">
        <v>10</v>
      </c>
      <c r="E456" s="22" t="s">
        <v>2869</v>
      </c>
      <c r="F456" s="22" t="s">
        <v>17</v>
      </c>
      <c r="G456" s="22" t="s">
        <v>2868</v>
      </c>
      <c r="H456" s="22" t="s">
        <v>8</v>
      </c>
      <c r="I456" s="22" t="s">
        <v>8</v>
      </c>
      <c r="J456" s="22" t="s">
        <v>114</v>
      </c>
      <c r="K456" s="22" t="s">
        <v>8</v>
      </c>
      <c r="L456" s="22" t="s">
        <v>12</v>
      </c>
      <c r="M456" s="22" t="s">
        <v>12</v>
      </c>
      <c r="N456" s="22" t="s">
        <v>12</v>
      </c>
      <c r="O456" s="22" t="s">
        <v>2387</v>
      </c>
      <c r="P456" s="22" t="s">
        <v>8</v>
      </c>
      <c r="Q456" s="22" t="s">
        <v>8</v>
      </c>
      <c r="S456" s="30"/>
      <c r="U456" s="32"/>
      <c r="W456" s="65" t="str">
        <f t="shared" si="78"/>
        <v/>
      </c>
      <c r="Y456" s="30" t="str">
        <f t="shared" si="69"/>
        <v/>
      </c>
      <c r="AA456" s="32"/>
      <c r="AC456" s="30"/>
      <c r="AE456" s="32"/>
      <c r="AG456" s="30" t="str">
        <f t="shared" si="79"/>
        <v/>
      </c>
      <c r="AI456" s="30" t="str">
        <f t="shared" si="68"/>
        <v/>
      </c>
    </row>
    <row r="457" spans="1:35" ht="12" hidden="1" customHeight="1" outlineLevel="6">
      <c r="A457" s="44" t="s">
        <v>2012</v>
      </c>
      <c r="B457" s="94" t="s">
        <v>21</v>
      </c>
      <c r="C457" s="97" t="str">
        <f>IF(OR(ISNUMBER(S457),ISNUMBER(U457),ISNUMBER(W457),ISNUMBER(#REF!),ISNUMBER(AA457),ISNUMBER(AC457),ISNUMBER(AE457),ISNUMBER(AG457),ISNUMBER(Y457),ISNUMBER(AI457)),"x","")</f>
        <v/>
      </c>
      <c r="D457" s="22" t="s">
        <v>10</v>
      </c>
      <c r="E457" s="22" t="s">
        <v>2870</v>
      </c>
      <c r="F457" s="22" t="s">
        <v>17</v>
      </c>
      <c r="G457" s="22" t="s">
        <v>2012</v>
      </c>
      <c r="H457" s="22" t="s">
        <v>8</v>
      </c>
      <c r="I457" s="22" t="s">
        <v>1535</v>
      </c>
      <c r="J457" s="22" t="s">
        <v>23</v>
      </c>
      <c r="K457" s="22" t="s">
        <v>8</v>
      </c>
      <c r="L457" s="22" t="s">
        <v>12</v>
      </c>
      <c r="M457" s="22" t="s">
        <v>12</v>
      </c>
      <c r="N457" s="22" t="s">
        <v>12</v>
      </c>
      <c r="O457" s="22" t="s">
        <v>2387</v>
      </c>
      <c r="P457" s="22" t="s">
        <v>8</v>
      </c>
      <c r="Q457" s="22" t="s">
        <v>8</v>
      </c>
      <c r="S457" s="30"/>
      <c r="U457" s="32"/>
      <c r="W457" s="65" t="str">
        <f t="shared" si="78"/>
        <v/>
      </c>
      <c r="Y457" s="30" t="str">
        <f t="shared" si="69"/>
        <v/>
      </c>
      <c r="AA457" s="32"/>
      <c r="AC457" s="30"/>
      <c r="AE457" s="32"/>
      <c r="AG457" s="30" t="str">
        <f t="shared" si="79"/>
        <v/>
      </c>
      <c r="AI457" s="30" t="str">
        <f t="shared" ref="AI457:AI520" si="80">IF(OR(ISNUMBER(AC457),ISNUMBER(AG457)),N(AC457)+N(AG457),"")</f>
        <v/>
      </c>
    </row>
    <row r="458" spans="1:35" ht="12" hidden="1" customHeight="1" outlineLevel="5">
      <c r="A458" s="43" t="s">
        <v>2871</v>
      </c>
      <c r="B458" s="94" t="s">
        <v>21</v>
      </c>
      <c r="C458" s="97" t="str">
        <f>IF(OR(ISNUMBER(S458),ISNUMBER(U458),ISNUMBER(W458),ISNUMBER(#REF!),ISNUMBER(AA458),ISNUMBER(AC458),ISNUMBER(AE458),ISNUMBER(AG458),ISNUMBER(Y458),ISNUMBER(AI458)),"x","")</f>
        <v/>
      </c>
      <c r="D458" s="22" t="s">
        <v>10</v>
      </c>
      <c r="E458" s="22" t="s">
        <v>2872</v>
      </c>
      <c r="F458" s="22" t="s">
        <v>17</v>
      </c>
      <c r="G458" s="22" t="s">
        <v>2871</v>
      </c>
      <c r="H458" s="22" t="s">
        <v>1956</v>
      </c>
      <c r="I458" s="22" t="s">
        <v>2873</v>
      </c>
      <c r="J458" s="22" t="s">
        <v>114</v>
      </c>
      <c r="K458" s="22" t="s">
        <v>8</v>
      </c>
      <c r="L458" s="22" t="s">
        <v>12</v>
      </c>
      <c r="M458" s="22" t="s">
        <v>12</v>
      </c>
      <c r="N458" s="22" t="s">
        <v>12</v>
      </c>
      <c r="O458" s="22" t="s">
        <v>2387</v>
      </c>
      <c r="P458" s="22" t="s">
        <v>8</v>
      </c>
      <c r="Q458" s="22" t="s">
        <v>8</v>
      </c>
      <c r="S458" s="30"/>
      <c r="U458" s="32"/>
      <c r="W458" s="65" t="str">
        <f t="shared" si="78"/>
        <v/>
      </c>
      <c r="Y458" s="30" t="str">
        <f t="shared" ref="Y458:Y521" si="81">IF(OR(ISNUMBER(S458),ISNUMBER(W458)),N(S458)+N(W458),"")</f>
        <v/>
      </c>
      <c r="AA458" s="32"/>
      <c r="AC458" s="30"/>
      <c r="AE458" s="32"/>
      <c r="AG458" s="30" t="str">
        <f t="shared" si="79"/>
        <v/>
      </c>
      <c r="AI458" s="30" t="str">
        <f t="shared" si="80"/>
        <v/>
      </c>
    </row>
    <row r="459" spans="1:35" ht="12" hidden="1" customHeight="1" outlineLevel="5">
      <c r="A459" s="43" t="s">
        <v>2874</v>
      </c>
      <c r="B459" s="94" t="s">
        <v>21</v>
      </c>
      <c r="C459" s="97" t="str">
        <f>IF(OR(ISNUMBER(S459),ISNUMBER(U459),ISNUMBER(W459),ISNUMBER(#REF!),ISNUMBER(AA459),ISNUMBER(AC459),ISNUMBER(AE459),ISNUMBER(AG459),ISNUMBER(Y459),ISNUMBER(AI459)),"x","")</f>
        <v/>
      </c>
      <c r="D459" s="22" t="s">
        <v>10</v>
      </c>
      <c r="E459" s="22" t="s">
        <v>2875</v>
      </c>
      <c r="F459" s="22" t="s">
        <v>17</v>
      </c>
      <c r="G459" s="22" t="s">
        <v>2874</v>
      </c>
      <c r="H459" s="22" t="s">
        <v>1956</v>
      </c>
      <c r="I459" s="22" t="s">
        <v>2876</v>
      </c>
      <c r="J459" s="22" t="s">
        <v>59</v>
      </c>
      <c r="K459" s="22" t="s">
        <v>8</v>
      </c>
      <c r="L459" s="22" t="s">
        <v>12</v>
      </c>
      <c r="M459" s="22" t="s">
        <v>12</v>
      </c>
      <c r="N459" s="22" t="s">
        <v>12</v>
      </c>
      <c r="O459" s="22" t="s">
        <v>2387</v>
      </c>
      <c r="P459" s="22" t="s">
        <v>8</v>
      </c>
      <c r="Q459" s="22" t="s">
        <v>8</v>
      </c>
      <c r="S459" s="30"/>
      <c r="U459" s="32"/>
      <c r="W459" s="65" t="str">
        <f t="shared" si="78"/>
        <v/>
      </c>
      <c r="Y459" s="30" t="str">
        <f t="shared" si="81"/>
        <v/>
      </c>
      <c r="AA459" s="32"/>
      <c r="AC459" s="30"/>
      <c r="AE459" s="32"/>
      <c r="AG459" s="30" t="str">
        <f t="shared" si="79"/>
        <v/>
      </c>
      <c r="AI459" s="30" t="str">
        <f t="shared" si="80"/>
        <v/>
      </c>
    </row>
    <row r="460" spans="1:35" ht="12" hidden="1" customHeight="1" outlineLevel="5">
      <c r="A460" s="43" t="s">
        <v>2877</v>
      </c>
      <c r="B460" s="94" t="s">
        <v>21</v>
      </c>
      <c r="C460" s="97" t="str">
        <f>IF(OR(ISNUMBER(S460),ISNUMBER(U460),ISNUMBER(W460),ISNUMBER(#REF!),ISNUMBER(AA460),ISNUMBER(AC460),ISNUMBER(AE460),ISNUMBER(AG460),ISNUMBER(Y460),ISNUMBER(AI460)),"x","")</f>
        <v/>
      </c>
      <c r="D460" s="22" t="s">
        <v>10</v>
      </c>
      <c r="E460" s="22" t="s">
        <v>2878</v>
      </c>
      <c r="F460" s="22" t="s">
        <v>17</v>
      </c>
      <c r="G460" s="22" t="s">
        <v>2877</v>
      </c>
      <c r="H460" s="22" t="s">
        <v>1956</v>
      </c>
      <c r="I460" s="22" t="s">
        <v>8</v>
      </c>
      <c r="J460" s="22" t="s">
        <v>23</v>
      </c>
      <c r="K460" s="22" t="s">
        <v>8</v>
      </c>
      <c r="L460" s="22" t="s">
        <v>12</v>
      </c>
      <c r="M460" s="22" t="s">
        <v>12</v>
      </c>
      <c r="N460" s="22" t="s">
        <v>12</v>
      </c>
      <c r="O460" s="22" t="s">
        <v>2387</v>
      </c>
      <c r="P460" s="22" t="s">
        <v>8</v>
      </c>
      <c r="Q460" s="22" t="s">
        <v>8</v>
      </c>
      <c r="S460" s="30"/>
      <c r="U460" s="32"/>
      <c r="W460" s="65" t="str">
        <f t="shared" si="78"/>
        <v/>
      </c>
      <c r="Y460" s="30" t="str">
        <f t="shared" si="81"/>
        <v/>
      </c>
      <c r="AA460" s="32"/>
      <c r="AC460" s="30"/>
      <c r="AE460" s="32"/>
      <c r="AG460" s="30" t="str">
        <f t="shared" si="79"/>
        <v/>
      </c>
      <c r="AI460" s="30" t="str">
        <f t="shared" si="80"/>
        <v/>
      </c>
    </row>
    <row r="461" spans="1:35" ht="12" hidden="1" customHeight="1" outlineLevel="5">
      <c r="A461" s="43" t="s">
        <v>2879</v>
      </c>
      <c r="B461" s="94" t="s">
        <v>21</v>
      </c>
      <c r="C461" s="97" t="str">
        <f>IF(OR(ISNUMBER(S461),ISNUMBER(U461),ISNUMBER(W461),ISNUMBER(#REF!),ISNUMBER(AA461),ISNUMBER(AC461),ISNUMBER(AE461),ISNUMBER(AG461),ISNUMBER(Y461),ISNUMBER(AI461)),"x","")</f>
        <v/>
      </c>
      <c r="D461" s="22" t="s">
        <v>10</v>
      </c>
      <c r="E461" s="22" t="s">
        <v>2880</v>
      </c>
      <c r="F461" s="22" t="s">
        <v>17</v>
      </c>
      <c r="G461" s="22" t="s">
        <v>2879</v>
      </c>
      <c r="H461" s="22" t="s">
        <v>8</v>
      </c>
      <c r="I461" s="22" t="s">
        <v>2881</v>
      </c>
      <c r="J461" s="22" t="s">
        <v>114</v>
      </c>
      <c r="K461" s="22" t="s">
        <v>8</v>
      </c>
      <c r="L461" s="22" t="s">
        <v>12</v>
      </c>
      <c r="M461" s="22" t="s">
        <v>12</v>
      </c>
      <c r="N461" s="22" t="s">
        <v>12</v>
      </c>
      <c r="O461" s="22" t="s">
        <v>2387</v>
      </c>
      <c r="P461" s="22" t="s">
        <v>8</v>
      </c>
      <c r="Q461" s="22" t="s">
        <v>8</v>
      </c>
      <c r="S461" s="30"/>
      <c r="U461" s="32"/>
      <c r="W461" s="65" t="str">
        <f t="shared" si="78"/>
        <v/>
      </c>
      <c r="Y461" s="30" t="str">
        <f t="shared" si="81"/>
        <v/>
      </c>
      <c r="AA461" s="32"/>
      <c r="AC461" s="30"/>
      <c r="AE461" s="32"/>
      <c r="AG461" s="30" t="str">
        <f t="shared" si="79"/>
        <v/>
      </c>
      <c r="AI461" s="30" t="str">
        <f t="shared" si="80"/>
        <v/>
      </c>
    </row>
    <row r="462" spans="1:35" ht="12" hidden="1" customHeight="1" outlineLevel="5">
      <c r="A462" s="43" t="s">
        <v>2882</v>
      </c>
      <c r="B462" s="94" t="s">
        <v>21</v>
      </c>
      <c r="C462" s="97" t="str">
        <f>IF(OR(ISNUMBER(S462),ISNUMBER(U462),ISNUMBER(W462),ISNUMBER(#REF!),ISNUMBER(AA462),ISNUMBER(AC462),ISNUMBER(AE462),ISNUMBER(AG462),ISNUMBER(Y462),ISNUMBER(AI462)),"x","")</f>
        <v/>
      </c>
      <c r="D462" s="22" t="s">
        <v>10</v>
      </c>
      <c r="E462" s="22" t="s">
        <v>2883</v>
      </c>
      <c r="F462" s="22" t="s">
        <v>17</v>
      </c>
      <c r="G462" s="22" t="s">
        <v>2882</v>
      </c>
      <c r="H462" s="22" t="s">
        <v>1956</v>
      </c>
      <c r="I462" s="22" t="s">
        <v>2368</v>
      </c>
      <c r="J462" s="22" t="s">
        <v>114</v>
      </c>
      <c r="K462" s="22" t="s">
        <v>8</v>
      </c>
      <c r="L462" s="22" t="s">
        <v>12</v>
      </c>
      <c r="M462" s="22" t="s">
        <v>12</v>
      </c>
      <c r="N462" s="22" t="s">
        <v>12</v>
      </c>
      <c r="O462" s="22" t="s">
        <v>2387</v>
      </c>
      <c r="P462" s="22" t="s">
        <v>8</v>
      </c>
      <c r="Q462" s="22" t="s">
        <v>8</v>
      </c>
      <c r="S462" s="30"/>
      <c r="U462" s="32"/>
      <c r="W462" s="65" t="str">
        <f t="shared" si="78"/>
        <v/>
      </c>
      <c r="Y462" s="30" t="str">
        <f t="shared" si="81"/>
        <v/>
      </c>
      <c r="AA462" s="32"/>
      <c r="AC462" s="30"/>
      <c r="AE462" s="32"/>
      <c r="AG462" s="30" t="str">
        <f t="shared" si="79"/>
        <v/>
      </c>
      <c r="AI462" s="30" t="str">
        <f t="shared" si="80"/>
        <v/>
      </c>
    </row>
    <row r="463" spans="1:35" ht="12" hidden="1" customHeight="1" outlineLevel="5">
      <c r="A463" s="43" t="s">
        <v>2884</v>
      </c>
      <c r="B463" s="94" t="s">
        <v>21</v>
      </c>
      <c r="C463" s="97" t="str">
        <f>IF(OR(ISNUMBER(S463),ISNUMBER(U463),ISNUMBER(W463),ISNUMBER(#REF!),ISNUMBER(AA463),ISNUMBER(AC463),ISNUMBER(AE463),ISNUMBER(AG463),ISNUMBER(Y463),ISNUMBER(AI463)),"x","")</f>
        <v/>
      </c>
      <c r="D463" s="22" t="s">
        <v>10</v>
      </c>
      <c r="E463" s="22" t="s">
        <v>2885</v>
      </c>
      <c r="F463" s="22" t="s">
        <v>17</v>
      </c>
      <c r="G463" s="22" t="s">
        <v>2884</v>
      </c>
      <c r="H463" s="22" t="s">
        <v>1956</v>
      </c>
      <c r="I463" s="22" t="s">
        <v>8</v>
      </c>
      <c r="J463" s="22" t="s">
        <v>23</v>
      </c>
      <c r="K463" s="22" t="s">
        <v>8</v>
      </c>
      <c r="L463" s="22" t="s">
        <v>12</v>
      </c>
      <c r="M463" s="22" t="s">
        <v>12</v>
      </c>
      <c r="N463" s="22" t="s">
        <v>12</v>
      </c>
      <c r="O463" s="22" t="s">
        <v>2387</v>
      </c>
      <c r="P463" s="22" t="s">
        <v>8</v>
      </c>
      <c r="Q463" s="22" t="s">
        <v>8</v>
      </c>
      <c r="S463" s="30"/>
      <c r="U463" s="32"/>
      <c r="W463" s="65" t="str">
        <f t="shared" si="78"/>
        <v/>
      </c>
      <c r="Y463" s="30" t="str">
        <f t="shared" si="81"/>
        <v/>
      </c>
      <c r="AA463" s="32"/>
      <c r="AC463" s="30"/>
      <c r="AE463" s="32"/>
      <c r="AG463" s="30" t="str">
        <f t="shared" si="79"/>
        <v/>
      </c>
      <c r="AI463" s="30" t="str">
        <f t="shared" si="80"/>
        <v/>
      </c>
    </row>
    <row r="464" spans="1:35" ht="12" hidden="1" customHeight="1" outlineLevel="5">
      <c r="A464" s="43" t="s">
        <v>2886</v>
      </c>
      <c r="B464" s="94" t="s">
        <v>21</v>
      </c>
      <c r="C464" s="97" t="str">
        <f>IF(OR(ISNUMBER(S464),ISNUMBER(U464),ISNUMBER(W464),ISNUMBER(#REF!),ISNUMBER(AA464),ISNUMBER(AC464),ISNUMBER(AE464),ISNUMBER(AG464),ISNUMBER(Y464),ISNUMBER(AI464)),"x","")</f>
        <v/>
      </c>
      <c r="D464" s="22" t="s">
        <v>10</v>
      </c>
      <c r="E464" s="22" t="s">
        <v>2887</v>
      </c>
      <c r="F464" s="22" t="s">
        <v>17</v>
      </c>
      <c r="G464" s="22" t="s">
        <v>2886</v>
      </c>
      <c r="H464" s="22" t="s">
        <v>8</v>
      </c>
      <c r="I464" s="22" t="s">
        <v>2373</v>
      </c>
      <c r="J464" s="22" t="s">
        <v>23</v>
      </c>
      <c r="K464" s="22" t="s">
        <v>8</v>
      </c>
      <c r="L464" s="22" t="s">
        <v>12</v>
      </c>
      <c r="M464" s="22" t="s">
        <v>12</v>
      </c>
      <c r="N464" s="22" t="s">
        <v>12</v>
      </c>
      <c r="O464" s="22" t="s">
        <v>2387</v>
      </c>
      <c r="P464" s="22" t="s">
        <v>8</v>
      </c>
      <c r="Q464" s="22" t="s">
        <v>8</v>
      </c>
      <c r="S464" s="30"/>
      <c r="U464" s="32"/>
      <c r="W464" s="65" t="str">
        <f t="shared" si="78"/>
        <v/>
      </c>
      <c r="Y464" s="30" t="str">
        <f t="shared" si="81"/>
        <v/>
      </c>
      <c r="AA464" s="32"/>
      <c r="AC464" s="30"/>
      <c r="AE464" s="32"/>
      <c r="AG464" s="30" t="str">
        <f t="shared" si="79"/>
        <v/>
      </c>
      <c r="AI464" s="30" t="str">
        <f t="shared" si="80"/>
        <v/>
      </c>
    </row>
    <row r="465" spans="1:35" ht="12" hidden="1" customHeight="1" outlineLevel="5">
      <c r="A465" s="43" t="s">
        <v>2888</v>
      </c>
      <c r="B465" s="94" t="s">
        <v>21</v>
      </c>
      <c r="C465" s="97" t="str">
        <f>IF(OR(ISNUMBER(S465),ISNUMBER(U465),ISNUMBER(W465),ISNUMBER(#REF!),ISNUMBER(AA465),ISNUMBER(AC465),ISNUMBER(AE465),ISNUMBER(AG465),ISNUMBER(Y465),ISNUMBER(AI465)),"x","")</f>
        <v/>
      </c>
      <c r="D465" s="22" t="s">
        <v>10</v>
      </c>
      <c r="E465" s="22" t="s">
        <v>2889</v>
      </c>
      <c r="F465" s="22" t="s">
        <v>17</v>
      </c>
      <c r="G465" s="22" t="s">
        <v>2888</v>
      </c>
      <c r="H465" s="22" t="s">
        <v>1956</v>
      </c>
      <c r="I465" s="22" t="s">
        <v>2376</v>
      </c>
      <c r="J465" s="22" t="s">
        <v>114</v>
      </c>
      <c r="K465" s="22" t="s">
        <v>8</v>
      </c>
      <c r="L465" s="22" t="s">
        <v>12</v>
      </c>
      <c r="M465" s="22" t="s">
        <v>12</v>
      </c>
      <c r="N465" s="22" t="s">
        <v>12</v>
      </c>
      <c r="O465" s="22" t="s">
        <v>2387</v>
      </c>
      <c r="P465" s="22" t="s">
        <v>8</v>
      </c>
      <c r="Q465" s="22" t="s">
        <v>8</v>
      </c>
      <c r="S465" s="30"/>
      <c r="U465" s="32"/>
      <c r="W465" s="65" t="str">
        <f t="shared" si="78"/>
        <v/>
      </c>
      <c r="Y465" s="30" t="str">
        <f t="shared" si="81"/>
        <v/>
      </c>
      <c r="AA465" s="32"/>
      <c r="AC465" s="30"/>
      <c r="AE465" s="32"/>
      <c r="AG465" s="30" t="str">
        <f t="shared" si="79"/>
        <v/>
      </c>
      <c r="AI465" s="30" t="str">
        <f t="shared" si="80"/>
        <v/>
      </c>
    </row>
    <row r="466" spans="1:35" ht="12" hidden="1" customHeight="1" outlineLevel="6">
      <c r="A466" s="44" t="s">
        <v>2890</v>
      </c>
      <c r="B466" s="94"/>
      <c r="C466" s="97" t="str">
        <f>IF(OR(ISNUMBER(S466),ISNUMBER(U466),ISNUMBER(W466),ISNUMBER(#REF!),ISNUMBER(AA466),ISNUMBER(AC466),ISNUMBER(AE466),ISNUMBER(AG466),ISNUMBER(Y466),ISNUMBER(AI466)),"x","")</f>
        <v/>
      </c>
      <c r="D466" s="22" t="s">
        <v>10</v>
      </c>
      <c r="E466" s="22" t="s">
        <v>2891</v>
      </c>
      <c r="F466" s="22" t="s">
        <v>13</v>
      </c>
      <c r="G466" s="22" t="s">
        <v>2890</v>
      </c>
      <c r="H466" s="22" t="s">
        <v>2055</v>
      </c>
      <c r="I466" s="22" t="s">
        <v>8</v>
      </c>
      <c r="J466" s="22" t="s">
        <v>8</v>
      </c>
      <c r="K466" s="22" t="s">
        <v>8</v>
      </c>
      <c r="L466" s="22" t="s">
        <v>12</v>
      </c>
      <c r="M466" s="22" t="s">
        <v>12</v>
      </c>
      <c r="N466" s="22" t="s">
        <v>12</v>
      </c>
      <c r="O466" s="22" t="s">
        <v>2387</v>
      </c>
      <c r="P466" s="22" t="s">
        <v>8</v>
      </c>
      <c r="Q466" s="22" t="s">
        <v>8</v>
      </c>
      <c r="S466" s="91"/>
      <c r="U466" s="32"/>
      <c r="W466" s="65"/>
      <c r="Y466" s="98" t="str">
        <f t="shared" si="81"/>
        <v/>
      </c>
      <c r="AA466" s="32"/>
      <c r="AC466" s="92"/>
      <c r="AE466" s="32"/>
      <c r="AG466" s="30"/>
      <c r="AI466" s="92"/>
    </row>
    <row r="467" spans="1:35" ht="12" hidden="1" customHeight="1" outlineLevel="5">
      <c r="A467" s="43" t="s">
        <v>2892</v>
      </c>
      <c r="B467" s="94" t="s">
        <v>21</v>
      </c>
      <c r="C467" s="97" t="str">
        <f>IF(OR(ISNUMBER(S467),ISNUMBER(U467),ISNUMBER(W467),ISNUMBER(#REF!),ISNUMBER(AA467),ISNUMBER(AC467),ISNUMBER(AE467),ISNUMBER(AG467),ISNUMBER(Y467),ISNUMBER(AI467)),"x","")</f>
        <v/>
      </c>
      <c r="D467" s="22" t="s">
        <v>10</v>
      </c>
      <c r="E467" s="22" t="s">
        <v>2893</v>
      </c>
      <c r="F467" s="22" t="s">
        <v>17</v>
      </c>
      <c r="G467" s="22" t="s">
        <v>2892</v>
      </c>
      <c r="H467" s="22" t="s">
        <v>8</v>
      </c>
      <c r="I467" s="22" t="s">
        <v>8</v>
      </c>
      <c r="J467" s="22" t="s">
        <v>23</v>
      </c>
      <c r="K467" s="22" t="s">
        <v>8</v>
      </c>
      <c r="L467" s="22" t="s">
        <v>12</v>
      </c>
      <c r="M467" s="22" t="s">
        <v>12</v>
      </c>
      <c r="N467" s="22" t="s">
        <v>12</v>
      </c>
      <c r="O467" s="22" t="s">
        <v>2387</v>
      </c>
      <c r="P467" s="22" t="s">
        <v>8</v>
      </c>
      <c r="Q467" s="22" t="s">
        <v>8</v>
      </c>
      <c r="S467" s="30"/>
      <c r="U467" s="32"/>
      <c r="W467" s="65" t="str">
        <f>IF(ISNUMBER(U467),U467,"")</f>
        <v/>
      </c>
      <c r="Y467" s="30" t="str">
        <f t="shared" si="81"/>
        <v/>
      </c>
      <c r="AA467" s="32"/>
      <c r="AC467" s="30"/>
      <c r="AE467" s="32"/>
      <c r="AG467" s="30" t="str">
        <f>IF(ISNUMBER(AE467),AE467,"")</f>
        <v/>
      </c>
      <c r="AI467" s="30" t="str">
        <f t="shared" si="80"/>
        <v/>
      </c>
    </row>
    <row r="468" spans="1:35" ht="12" hidden="1" customHeight="1" outlineLevel="6">
      <c r="A468" s="44" t="s">
        <v>2894</v>
      </c>
      <c r="B468" s="94"/>
      <c r="C468" s="97" t="str">
        <f>IF(OR(ISNUMBER(S468),ISNUMBER(U468),ISNUMBER(W468),ISNUMBER(#REF!),ISNUMBER(AA468),ISNUMBER(AC468),ISNUMBER(AE468),ISNUMBER(AG468),ISNUMBER(Y468),ISNUMBER(AI468)),"x","")</f>
        <v/>
      </c>
      <c r="D468" s="22" t="s">
        <v>10</v>
      </c>
      <c r="E468" s="22" t="s">
        <v>2895</v>
      </c>
      <c r="F468" s="22" t="s">
        <v>17</v>
      </c>
      <c r="G468" s="22" t="s">
        <v>2894</v>
      </c>
      <c r="H468" s="22" t="s">
        <v>8</v>
      </c>
      <c r="I468" s="22" t="s">
        <v>8</v>
      </c>
      <c r="J468" s="22" t="s">
        <v>8</v>
      </c>
      <c r="K468" s="22" t="s">
        <v>8</v>
      </c>
      <c r="L468" s="22" t="s">
        <v>12</v>
      </c>
      <c r="M468" s="22" t="s">
        <v>12</v>
      </c>
      <c r="N468" s="22" t="s">
        <v>12</v>
      </c>
      <c r="O468" s="22" t="s">
        <v>2387</v>
      </c>
      <c r="P468" s="22" t="s">
        <v>8</v>
      </c>
      <c r="Q468" s="22" t="s">
        <v>8</v>
      </c>
      <c r="S468" s="30"/>
      <c r="U468" s="32"/>
      <c r="W468" s="65" t="str">
        <f>IF(ISNUMBER(U468),U468,"")</f>
        <v/>
      </c>
      <c r="Y468" s="30" t="str">
        <f t="shared" si="81"/>
        <v/>
      </c>
      <c r="AA468" s="32"/>
      <c r="AC468" s="30"/>
      <c r="AE468" s="32"/>
      <c r="AG468" s="30" t="str">
        <f>IF(ISNUMBER(AE468),AE468,"")</f>
        <v/>
      </c>
      <c r="AI468" s="30" t="str">
        <f t="shared" si="80"/>
        <v/>
      </c>
    </row>
    <row r="469" spans="1:35" ht="12" hidden="1" customHeight="1" outlineLevel="3">
      <c r="A469" s="39" t="s">
        <v>2896</v>
      </c>
      <c r="B469" s="94" t="s">
        <v>21</v>
      </c>
      <c r="C469" s="97" t="str">
        <f>IF(OR(ISNUMBER(S469),ISNUMBER(U469),ISNUMBER(W469),ISNUMBER(#REF!),ISNUMBER(AA469),ISNUMBER(AC469),ISNUMBER(AE469),ISNUMBER(AG469),ISNUMBER(Y469),ISNUMBER(AI469)),"x","")</f>
        <v/>
      </c>
      <c r="D469" s="22" t="s">
        <v>10</v>
      </c>
      <c r="E469" s="22" t="s">
        <v>2897</v>
      </c>
      <c r="F469" s="22" t="s">
        <v>17</v>
      </c>
      <c r="G469" s="22" t="s">
        <v>2896</v>
      </c>
      <c r="H469" s="22" t="s">
        <v>2898</v>
      </c>
      <c r="I469" s="22" t="s">
        <v>8</v>
      </c>
      <c r="J469" s="22" t="s">
        <v>19</v>
      </c>
      <c r="K469" s="22" t="s">
        <v>8</v>
      </c>
      <c r="L469" s="22" t="s">
        <v>12</v>
      </c>
      <c r="M469" s="22" t="s">
        <v>12</v>
      </c>
      <c r="N469" s="22" t="s">
        <v>12</v>
      </c>
      <c r="O469" s="22" t="s">
        <v>14</v>
      </c>
      <c r="P469" s="22" t="s">
        <v>8</v>
      </c>
      <c r="Q469" s="22" t="s">
        <v>8</v>
      </c>
      <c r="S469" s="30"/>
      <c r="U469" s="32"/>
      <c r="W469" s="65" t="str">
        <f>IF(OR(ISNUMBER(W470),ISNUMBER(W477),ISNUMBER(W481),ISNUMBER(W490),ISNUMBER(W501),ISNUMBER(W513),ISNUMBER(W517)),N(W470)+N(W477)+N(W481)+N(W490)-N(W501)-N(W513)-N(W517),IF(ISNUMBER(U469),U469,""))</f>
        <v/>
      </c>
      <c r="Y469" s="30" t="str">
        <f t="shared" si="81"/>
        <v/>
      </c>
      <c r="AA469" s="32"/>
      <c r="AC469" s="30"/>
      <c r="AE469" s="32"/>
      <c r="AG469" s="30" t="str">
        <f>IF(OR(ISNUMBER(AG470),ISNUMBER(AG477),ISNUMBER(AG481),ISNUMBER(AG490),ISNUMBER(AG501),ISNUMBER(AG513),ISNUMBER(AG517)),N(AG470)+N(AG477)+N(AG481)+N(AG490)-N(AG501)-N(AG513)-N(AG517),IF(ISNUMBER(AE469),AE469,""))</f>
        <v/>
      </c>
      <c r="AI469" s="30" t="str">
        <f t="shared" si="80"/>
        <v/>
      </c>
    </row>
    <row r="470" spans="1:35" ht="12" hidden="1" customHeight="1" outlineLevel="4">
      <c r="A470" s="42" t="s">
        <v>2899</v>
      </c>
      <c r="B470" s="94" t="s">
        <v>21</v>
      </c>
      <c r="C470" s="97" t="str">
        <f>IF(OR(ISNUMBER(S470),ISNUMBER(U470),ISNUMBER(W470),ISNUMBER(#REF!),ISNUMBER(AA470),ISNUMBER(AC470),ISNUMBER(AE470),ISNUMBER(AG470),ISNUMBER(Y470),ISNUMBER(AI470)),"x","")</f>
        <v/>
      </c>
      <c r="D470" s="22" t="s">
        <v>10</v>
      </c>
      <c r="E470" s="22" t="s">
        <v>2900</v>
      </c>
      <c r="F470" s="22" t="s">
        <v>17</v>
      </c>
      <c r="G470" s="22" t="s">
        <v>2899</v>
      </c>
      <c r="H470" s="22" t="s">
        <v>8</v>
      </c>
      <c r="I470" s="22" t="s">
        <v>2901</v>
      </c>
      <c r="J470" s="22" t="s">
        <v>19</v>
      </c>
      <c r="K470" s="22" t="s">
        <v>8</v>
      </c>
      <c r="L470" s="22" t="s">
        <v>12</v>
      </c>
      <c r="M470" s="22" t="s">
        <v>12</v>
      </c>
      <c r="N470" s="22" t="s">
        <v>12</v>
      </c>
      <c r="O470" s="22" t="s">
        <v>14</v>
      </c>
      <c r="P470" s="22" t="s">
        <v>8</v>
      </c>
      <c r="Q470" s="22" t="s">
        <v>8</v>
      </c>
      <c r="S470" s="30"/>
      <c r="U470" s="32"/>
      <c r="W470" s="65" t="str">
        <f>IF(OR(ISNUMBER(W471),ISNUMBER(W472),ISNUMBER(W473)),N(W471)+N(W472)+N(W473),IF(ISNUMBER(U470),U470,""))</f>
        <v/>
      </c>
      <c r="Y470" s="30" t="str">
        <f t="shared" si="81"/>
        <v/>
      </c>
      <c r="AA470" s="32"/>
      <c r="AC470" s="30"/>
      <c r="AE470" s="32"/>
      <c r="AG470" s="30" t="str">
        <f>IF(OR(ISNUMBER(AG471),ISNUMBER(AG472),ISNUMBER(AG473)),N(AG471)+N(AG472)+N(AG473),IF(ISNUMBER(AE470),AE470,""))</f>
        <v/>
      </c>
      <c r="AI470" s="30" t="str">
        <f t="shared" si="80"/>
        <v/>
      </c>
    </row>
    <row r="471" spans="1:35" ht="12" hidden="1" customHeight="1" outlineLevel="5">
      <c r="A471" s="43" t="s">
        <v>2902</v>
      </c>
      <c r="B471" s="94" t="s">
        <v>21</v>
      </c>
      <c r="C471" s="97" t="str">
        <f>IF(OR(ISNUMBER(S471),ISNUMBER(U471),ISNUMBER(W471),ISNUMBER(#REF!),ISNUMBER(AA471),ISNUMBER(AC471),ISNUMBER(AE471),ISNUMBER(AG471),ISNUMBER(Y471),ISNUMBER(AI471)),"x","")</f>
        <v/>
      </c>
      <c r="D471" s="22" t="s">
        <v>10</v>
      </c>
      <c r="E471" s="22" t="s">
        <v>2903</v>
      </c>
      <c r="F471" s="22" t="s">
        <v>17</v>
      </c>
      <c r="G471" s="22" t="s">
        <v>2902</v>
      </c>
      <c r="H471" s="22" t="s">
        <v>8</v>
      </c>
      <c r="I471" s="22" t="s">
        <v>2904</v>
      </c>
      <c r="J471" s="22" t="s">
        <v>114</v>
      </c>
      <c r="K471" s="22" t="s">
        <v>8</v>
      </c>
      <c r="L471" s="22" t="s">
        <v>12</v>
      </c>
      <c r="M471" s="22" t="s">
        <v>12</v>
      </c>
      <c r="N471" s="22" t="s">
        <v>12</v>
      </c>
      <c r="O471" s="22" t="s">
        <v>14</v>
      </c>
      <c r="P471" s="22" t="s">
        <v>8</v>
      </c>
      <c r="Q471" s="22" t="s">
        <v>8</v>
      </c>
      <c r="S471" s="30"/>
      <c r="U471" s="32"/>
      <c r="W471" s="65" t="str">
        <f t="shared" ref="W471:W476" si="82">IF(ISNUMBER(U471),U471,"")</f>
        <v/>
      </c>
      <c r="Y471" s="30" t="str">
        <f t="shared" si="81"/>
        <v/>
      </c>
      <c r="AA471" s="32"/>
      <c r="AC471" s="30"/>
      <c r="AE471" s="32"/>
      <c r="AG471" s="30" t="str">
        <f t="shared" ref="AG471:AG476" si="83">IF(ISNUMBER(AE471),AE471,"")</f>
        <v/>
      </c>
      <c r="AI471" s="30" t="str">
        <f t="shared" si="80"/>
        <v/>
      </c>
    </row>
    <row r="472" spans="1:35" ht="12" hidden="1" customHeight="1" outlineLevel="5">
      <c r="A472" s="43" t="s">
        <v>2905</v>
      </c>
      <c r="B472" s="94" t="s">
        <v>21</v>
      </c>
      <c r="C472" s="97" t="str">
        <f>IF(OR(ISNUMBER(S472),ISNUMBER(U472),ISNUMBER(W472),ISNUMBER(#REF!),ISNUMBER(AA472),ISNUMBER(AC472),ISNUMBER(AE472),ISNUMBER(AG472),ISNUMBER(Y472),ISNUMBER(AI472)),"x","")</f>
        <v/>
      </c>
      <c r="D472" s="22" t="s">
        <v>10</v>
      </c>
      <c r="E472" s="22" t="s">
        <v>2906</v>
      </c>
      <c r="F472" s="22" t="s">
        <v>17</v>
      </c>
      <c r="G472" s="22" t="s">
        <v>2905</v>
      </c>
      <c r="H472" s="22" t="s">
        <v>8</v>
      </c>
      <c r="I472" s="22" t="s">
        <v>2907</v>
      </c>
      <c r="J472" s="22" t="s">
        <v>114</v>
      </c>
      <c r="K472" s="22" t="s">
        <v>8</v>
      </c>
      <c r="L472" s="22" t="s">
        <v>12</v>
      </c>
      <c r="M472" s="22" t="s">
        <v>12</v>
      </c>
      <c r="N472" s="22" t="s">
        <v>12</v>
      </c>
      <c r="O472" s="22" t="s">
        <v>14</v>
      </c>
      <c r="P472" s="22" t="s">
        <v>8</v>
      </c>
      <c r="Q472" s="22" t="s">
        <v>8</v>
      </c>
      <c r="S472" s="30"/>
      <c r="U472" s="32"/>
      <c r="W472" s="65" t="str">
        <f t="shared" si="82"/>
        <v/>
      </c>
      <c r="Y472" s="30" t="str">
        <f t="shared" si="81"/>
        <v/>
      </c>
      <c r="AA472" s="32"/>
      <c r="AC472" s="30"/>
      <c r="AE472" s="32"/>
      <c r="AG472" s="30" t="str">
        <f t="shared" si="83"/>
        <v/>
      </c>
      <c r="AI472" s="30" t="str">
        <f t="shared" si="80"/>
        <v/>
      </c>
    </row>
    <row r="473" spans="1:35" ht="12" hidden="1" customHeight="1" outlineLevel="5">
      <c r="A473" s="43" t="s">
        <v>2908</v>
      </c>
      <c r="B473" s="94" t="s">
        <v>21</v>
      </c>
      <c r="C473" s="97" t="str">
        <f>IF(OR(ISNUMBER(S473),ISNUMBER(U473),ISNUMBER(W473),ISNUMBER(#REF!),ISNUMBER(AA473),ISNUMBER(AC473),ISNUMBER(AE473),ISNUMBER(AG473),ISNUMBER(Y473),ISNUMBER(AI473)),"x","")</f>
        <v/>
      </c>
      <c r="D473" s="22" t="s">
        <v>10</v>
      </c>
      <c r="E473" s="22" t="s">
        <v>2909</v>
      </c>
      <c r="F473" s="22" t="s">
        <v>17</v>
      </c>
      <c r="G473" s="22" t="s">
        <v>2908</v>
      </c>
      <c r="H473" s="22" t="s">
        <v>8</v>
      </c>
      <c r="I473" s="22" t="s">
        <v>1535</v>
      </c>
      <c r="J473" s="22" t="s">
        <v>23</v>
      </c>
      <c r="K473" s="22" t="s">
        <v>8</v>
      </c>
      <c r="L473" s="22" t="s">
        <v>12</v>
      </c>
      <c r="M473" s="22" t="s">
        <v>12</v>
      </c>
      <c r="N473" s="22" t="s">
        <v>12</v>
      </c>
      <c r="O473" s="22" t="s">
        <v>14</v>
      </c>
      <c r="P473" s="22" t="s">
        <v>8</v>
      </c>
      <c r="Q473" s="22" t="s">
        <v>8</v>
      </c>
      <c r="S473" s="30"/>
      <c r="U473" s="32"/>
      <c r="W473" s="65" t="str">
        <f t="shared" si="82"/>
        <v/>
      </c>
      <c r="Y473" s="30" t="str">
        <f t="shared" si="81"/>
        <v/>
      </c>
      <c r="AA473" s="32"/>
      <c r="AC473" s="30"/>
      <c r="AE473" s="32"/>
      <c r="AG473" s="30" t="str">
        <f t="shared" si="83"/>
        <v/>
      </c>
      <c r="AI473" s="30" t="str">
        <f t="shared" si="80"/>
        <v/>
      </c>
    </row>
    <row r="474" spans="1:35" ht="12" hidden="1" customHeight="1" outlineLevel="5">
      <c r="A474" s="43" t="s">
        <v>2910</v>
      </c>
      <c r="B474" s="94"/>
      <c r="C474" s="97" t="str">
        <f>IF(OR(ISNUMBER(S474),ISNUMBER(U474),ISNUMBER(W474),ISNUMBER(#REF!),ISNUMBER(AA474),ISNUMBER(AC474),ISNUMBER(AE474),ISNUMBER(AG474),ISNUMBER(Y474),ISNUMBER(AI474)),"x","")</f>
        <v/>
      </c>
      <c r="D474" s="22" t="s">
        <v>10</v>
      </c>
      <c r="E474" s="22" t="s">
        <v>2911</v>
      </c>
      <c r="F474" s="22" t="s">
        <v>17</v>
      </c>
      <c r="G474" s="22" t="s">
        <v>2910</v>
      </c>
      <c r="H474" s="22" t="s">
        <v>2912</v>
      </c>
      <c r="I474" s="22" t="s">
        <v>8</v>
      </c>
      <c r="J474" s="22" t="s">
        <v>8</v>
      </c>
      <c r="K474" s="22" t="s">
        <v>8</v>
      </c>
      <c r="L474" s="22" t="s">
        <v>12</v>
      </c>
      <c r="M474" s="22" t="s">
        <v>12</v>
      </c>
      <c r="N474" s="22" t="s">
        <v>12</v>
      </c>
      <c r="O474" s="22" t="s">
        <v>14</v>
      </c>
      <c r="P474" s="22" t="s">
        <v>8</v>
      </c>
      <c r="Q474" s="22" t="s">
        <v>8</v>
      </c>
      <c r="S474" s="30"/>
      <c r="U474" s="32"/>
      <c r="W474" s="65" t="str">
        <f t="shared" si="82"/>
        <v/>
      </c>
      <c r="Y474" s="30" t="str">
        <f t="shared" si="81"/>
        <v/>
      </c>
      <c r="AA474" s="32"/>
      <c r="AC474" s="30"/>
      <c r="AE474" s="32"/>
      <c r="AG474" s="30" t="str">
        <f t="shared" si="83"/>
        <v/>
      </c>
      <c r="AI474" s="30" t="str">
        <f t="shared" si="80"/>
        <v/>
      </c>
    </row>
    <row r="475" spans="1:35" ht="12" hidden="1" customHeight="1" outlineLevel="5">
      <c r="A475" s="43" t="s">
        <v>2913</v>
      </c>
      <c r="B475" s="94"/>
      <c r="C475" s="97" t="str">
        <f>IF(OR(ISNUMBER(S475),ISNUMBER(U475),ISNUMBER(W475),ISNUMBER(#REF!),ISNUMBER(AA475),ISNUMBER(AC475),ISNUMBER(AE475),ISNUMBER(AG475),ISNUMBER(Y475),ISNUMBER(AI475)),"x","")</f>
        <v/>
      </c>
      <c r="D475" s="22" t="s">
        <v>10</v>
      </c>
      <c r="E475" s="22" t="s">
        <v>2914</v>
      </c>
      <c r="F475" s="22" t="s">
        <v>17</v>
      </c>
      <c r="G475" s="22" t="s">
        <v>2913</v>
      </c>
      <c r="H475" s="22" t="s">
        <v>1528</v>
      </c>
      <c r="I475" s="22" t="s">
        <v>8</v>
      </c>
      <c r="J475" s="22" t="s">
        <v>8</v>
      </c>
      <c r="K475" s="22" t="s">
        <v>8</v>
      </c>
      <c r="L475" s="22" t="s">
        <v>12</v>
      </c>
      <c r="M475" s="22" t="s">
        <v>12</v>
      </c>
      <c r="N475" s="22" t="s">
        <v>12</v>
      </c>
      <c r="O475" s="22" t="s">
        <v>14</v>
      </c>
      <c r="P475" s="22" t="s">
        <v>8</v>
      </c>
      <c r="Q475" s="22" t="s">
        <v>8</v>
      </c>
      <c r="S475" s="30"/>
      <c r="U475" s="32"/>
      <c r="W475" s="65" t="str">
        <f t="shared" si="82"/>
        <v/>
      </c>
      <c r="Y475" s="30" t="str">
        <f t="shared" si="81"/>
        <v/>
      </c>
      <c r="AA475" s="32"/>
      <c r="AC475" s="30"/>
      <c r="AE475" s="32"/>
      <c r="AG475" s="30" t="str">
        <f t="shared" si="83"/>
        <v/>
      </c>
      <c r="AI475" s="30" t="str">
        <f t="shared" si="80"/>
        <v/>
      </c>
    </row>
    <row r="476" spans="1:35" ht="12" hidden="1" customHeight="1" outlineLevel="6">
      <c r="A476" s="44" t="s">
        <v>2915</v>
      </c>
      <c r="B476" s="94"/>
      <c r="C476" s="97" t="str">
        <f>IF(OR(ISNUMBER(S476),ISNUMBER(U476),ISNUMBER(W476),ISNUMBER(#REF!),ISNUMBER(AA476),ISNUMBER(AC476),ISNUMBER(AE476),ISNUMBER(AG476),ISNUMBER(Y476),ISNUMBER(AI476)),"x","")</f>
        <v/>
      </c>
      <c r="D476" s="22" t="s">
        <v>10</v>
      </c>
      <c r="E476" s="22" t="s">
        <v>2916</v>
      </c>
      <c r="F476" s="22" t="s">
        <v>17</v>
      </c>
      <c r="G476" s="22" t="s">
        <v>2915</v>
      </c>
      <c r="H476" s="22" t="s">
        <v>1528</v>
      </c>
      <c r="I476" s="22" t="s">
        <v>8</v>
      </c>
      <c r="J476" s="22" t="s">
        <v>8</v>
      </c>
      <c r="K476" s="22" t="s">
        <v>8</v>
      </c>
      <c r="L476" s="22" t="s">
        <v>12</v>
      </c>
      <c r="M476" s="22" t="s">
        <v>12</v>
      </c>
      <c r="N476" s="22" t="s">
        <v>12</v>
      </c>
      <c r="O476" s="22" t="s">
        <v>14</v>
      </c>
      <c r="P476" s="22" t="s">
        <v>8</v>
      </c>
      <c r="Q476" s="22" t="s">
        <v>8</v>
      </c>
      <c r="S476" s="30"/>
      <c r="U476" s="32"/>
      <c r="W476" s="65" t="str">
        <f t="shared" si="82"/>
        <v/>
      </c>
      <c r="Y476" s="30" t="str">
        <f t="shared" si="81"/>
        <v/>
      </c>
      <c r="AA476" s="32"/>
      <c r="AC476" s="30"/>
      <c r="AE476" s="32"/>
      <c r="AG476" s="30" t="str">
        <f t="shared" si="83"/>
        <v/>
      </c>
      <c r="AI476" s="30" t="str">
        <f t="shared" si="80"/>
        <v/>
      </c>
    </row>
    <row r="477" spans="1:35" ht="12" hidden="1" customHeight="1" outlineLevel="4">
      <c r="A477" s="42" t="s">
        <v>2917</v>
      </c>
      <c r="B477" s="94" t="s">
        <v>21</v>
      </c>
      <c r="C477" s="97" t="str">
        <f>IF(OR(ISNUMBER(S477),ISNUMBER(U477),ISNUMBER(W477),ISNUMBER(#REF!),ISNUMBER(AA477),ISNUMBER(AC477),ISNUMBER(AE477),ISNUMBER(AG477),ISNUMBER(Y477),ISNUMBER(AI477)),"x","")</f>
        <v/>
      </c>
      <c r="D477" s="22" t="s">
        <v>10</v>
      </c>
      <c r="E477" s="22" t="s">
        <v>2918</v>
      </c>
      <c r="F477" s="22" t="s">
        <v>17</v>
      </c>
      <c r="G477" s="22" t="s">
        <v>2917</v>
      </c>
      <c r="H477" s="22" t="s">
        <v>2919</v>
      </c>
      <c r="I477" s="22" t="s">
        <v>8</v>
      </c>
      <c r="J477" s="22" t="s">
        <v>59</v>
      </c>
      <c r="K477" s="22" t="s">
        <v>8</v>
      </c>
      <c r="L477" s="22" t="s">
        <v>12</v>
      </c>
      <c r="M477" s="22" t="s">
        <v>12</v>
      </c>
      <c r="N477" s="22" t="s">
        <v>12</v>
      </c>
      <c r="O477" s="22" t="s">
        <v>14</v>
      </c>
      <c r="P477" s="22" t="s">
        <v>8</v>
      </c>
      <c r="Q477" s="22" t="s">
        <v>8</v>
      </c>
      <c r="S477" s="30"/>
      <c r="U477" s="32"/>
      <c r="W477" s="65" t="str">
        <f>IF(OR(ISNUMBER(W478),ISNUMBER(W479),ISNUMBER(W480)),N(W478)+N(W479)+N(W480),IF(ISNUMBER(U477),U477,""))</f>
        <v/>
      </c>
      <c r="Y477" s="30" t="str">
        <f t="shared" si="81"/>
        <v/>
      </c>
      <c r="AA477" s="32"/>
      <c r="AC477" s="30"/>
      <c r="AE477" s="32"/>
      <c r="AG477" s="30" t="str">
        <f>IF(OR(ISNUMBER(AG478),ISNUMBER(AG479),ISNUMBER(AG480)),N(AG478)+N(AG479)+N(AG480),IF(ISNUMBER(AE477),AE477,""))</f>
        <v/>
      </c>
      <c r="AI477" s="30" t="str">
        <f t="shared" si="80"/>
        <v/>
      </c>
    </row>
    <row r="478" spans="1:35" ht="12" hidden="1" customHeight="1" outlineLevel="5">
      <c r="A478" s="43" t="s">
        <v>2920</v>
      </c>
      <c r="B478" s="94" t="s">
        <v>21</v>
      </c>
      <c r="C478" s="97" t="str">
        <f>IF(OR(ISNUMBER(S478),ISNUMBER(U478),ISNUMBER(W478),ISNUMBER(#REF!),ISNUMBER(AA478),ISNUMBER(AC478),ISNUMBER(AE478),ISNUMBER(AG478),ISNUMBER(Y478),ISNUMBER(AI478)),"x","")</f>
        <v/>
      </c>
      <c r="D478" s="22" t="s">
        <v>10</v>
      </c>
      <c r="E478" s="22" t="s">
        <v>2921</v>
      </c>
      <c r="F478" s="22" t="s">
        <v>17</v>
      </c>
      <c r="G478" s="22" t="s">
        <v>2920</v>
      </c>
      <c r="H478" s="22" t="s">
        <v>2919</v>
      </c>
      <c r="I478" s="22" t="s">
        <v>8</v>
      </c>
      <c r="J478" s="22" t="s">
        <v>8</v>
      </c>
      <c r="K478" s="22" t="s">
        <v>8</v>
      </c>
      <c r="L478" s="22" t="s">
        <v>12</v>
      </c>
      <c r="M478" s="22" t="s">
        <v>12</v>
      </c>
      <c r="N478" s="22" t="s">
        <v>12</v>
      </c>
      <c r="O478" s="22" t="s">
        <v>14</v>
      </c>
      <c r="P478" s="22" t="s">
        <v>8</v>
      </c>
      <c r="Q478" s="22" t="s">
        <v>8</v>
      </c>
      <c r="S478" s="30"/>
      <c r="U478" s="32"/>
      <c r="W478" s="65" t="str">
        <f>IF(ISNUMBER(U478),U478,"")</f>
        <v/>
      </c>
      <c r="Y478" s="30" t="str">
        <f t="shared" si="81"/>
        <v/>
      </c>
      <c r="AA478" s="32"/>
      <c r="AC478" s="30"/>
      <c r="AE478" s="32"/>
      <c r="AG478" s="30" t="str">
        <f>IF(ISNUMBER(AE478),AE478,"")</f>
        <v/>
      </c>
      <c r="AI478" s="30" t="str">
        <f t="shared" si="80"/>
        <v/>
      </c>
    </row>
    <row r="479" spans="1:35" ht="12" hidden="1" customHeight="1" outlineLevel="5">
      <c r="A479" s="43" t="s">
        <v>2922</v>
      </c>
      <c r="B479" s="94" t="s">
        <v>21</v>
      </c>
      <c r="C479" s="97" t="str">
        <f>IF(OR(ISNUMBER(S479),ISNUMBER(U479),ISNUMBER(W479),ISNUMBER(#REF!),ISNUMBER(AA479),ISNUMBER(AC479),ISNUMBER(AE479),ISNUMBER(AG479),ISNUMBER(Y479),ISNUMBER(AI479)),"x","")</f>
        <v/>
      </c>
      <c r="D479" s="22" t="s">
        <v>10</v>
      </c>
      <c r="E479" s="22" t="s">
        <v>2923</v>
      </c>
      <c r="F479" s="22" t="s">
        <v>17</v>
      </c>
      <c r="G479" s="22" t="s">
        <v>2922</v>
      </c>
      <c r="H479" s="22" t="s">
        <v>2919</v>
      </c>
      <c r="I479" s="22" t="s">
        <v>8</v>
      </c>
      <c r="J479" s="22" t="s">
        <v>8</v>
      </c>
      <c r="K479" s="22" t="s">
        <v>8</v>
      </c>
      <c r="L479" s="22" t="s">
        <v>12</v>
      </c>
      <c r="M479" s="22" t="s">
        <v>12</v>
      </c>
      <c r="N479" s="22" t="s">
        <v>12</v>
      </c>
      <c r="O479" s="22" t="s">
        <v>14</v>
      </c>
      <c r="P479" s="22" t="s">
        <v>8</v>
      </c>
      <c r="Q479" s="22" t="s">
        <v>8</v>
      </c>
      <c r="S479" s="30"/>
      <c r="U479" s="32"/>
      <c r="W479" s="65" t="str">
        <f>IF(ISNUMBER(U479),U479,"")</f>
        <v/>
      </c>
      <c r="Y479" s="30" t="str">
        <f t="shared" si="81"/>
        <v/>
      </c>
      <c r="AA479" s="32"/>
      <c r="AC479" s="30"/>
      <c r="AE479" s="32"/>
      <c r="AG479" s="30" t="str">
        <f>IF(ISNUMBER(AE479),AE479,"")</f>
        <v/>
      </c>
      <c r="AI479" s="30" t="str">
        <f t="shared" si="80"/>
        <v/>
      </c>
    </row>
    <row r="480" spans="1:35" ht="12" hidden="1" customHeight="1" outlineLevel="5">
      <c r="A480" s="43" t="s">
        <v>2924</v>
      </c>
      <c r="B480" s="94" t="s">
        <v>21</v>
      </c>
      <c r="C480" s="97" t="str">
        <f>IF(OR(ISNUMBER(S480),ISNUMBER(U480),ISNUMBER(W480),ISNUMBER(#REF!),ISNUMBER(AA480),ISNUMBER(AC480),ISNUMBER(AE480),ISNUMBER(AG480),ISNUMBER(Y480),ISNUMBER(AI480)),"x","")</f>
        <v/>
      </c>
      <c r="D480" s="22" t="s">
        <v>10</v>
      </c>
      <c r="E480" s="22" t="s">
        <v>2925</v>
      </c>
      <c r="F480" s="22" t="s">
        <v>17</v>
      </c>
      <c r="G480" s="22" t="s">
        <v>2924</v>
      </c>
      <c r="H480" s="22" t="s">
        <v>8</v>
      </c>
      <c r="I480" s="22" t="s">
        <v>8</v>
      </c>
      <c r="J480" s="22" t="s">
        <v>8</v>
      </c>
      <c r="K480" s="22" t="s">
        <v>8</v>
      </c>
      <c r="L480" s="22" t="s">
        <v>12</v>
      </c>
      <c r="M480" s="22" t="s">
        <v>12</v>
      </c>
      <c r="N480" s="22" t="s">
        <v>12</v>
      </c>
      <c r="O480" s="22" t="s">
        <v>14</v>
      </c>
      <c r="P480" s="22" t="s">
        <v>8</v>
      </c>
      <c r="Q480" s="22" t="s">
        <v>8</v>
      </c>
      <c r="S480" s="30"/>
      <c r="U480" s="32"/>
      <c r="W480" s="65" t="str">
        <f>IF(ISNUMBER(U480),U480,"")</f>
        <v/>
      </c>
      <c r="Y480" s="30" t="str">
        <f t="shared" si="81"/>
        <v/>
      </c>
      <c r="AA480" s="32"/>
      <c r="AC480" s="30"/>
      <c r="AE480" s="32"/>
      <c r="AG480" s="30" t="str">
        <f>IF(ISNUMBER(AE480),AE480,"")</f>
        <v/>
      </c>
      <c r="AI480" s="30" t="str">
        <f t="shared" si="80"/>
        <v/>
      </c>
    </row>
    <row r="481" spans="1:35" ht="12" hidden="1" customHeight="1" outlineLevel="4">
      <c r="A481" s="42" t="s">
        <v>2926</v>
      </c>
      <c r="B481" s="94" t="s">
        <v>21</v>
      </c>
      <c r="C481" s="97" t="str">
        <f>IF(OR(ISNUMBER(S481),ISNUMBER(U481),ISNUMBER(W481),ISNUMBER(#REF!),ISNUMBER(AA481),ISNUMBER(AC481),ISNUMBER(AE481),ISNUMBER(AG481),ISNUMBER(Y481),ISNUMBER(AI481)),"x","")</f>
        <v/>
      </c>
      <c r="D481" s="22" t="s">
        <v>10</v>
      </c>
      <c r="E481" s="22" t="s">
        <v>2927</v>
      </c>
      <c r="F481" s="22" t="s">
        <v>17</v>
      </c>
      <c r="G481" s="22" t="s">
        <v>2926</v>
      </c>
      <c r="H481" s="22" t="s">
        <v>8</v>
      </c>
      <c r="I481" s="22" t="s">
        <v>2901</v>
      </c>
      <c r="J481" s="22" t="s">
        <v>19</v>
      </c>
      <c r="K481" s="22" t="s">
        <v>8</v>
      </c>
      <c r="L481" s="22" t="s">
        <v>12</v>
      </c>
      <c r="M481" s="22" t="s">
        <v>12</v>
      </c>
      <c r="N481" s="22" t="s">
        <v>12</v>
      </c>
      <c r="O481" s="22" t="s">
        <v>14</v>
      </c>
      <c r="P481" s="22" t="s">
        <v>8</v>
      </c>
      <c r="Q481" s="22" t="s">
        <v>8</v>
      </c>
      <c r="S481" s="30"/>
      <c r="U481" s="32"/>
      <c r="W481" s="65" t="str">
        <f>IF(OR(ISNUMBER(W482),ISNUMBER(W483),ISNUMBER(W484),ISNUMBER(W485),ISNUMBER(W488),ISNUMBER(W489)),N(W482)+N(W483)+N(W484)+N(W485)+N(W488)+N(W489),IF(ISNUMBER(U481),U481,""))</f>
        <v/>
      </c>
      <c r="Y481" s="30" t="str">
        <f t="shared" si="81"/>
        <v/>
      </c>
      <c r="AA481" s="32"/>
      <c r="AC481" s="30"/>
      <c r="AE481" s="32"/>
      <c r="AG481" s="30" t="str">
        <f>IF(OR(ISNUMBER(AG482),ISNUMBER(AG483),ISNUMBER(AG484),ISNUMBER(AG485),ISNUMBER(AG488),ISNUMBER(AG489)),N(AG482)+N(AG483)+N(AG484)+N(AG485)+N(AG488)+N(AG489),IF(ISNUMBER(AE481),AE481,""))</f>
        <v/>
      </c>
      <c r="AI481" s="30" t="str">
        <f t="shared" si="80"/>
        <v/>
      </c>
    </row>
    <row r="482" spans="1:35" ht="12" hidden="1" customHeight="1" outlineLevel="5">
      <c r="A482" s="43" t="s">
        <v>2902</v>
      </c>
      <c r="B482" s="94" t="s">
        <v>21</v>
      </c>
      <c r="C482" s="97" t="str">
        <f>IF(OR(ISNUMBER(S482),ISNUMBER(U482),ISNUMBER(W482),ISNUMBER(#REF!),ISNUMBER(AA482),ISNUMBER(AC482),ISNUMBER(AE482),ISNUMBER(AG482),ISNUMBER(Y482),ISNUMBER(AI482)),"x","")</f>
        <v/>
      </c>
      <c r="D482" s="22" t="s">
        <v>10</v>
      </c>
      <c r="E482" s="22" t="s">
        <v>2928</v>
      </c>
      <c r="F482" s="22" t="s">
        <v>17</v>
      </c>
      <c r="G482" s="22" t="s">
        <v>2902</v>
      </c>
      <c r="H482" s="22" t="s">
        <v>8</v>
      </c>
      <c r="I482" s="22" t="s">
        <v>8</v>
      </c>
      <c r="J482" s="22" t="s">
        <v>114</v>
      </c>
      <c r="K482" s="22" t="s">
        <v>8</v>
      </c>
      <c r="L482" s="22" t="s">
        <v>12</v>
      </c>
      <c r="M482" s="22" t="s">
        <v>12</v>
      </c>
      <c r="N482" s="22" t="s">
        <v>12</v>
      </c>
      <c r="O482" s="22" t="s">
        <v>14</v>
      </c>
      <c r="P482" s="22" t="s">
        <v>8</v>
      </c>
      <c r="Q482" s="22" t="s">
        <v>8</v>
      </c>
      <c r="S482" s="30"/>
      <c r="U482" s="32"/>
      <c r="W482" s="65" t="str">
        <f t="shared" ref="W482:W489" si="84">IF(ISNUMBER(U482),U482,"")</f>
        <v/>
      </c>
      <c r="Y482" s="30" t="str">
        <f t="shared" si="81"/>
        <v/>
      </c>
      <c r="AA482" s="32"/>
      <c r="AC482" s="30"/>
      <c r="AE482" s="32"/>
      <c r="AG482" s="30" t="str">
        <f t="shared" ref="AG482:AG489" si="85">IF(ISNUMBER(AE482),AE482,"")</f>
        <v/>
      </c>
      <c r="AI482" s="30" t="str">
        <f t="shared" si="80"/>
        <v/>
      </c>
    </row>
    <row r="483" spans="1:35" ht="12" hidden="1" customHeight="1" outlineLevel="5">
      <c r="A483" s="43" t="s">
        <v>2905</v>
      </c>
      <c r="B483" s="94" t="s">
        <v>21</v>
      </c>
      <c r="C483" s="97" t="str">
        <f>IF(OR(ISNUMBER(S483),ISNUMBER(U483),ISNUMBER(W483),ISNUMBER(#REF!),ISNUMBER(AA483),ISNUMBER(AC483),ISNUMBER(AE483),ISNUMBER(AG483),ISNUMBER(Y483),ISNUMBER(AI483)),"x","")</f>
        <v/>
      </c>
      <c r="D483" s="22" t="s">
        <v>10</v>
      </c>
      <c r="E483" s="22" t="s">
        <v>2929</v>
      </c>
      <c r="F483" s="22" t="s">
        <v>17</v>
      </c>
      <c r="G483" s="22" t="s">
        <v>2905</v>
      </c>
      <c r="H483" s="22" t="s">
        <v>8</v>
      </c>
      <c r="I483" s="22" t="s">
        <v>8</v>
      </c>
      <c r="J483" s="22" t="s">
        <v>114</v>
      </c>
      <c r="K483" s="22" t="s">
        <v>8</v>
      </c>
      <c r="L483" s="22" t="s">
        <v>12</v>
      </c>
      <c r="M483" s="22" t="s">
        <v>12</v>
      </c>
      <c r="N483" s="22" t="s">
        <v>12</v>
      </c>
      <c r="O483" s="22" t="s">
        <v>14</v>
      </c>
      <c r="P483" s="22" t="s">
        <v>8</v>
      </c>
      <c r="Q483" s="22" t="s">
        <v>8</v>
      </c>
      <c r="S483" s="30"/>
      <c r="U483" s="32"/>
      <c r="W483" s="65" t="str">
        <f t="shared" si="84"/>
        <v/>
      </c>
      <c r="Y483" s="30" t="str">
        <f t="shared" si="81"/>
        <v/>
      </c>
      <c r="AA483" s="32"/>
      <c r="AC483" s="30"/>
      <c r="AE483" s="32"/>
      <c r="AG483" s="30" t="str">
        <f t="shared" si="85"/>
        <v/>
      </c>
      <c r="AI483" s="30" t="str">
        <f t="shared" si="80"/>
        <v/>
      </c>
    </row>
    <row r="484" spans="1:35" ht="12" hidden="1" customHeight="1" outlineLevel="5">
      <c r="A484" s="43" t="s">
        <v>2908</v>
      </c>
      <c r="B484" s="94" t="s">
        <v>21</v>
      </c>
      <c r="C484" s="97" t="str">
        <f>IF(OR(ISNUMBER(S484),ISNUMBER(U484),ISNUMBER(W484),ISNUMBER(#REF!),ISNUMBER(AA484),ISNUMBER(AC484),ISNUMBER(AE484),ISNUMBER(AG484),ISNUMBER(Y484),ISNUMBER(AI484)),"x","")</f>
        <v/>
      </c>
      <c r="D484" s="22" t="s">
        <v>10</v>
      </c>
      <c r="E484" s="22" t="s">
        <v>2930</v>
      </c>
      <c r="F484" s="22" t="s">
        <v>17</v>
      </c>
      <c r="G484" s="22" t="s">
        <v>2908</v>
      </c>
      <c r="H484" s="22" t="s">
        <v>8</v>
      </c>
      <c r="I484" s="22" t="s">
        <v>1535</v>
      </c>
      <c r="J484" s="22" t="s">
        <v>23</v>
      </c>
      <c r="K484" s="22" t="s">
        <v>8</v>
      </c>
      <c r="L484" s="22" t="s">
        <v>12</v>
      </c>
      <c r="M484" s="22" t="s">
        <v>12</v>
      </c>
      <c r="N484" s="22" t="s">
        <v>12</v>
      </c>
      <c r="O484" s="22" t="s">
        <v>14</v>
      </c>
      <c r="P484" s="22" t="s">
        <v>8</v>
      </c>
      <c r="Q484" s="22" t="s">
        <v>8</v>
      </c>
      <c r="S484" s="30"/>
      <c r="U484" s="32"/>
      <c r="W484" s="65" t="str">
        <f t="shared" si="84"/>
        <v/>
      </c>
      <c r="Y484" s="30" t="str">
        <f t="shared" si="81"/>
        <v/>
      </c>
      <c r="AA484" s="32"/>
      <c r="AC484" s="30"/>
      <c r="AE484" s="32"/>
      <c r="AG484" s="30" t="str">
        <f t="shared" si="85"/>
        <v/>
      </c>
      <c r="AI484" s="30" t="str">
        <f t="shared" si="80"/>
        <v/>
      </c>
    </row>
    <row r="485" spans="1:35" ht="12" hidden="1" customHeight="1" outlineLevel="5">
      <c r="A485" s="43" t="s">
        <v>2931</v>
      </c>
      <c r="B485" s="94" t="s">
        <v>21</v>
      </c>
      <c r="C485" s="97" t="str">
        <f>IF(OR(ISNUMBER(S485),ISNUMBER(U485),ISNUMBER(W485),ISNUMBER(#REF!),ISNUMBER(AA485),ISNUMBER(AC485),ISNUMBER(AE485),ISNUMBER(AG485),ISNUMBER(Y485),ISNUMBER(AI485)),"x","")</f>
        <v/>
      </c>
      <c r="D485" s="22" t="s">
        <v>10</v>
      </c>
      <c r="E485" s="22" t="s">
        <v>2932</v>
      </c>
      <c r="F485" s="22" t="s">
        <v>17</v>
      </c>
      <c r="G485" s="22" t="s">
        <v>2931</v>
      </c>
      <c r="H485" s="22" t="s">
        <v>2933</v>
      </c>
      <c r="I485" s="22" t="s">
        <v>2934</v>
      </c>
      <c r="J485" s="22" t="s">
        <v>23</v>
      </c>
      <c r="K485" s="22" t="s">
        <v>8</v>
      </c>
      <c r="L485" s="22" t="s">
        <v>12</v>
      </c>
      <c r="M485" s="22" t="s">
        <v>12</v>
      </c>
      <c r="N485" s="22" t="s">
        <v>12</v>
      </c>
      <c r="O485" s="22" t="s">
        <v>14</v>
      </c>
      <c r="P485" s="22" t="s">
        <v>8</v>
      </c>
      <c r="Q485" s="22" t="s">
        <v>8</v>
      </c>
      <c r="S485" s="30"/>
      <c r="U485" s="32"/>
      <c r="W485" s="65" t="str">
        <f t="shared" si="84"/>
        <v/>
      </c>
      <c r="Y485" s="30" t="str">
        <f t="shared" si="81"/>
        <v/>
      </c>
      <c r="AA485" s="32"/>
      <c r="AC485" s="30"/>
      <c r="AE485" s="32"/>
      <c r="AG485" s="30" t="str">
        <f t="shared" si="85"/>
        <v/>
      </c>
      <c r="AI485" s="30" t="str">
        <f t="shared" si="80"/>
        <v/>
      </c>
    </row>
    <row r="486" spans="1:35" ht="12" hidden="1" customHeight="1" outlineLevel="5">
      <c r="A486" s="43" t="s">
        <v>2935</v>
      </c>
      <c r="B486" s="94"/>
      <c r="C486" s="97" t="str">
        <f>IF(OR(ISNUMBER(S486),ISNUMBER(U486),ISNUMBER(W486),ISNUMBER(#REF!),ISNUMBER(AA486),ISNUMBER(AC486),ISNUMBER(AE486),ISNUMBER(AG486),ISNUMBER(Y486),ISNUMBER(AI486)),"x","")</f>
        <v/>
      </c>
      <c r="D486" s="22" t="s">
        <v>10</v>
      </c>
      <c r="E486" s="22" t="s">
        <v>2936</v>
      </c>
      <c r="F486" s="22" t="s">
        <v>17</v>
      </c>
      <c r="G486" s="22" t="s">
        <v>2935</v>
      </c>
      <c r="H486" s="22" t="s">
        <v>1528</v>
      </c>
      <c r="I486" s="22" t="s">
        <v>8</v>
      </c>
      <c r="J486" s="22" t="s">
        <v>8</v>
      </c>
      <c r="K486" s="22" t="s">
        <v>8</v>
      </c>
      <c r="L486" s="22" t="s">
        <v>12</v>
      </c>
      <c r="M486" s="22" t="s">
        <v>12</v>
      </c>
      <c r="N486" s="22" t="s">
        <v>12</v>
      </c>
      <c r="O486" s="22" t="s">
        <v>14</v>
      </c>
      <c r="P486" s="22" t="s">
        <v>8</v>
      </c>
      <c r="Q486" s="22" t="s">
        <v>8</v>
      </c>
      <c r="S486" s="30"/>
      <c r="U486" s="32"/>
      <c r="W486" s="65" t="str">
        <f t="shared" si="84"/>
        <v/>
      </c>
      <c r="Y486" s="30" t="str">
        <f t="shared" si="81"/>
        <v/>
      </c>
      <c r="AA486" s="32"/>
      <c r="AC486" s="30"/>
      <c r="AE486" s="32"/>
      <c r="AG486" s="30" t="str">
        <f t="shared" si="85"/>
        <v/>
      </c>
      <c r="AI486" s="30" t="str">
        <f t="shared" si="80"/>
        <v/>
      </c>
    </row>
    <row r="487" spans="1:35" ht="12" hidden="1" customHeight="1" outlineLevel="5">
      <c r="A487" s="43" t="s">
        <v>2937</v>
      </c>
      <c r="B487" s="94"/>
      <c r="C487" s="97" t="str">
        <f>IF(OR(ISNUMBER(S487),ISNUMBER(U487),ISNUMBER(W487),ISNUMBER(#REF!),ISNUMBER(AA487),ISNUMBER(AC487),ISNUMBER(AE487),ISNUMBER(AG487),ISNUMBER(Y487),ISNUMBER(AI487)),"x","")</f>
        <v/>
      </c>
      <c r="D487" s="22" t="s">
        <v>10</v>
      </c>
      <c r="E487" s="22" t="s">
        <v>2938</v>
      </c>
      <c r="F487" s="22" t="s">
        <v>17</v>
      </c>
      <c r="G487" s="22" t="s">
        <v>2937</v>
      </c>
      <c r="H487" s="22" t="s">
        <v>2939</v>
      </c>
      <c r="I487" s="22" t="s">
        <v>8</v>
      </c>
      <c r="J487" s="22" t="s">
        <v>8</v>
      </c>
      <c r="K487" s="22" t="s">
        <v>8</v>
      </c>
      <c r="L487" s="22" t="s">
        <v>12</v>
      </c>
      <c r="M487" s="22" t="s">
        <v>12</v>
      </c>
      <c r="N487" s="22" t="s">
        <v>12</v>
      </c>
      <c r="O487" s="22" t="s">
        <v>14</v>
      </c>
      <c r="P487" s="22" t="s">
        <v>8</v>
      </c>
      <c r="Q487" s="22" t="s">
        <v>8</v>
      </c>
      <c r="S487" s="30"/>
      <c r="U487" s="32"/>
      <c r="W487" s="65" t="str">
        <f t="shared" si="84"/>
        <v/>
      </c>
      <c r="Y487" s="30" t="str">
        <f t="shared" si="81"/>
        <v/>
      </c>
      <c r="AA487" s="32"/>
      <c r="AC487" s="30"/>
      <c r="AE487" s="32"/>
      <c r="AG487" s="30" t="str">
        <f t="shared" si="85"/>
        <v/>
      </c>
      <c r="AI487" s="30" t="str">
        <f t="shared" si="80"/>
        <v/>
      </c>
    </row>
    <row r="488" spans="1:35" ht="12" hidden="1" customHeight="1" outlineLevel="5">
      <c r="A488" s="43" t="s">
        <v>2940</v>
      </c>
      <c r="B488" s="94" t="s">
        <v>21</v>
      </c>
      <c r="C488" s="97" t="str">
        <f>IF(OR(ISNUMBER(S488),ISNUMBER(U488),ISNUMBER(W488),ISNUMBER(#REF!),ISNUMBER(AA488),ISNUMBER(AC488),ISNUMBER(AE488),ISNUMBER(AG488),ISNUMBER(Y488),ISNUMBER(AI488)),"x","")</f>
        <v/>
      </c>
      <c r="D488" s="22" t="s">
        <v>10</v>
      </c>
      <c r="E488" s="22" t="s">
        <v>2941</v>
      </c>
      <c r="F488" s="22" t="s">
        <v>17</v>
      </c>
      <c r="G488" s="22" t="s">
        <v>2940</v>
      </c>
      <c r="H488" s="22" t="s">
        <v>1528</v>
      </c>
      <c r="I488" s="22" t="s">
        <v>2942</v>
      </c>
      <c r="J488" s="22" t="s">
        <v>114</v>
      </c>
      <c r="K488" s="22" t="s">
        <v>8</v>
      </c>
      <c r="L488" s="22" t="s">
        <v>12</v>
      </c>
      <c r="M488" s="22" t="s">
        <v>12</v>
      </c>
      <c r="N488" s="22" t="s">
        <v>12</v>
      </c>
      <c r="O488" s="22" t="s">
        <v>14</v>
      </c>
      <c r="P488" s="22" t="s">
        <v>8</v>
      </c>
      <c r="Q488" s="22" t="s">
        <v>8</v>
      </c>
      <c r="S488" s="30"/>
      <c r="U488" s="32"/>
      <c r="W488" s="65" t="str">
        <f t="shared" si="84"/>
        <v/>
      </c>
      <c r="Y488" s="30" t="str">
        <f t="shared" si="81"/>
        <v/>
      </c>
      <c r="AA488" s="32"/>
      <c r="AC488" s="30"/>
      <c r="AE488" s="32"/>
      <c r="AG488" s="30" t="str">
        <f t="shared" si="85"/>
        <v/>
      </c>
      <c r="AI488" s="30" t="str">
        <f t="shared" si="80"/>
        <v/>
      </c>
    </row>
    <row r="489" spans="1:35" ht="12" hidden="1" customHeight="1" outlineLevel="5">
      <c r="A489" s="43" t="s">
        <v>2943</v>
      </c>
      <c r="B489" s="94" t="s">
        <v>21</v>
      </c>
      <c r="C489" s="97" t="str">
        <f>IF(OR(ISNUMBER(S489),ISNUMBER(U489),ISNUMBER(W489),ISNUMBER(#REF!),ISNUMBER(AA489),ISNUMBER(AC489),ISNUMBER(AE489),ISNUMBER(AG489),ISNUMBER(Y489),ISNUMBER(AI489)),"x","")</f>
        <v/>
      </c>
      <c r="D489" s="22" t="s">
        <v>10</v>
      </c>
      <c r="E489" s="22" t="s">
        <v>2944</v>
      </c>
      <c r="F489" s="22" t="s">
        <v>17</v>
      </c>
      <c r="G489" s="22" t="s">
        <v>2943</v>
      </c>
      <c r="H489" s="22" t="s">
        <v>1528</v>
      </c>
      <c r="I489" s="22" t="s">
        <v>8</v>
      </c>
      <c r="J489" s="22" t="s">
        <v>23</v>
      </c>
      <c r="K489" s="22" t="s">
        <v>8</v>
      </c>
      <c r="L489" s="22" t="s">
        <v>12</v>
      </c>
      <c r="M489" s="22" t="s">
        <v>12</v>
      </c>
      <c r="N489" s="22" t="s">
        <v>12</v>
      </c>
      <c r="O489" s="22" t="s">
        <v>14</v>
      </c>
      <c r="P489" s="22" t="s">
        <v>8</v>
      </c>
      <c r="Q489" s="22" t="s">
        <v>8</v>
      </c>
      <c r="S489" s="30"/>
      <c r="U489" s="32"/>
      <c r="W489" s="65" t="str">
        <f t="shared" si="84"/>
        <v/>
      </c>
      <c r="Y489" s="30" t="str">
        <f t="shared" si="81"/>
        <v/>
      </c>
      <c r="AA489" s="32"/>
      <c r="AC489" s="30"/>
      <c r="AE489" s="32"/>
      <c r="AG489" s="30" t="str">
        <f t="shared" si="85"/>
        <v/>
      </c>
      <c r="AI489" s="30" t="str">
        <f t="shared" si="80"/>
        <v/>
      </c>
    </row>
    <row r="490" spans="1:35" ht="12" hidden="1" customHeight="1" outlineLevel="4">
      <c r="A490" s="42" t="s">
        <v>2945</v>
      </c>
      <c r="B490" s="94" t="s">
        <v>21</v>
      </c>
      <c r="C490" s="97" t="str">
        <f>IF(OR(ISNUMBER(S490),ISNUMBER(U490),ISNUMBER(W490),ISNUMBER(#REF!),ISNUMBER(AA490),ISNUMBER(AC490),ISNUMBER(AE490),ISNUMBER(AG490),ISNUMBER(Y490),ISNUMBER(AI490)),"x","")</f>
        <v/>
      </c>
      <c r="D490" s="22" t="s">
        <v>10</v>
      </c>
      <c r="E490" s="22" t="s">
        <v>2946</v>
      </c>
      <c r="F490" s="22" t="s">
        <v>17</v>
      </c>
      <c r="G490" s="22" t="s">
        <v>2945</v>
      </c>
      <c r="H490" s="22" t="s">
        <v>8</v>
      </c>
      <c r="I490" s="22" t="s">
        <v>8</v>
      </c>
      <c r="J490" s="22" t="s">
        <v>19</v>
      </c>
      <c r="K490" s="22" t="s">
        <v>8</v>
      </c>
      <c r="L490" s="22" t="s">
        <v>12</v>
      </c>
      <c r="M490" s="22" t="s">
        <v>12</v>
      </c>
      <c r="N490" s="22" t="s">
        <v>12</v>
      </c>
      <c r="O490" s="22" t="s">
        <v>14</v>
      </c>
      <c r="P490" s="22" t="s">
        <v>8</v>
      </c>
      <c r="Q490" s="22" t="s">
        <v>8</v>
      </c>
      <c r="S490" s="30"/>
      <c r="U490" s="32"/>
      <c r="W490" s="65" t="str">
        <f>IF(OR(ISNUMBER(W493),ISNUMBER(W494),ISNUMBER(W495),ISNUMBER(W497),ISNUMBER(W498),ISNUMBER(W500)),N(W493)+N(W494)+N(W495)+N(W497)+N(W498)+N(W500),IF(ISNUMBER(U490),U490,""))</f>
        <v/>
      </c>
      <c r="Y490" s="30" t="str">
        <f t="shared" si="81"/>
        <v/>
      </c>
      <c r="AA490" s="32"/>
      <c r="AC490" s="30"/>
      <c r="AE490" s="32"/>
      <c r="AG490" s="30" t="str">
        <f>IF(OR(ISNUMBER(AG493),ISNUMBER(AG494),ISNUMBER(AG495),ISNUMBER(AG497),ISNUMBER(AG498),ISNUMBER(AG500)),N(AG493)+N(AG494)+N(AG495)+N(AG497)+N(AG498)+N(AG500),IF(ISNUMBER(AE490),AE490,""))</f>
        <v/>
      </c>
      <c r="AI490" s="30" t="str">
        <f t="shared" si="80"/>
        <v/>
      </c>
    </row>
    <row r="491" spans="1:35" ht="12" hidden="1" customHeight="1" outlineLevel="5">
      <c r="A491" s="43" t="s">
        <v>2947</v>
      </c>
      <c r="B491" s="94"/>
      <c r="C491" s="97" t="str">
        <f>IF(OR(ISNUMBER(S491),ISNUMBER(U491),ISNUMBER(W491),ISNUMBER(#REF!),ISNUMBER(AA491),ISNUMBER(AC491),ISNUMBER(AE491),ISNUMBER(AG491),ISNUMBER(Y491),ISNUMBER(AI491)),"x","")</f>
        <v/>
      </c>
      <c r="D491" s="22" t="s">
        <v>10</v>
      </c>
      <c r="E491" s="22" t="s">
        <v>2948</v>
      </c>
      <c r="F491" s="22" t="s">
        <v>17</v>
      </c>
      <c r="G491" s="22" t="s">
        <v>2947</v>
      </c>
      <c r="H491" s="22" t="s">
        <v>1528</v>
      </c>
      <c r="I491" s="22" t="s">
        <v>2949</v>
      </c>
      <c r="J491" s="22" t="s">
        <v>8</v>
      </c>
      <c r="K491" s="22" t="s">
        <v>8</v>
      </c>
      <c r="L491" s="22" t="s">
        <v>12</v>
      </c>
      <c r="M491" s="22" t="s">
        <v>12</v>
      </c>
      <c r="N491" s="22" t="s">
        <v>12</v>
      </c>
      <c r="O491" s="22" t="s">
        <v>14</v>
      </c>
      <c r="P491" s="22" t="s">
        <v>8</v>
      </c>
      <c r="Q491" s="22" t="s">
        <v>8</v>
      </c>
      <c r="S491" s="30"/>
      <c r="U491" s="32"/>
      <c r="W491" s="65" t="str">
        <f t="shared" ref="W491:W500" si="86">IF(ISNUMBER(U491),U491,"")</f>
        <v/>
      </c>
      <c r="Y491" s="30" t="str">
        <f t="shared" si="81"/>
        <v/>
      </c>
      <c r="AA491" s="32"/>
      <c r="AC491" s="30"/>
      <c r="AE491" s="32"/>
      <c r="AG491" s="30" t="str">
        <f t="shared" ref="AG491:AG500" si="87">IF(ISNUMBER(AE491),AE491,"")</f>
        <v/>
      </c>
      <c r="AI491" s="30" t="str">
        <f t="shared" si="80"/>
        <v/>
      </c>
    </row>
    <row r="492" spans="1:35" ht="12" hidden="1" customHeight="1" outlineLevel="5">
      <c r="A492" s="43" t="s">
        <v>2950</v>
      </c>
      <c r="B492" s="94"/>
      <c r="C492" s="97" t="str">
        <f>IF(OR(ISNUMBER(S492),ISNUMBER(U492),ISNUMBER(W492),ISNUMBER(#REF!),ISNUMBER(AA492),ISNUMBER(AC492),ISNUMBER(AE492),ISNUMBER(AG492),ISNUMBER(Y492),ISNUMBER(AI492)),"x","")</f>
        <v/>
      </c>
      <c r="D492" s="22" t="s">
        <v>10</v>
      </c>
      <c r="E492" s="22" t="s">
        <v>2951</v>
      </c>
      <c r="F492" s="22" t="s">
        <v>17</v>
      </c>
      <c r="G492" s="22" t="s">
        <v>2950</v>
      </c>
      <c r="H492" s="22" t="s">
        <v>2939</v>
      </c>
      <c r="I492" s="22" t="s">
        <v>8</v>
      </c>
      <c r="J492" s="22" t="s">
        <v>8</v>
      </c>
      <c r="K492" s="22" t="s">
        <v>8</v>
      </c>
      <c r="L492" s="22" t="s">
        <v>12</v>
      </c>
      <c r="M492" s="22" t="s">
        <v>12</v>
      </c>
      <c r="N492" s="22" t="s">
        <v>12</v>
      </c>
      <c r="O492" s="22" t="s">
        <v>14</v>
      </c>
      <c r="P492" s="22" t="s">
        <v>8</v>
      </c>
      <c r="Q492" s="22" t="s">
        <v>8</v>
      </c>
      <c r="S492" s="30"/>
      <c r="U492" s="32"/>
      <c r="W492" s="65" t="str">
        <f t="shared" si="86"/>
        <v/>
      </c>
      <c r="Y492" s="30" t="str">
        <f t="shared" si="81"/>
        <v/>
      </c>
      <c r="AA492" s="32"/>
      <c r="AC492" s="30"/>
      <c r="AE492" s="32"/>
      <c r="AG492" s="30" t="str">
        <f t="shared" si="87"/>
        <v/>
      </c>
      <c r="AI492" s="30" t="str">
        <f t="shared" si="80"/>
        <v/>
      </c>
    </row>
    <row r="493" spans="1:35" ht="12" hidden="1" customHeight="1" outlineLevel="5">
      <c r="A493" s="43" t="s">
        <v>2952</v>
      </c>
      <c r="B493" s="94" t="s">
        <v>21</v>
      </c>
      <c r="C493" s="97" t="str">
        <f>IF(OR(ISNUMBER(S493),ISNUMBER(U493),ISNUMBER(W493),ISNUMBER(#REF!),ISNUMBER(AA493),ISNUMBER(AC493),ISNUMBER(AE493),ISNUMBER(AG493),ISNUMBER(Y493),ISNUMBER(AI493)),"x","")</f>
        <v/>
      </c>
      <c r="D493" s="22" t="s">
        <v>10</v>
      </c>
      <c r="E493" s="22" t="s">
        <v>2953</v>
      </c>
      <c r="F493" s="22" t="s">
        <v>17</v>
      </c>
      <c r="G493" s="22" t="s">
        <v>2952</v>
      </c>
      <c r="H493" s="22" t="s">
        <v>8</v>
      </c>
      <c r="I493" s="22" t="s">
        <v>2954</v>
      </c>
      <c r="J493" s="22" t="s">
        <v>114</v>
      </c>
      <c r="K493" s="22" t="s">
        <v>8</v>
      </c>
      <c r="L493" s="22" t="s">
        <v>12</v>
      </c>
      <c r="M493" s="22" t="s">
        <v>12</v>
      </c>
      <c r="N493" s="22" t="s">
        <v>12</v>
      </c>
      <c r="O493" s="22" t="s">
        <v>14</v>
      </c>
      <c r="P493" s="22" t="s">
        <v>8</v>
      </c>
      <c r="Q493" s="22" t="s">
        <v>8</v>
      </c>
      <c r="S493" s="30"/>
      <c r="U493" s="32"/>
      <c r="W493" s="65" t="str">
        <f t="shared" si="86"/>
        <v/>
      </c>
      <c r="Y493" s="30" t="str">
        <f t="shared" si="81"/>
        <v/>
      </c>
      <c r="AA493" s="32"/>
      <c r="AC493" s="30"/>
      <c r="AE493" s="32"/>
      <c r="AG493" s="30" t="str">
        <f t="shared" si="87"/>
        <v/>
      </c>
      <c r="AI493" s="30" t="str">
        <f t="shared" si="80"/>
        <v/>
      </c>
    </row>
    <row r="494" spans="1:35" ht="12" hidden="1" customHeight="1" outlineLevel="5">
      <c r="A494" s="43" t="s">
        <v>2955</v>
      </c>
      <c r="B494" s="94" t="s">
        <v>21</v>
      </c>
      <c r="C494" s="97" t="str">
        <f>IF(OR(ISNUMBER(S494),ISNUMBER(U494),ISNUMBER(W494),ISNUMBER(#REF!),ISNUMBER(AA494),ISNUMBER(AC494),ISNUMBER(AE494),ISNUMBER(AG494),ISNUMBER(Y494),ISNUMBER(AI494)),"x","")</f>
        <v/>
      </c>
      <c r="D494" s="22" t="s">
        <v>10</v>
      </c>
      <c r="E494" s="22" t="s">
        <v>2956</v>
      </c>
      <c r="F494" s="22" t="s">
        <v>17</v>
      </c>
      <c r="G494" s="22" t="s">
        <v>2955</v>
      </c>
      <c r="H494" s="22" t="s">
        <v>2957</v>
      </c>
      <c r="I494" s="22" t="s">
        <v>8</v>
      </c>
      <c r="J494" s="22" t="s">
        <v>23</v>
      </c>
      <c r="K494" s="22" t="s">
        <v>35</v>
      </c>
      <c r="L494" s="22" t="s">
        <v>12</v>
      </c>
      <c r="M494" s="22" t="s">
        <v>12</v>
      </c>
      <c r="N494" s="22" t="s">
        <v>12</v>
      </c>
      <c r="O494" s="22" t="s">
        <v>14</v>
      </c>
      <c r="P494" s="22" t="s">
        <v>8</v>
      </c>
      <c r="Q494" s="22" t="s">
        <v>8</v>
      </c>
      <c r="S494" s="30"/>
      <c r="U494" s="32"/>
      <c r="W494" s="65" t="str">
        <f t="shared" si="86"/>
        <v/>
      </c>
      <c r="Y494" s="30" t="str">
        <f t="shared" si="81"/>
        <v/>
      </c>
      <c r="AA494" s="32"/>
      <c r="AC494" s="30"/>
      <c r="AE494" s="32"/>
      <c r="AG494" s="30" t="str">
        <f t="shared" si="87"/>
        <v/>
      </c>
      <c r="AI494" s="30" t="str">
        <f t="shared" si="80"/>
        <v/>
      </c>
    </row>
    <row r="495" spans="1:35" ht="12" hidden="1" customHeight="1" outlineLevel="5">
      <c r="A495" s="43" t="s">
        <v>2958</v>
      </c>
      <c r="B495" s="94" t="s">
        <v>21</v>
      </c>
      <c r="C495" s="97" t="str">
        <f>IF(OR(ISNUMBER(S495),ISNUMBER(U495),ISNUMBER(W495),ISNUMBER(#REF!),ISNUMBER(AA495),ISNUMBER(AC495),ISNUMBER(AE495),ISNUMBER(AG495),ISNUMBER(Y495),ISNUMBER(AI495)),"x","")</f>
        <v/>
      </c>
      <c r="D495" s="22" t="s">
        <v>10</v>
      </c>
      <c r="E495" s="22" t="s">
        <v>2959</v>
      </c>
      <c r="F495" s="22" t="s">
        <v>17</v>
      </c>
      <c r="G495" s="22" t="s">
        <v>2958</v>
      </c>
      <c r="H495" s="22" t="s">
        <v>1528</v>
      </c>
      <c r="I495" s="22" t="s">
        <v>2960</v>
      </c>
      <c r="J495" s="22" t="s">
        <v>114</v>
      </c>
      <c r="K495" s="22" t="s">
        <v>8</v>
      </c>
      <c r="L495" s="22" t="s">
        <v>12</v>
      </c>
      <c r="M495" s="22" t="s">
        <v>12</v>
      </c>
      <c r="N495" s="22" t="s">
        <v>12</v>
      </c>
      <c r="O495" s="22" t="s">
        <v>14</v>
      </c>
      <c r="P495" s="22" t="s">
        <v>8</v>
      </c>
      <c r="Q495" s="22" t="s">
        <v>8</v>
      </c>
      <c r="S495" s="30"/>
      <c r="U495" s="32"/>
      <c r="W495" s="65" t="str">
        <f t="shared" si="86"/>
        <v/>
      </c>
      <c r="Y495" s="30" t="str">
        <f t="shared" si="81"/>
        <v/>
      </c>
      <c r="AA495" s="32"/>
      <c r="AC495" s="30"/>
      <c r="AE495" s="32"/>
      <c r="AG495" s="30" t="str">
        <f t="shared" si="87"/>
        <v/>
      </c>
      <c r="AI495" s="30" t="str">
        <f t="shared" si="80"/>
        <v/>
      </c>
    </row>
    <row r="496" spans="1:35" ht="12" hidden="1" customHeight="1" outlineLevel="6">
      <c r="A496" s="44" t="s">
        <v>2961</v>
      </c>
      <c r="B496" s="94"/>
      <c r="C496" s="97" t="str">
        <f>IF(OR(ISNUMBER(S496),ISNUMBER(U496),ISNUMBER(W496),ISNUMBER(#REF!),ISNUMBER(AA496),ISNUMBER(AC496),ISNUMBER(AE496),ISNUMBER(AG496),ISNUMBER(Y496),ISNUMBER(AI496)),"x","")</f>
        <v/>
      </c>
      <c r="D496" s="22" t="s">
        <v>10</v>
      </c>
      <c r="E496" s="22" t="s">
        <v>2962</v>
      </c>
      <c r="F496" s="22" t="s">
        <v>17</v>
      </c>
      <c r="G496" s="22" t="s">
        <v>2961</v>
      </c>
      <c r="H496" s="22" t="s">
        <v>227</v>
      </c>
      <c r="I496" s="22" t="s">
        <v>8</v>
      </c>
      <c r="J496" s="22" t="s">
        <v>114</v>
      </c>
      <c r="K496" s="22" t="s">
        <v>8</v>
      </c>
      <c r="L496" s="22" t="s">
        <v>12</v>
      </c>
      <c r="M496" s="22" t="s">
        <v>12</v>
      </c>
      <c r="N496" s="22" t="s">
        <v>12</v>
      </c>
      <c r="O496" s="22" t="s">
        <v>14</v>
      </c>
      <c r="P496" s="22" t="s">
        <v>8</v>
      </c>
      <c r="Q496" s="22" t="s">
        <v>8</v>
      </c>
      <c r="S496" s="30"/>
      <c r="U496" s="32"/>
      <c r="W496" s="65" t="str">
        <f t="shared" si="86"/>
        <v/>
      </c>
      <c r="Y496" s="30" t="str">
        <f t="shared" si="81"/>
        <v/>
      </c>
      <c r="AA496" s="32"/>
      <c r="AC496" s="30"/>
      <c r="AE496" s="32"/>
      <c r="AG496" s="30" t="str">
        <f t="shared" si="87"/>
        <v/>
      </c>
      <c r="AI496" s="30" t="str">
        <f t="shared" si="80"/>
        <v/>
      </c>
    </row>
    <row r="497" spans="1:35" ht="12" hidden="1" customHeight="1" outlineLevel="5">
      <c r="A497" s="43" t="s">
        <v>2963</v>
      </c>
      <c r="B497" s="94" t="s">
        <v>21</v>
      </c>
      <c r="C497" s="97" t="str">
        <f>IF(OR(ISNUMBER(S497),ISNUMBER(U497),ISNUMBER(W497),ISNUMBER(#REF!),ISNUMBER(AA497),ISNUMBER(AC497),ISNUMBER(AE497),ISNUMBER(AG497),ISNUMBER(Y497),ISNUMBER(AI497)),"x","")</f>
        <v/>
      </c>
      <c r="D497" s="22" t="s">
        <v>10</v>
      </c>
      <c r="E497" s="22" t="s">
        <v>2964</v>
      </c>
      <c r="F497" s="22" t="s">
        <v>17</v>
      </c>
      <c r="G497" s="22" t="s">
        <v>2963</v>
      </c>
      <c r="H497" s="22" t="s">
        <v>1528</v>
      </c>
      <c r="I497" s="22" t="s">
        <v>8</v>
      </c>
      <c r="J497" s="22" t="s">
        <v>114</v>
      </c>
      <c r="K497" s="22" t="s">
        <v>8</v>
      </c>
      <c r="L497" s="22" t="s">
        <v>12</v>
      </c>
      <c r="M497" s="22" t="s">
        <v>12</v>
      </c>
      <c r="N497" s="22" t="s">
        <v>12</v>
      </c>
      <c r="O497" s="22" t="s">
        <v>14</v>
      </c>
      <c r="P497" s="22" t="s">
        <v>8</v>
      </c>
      <c r="Q497" s="22" t="s">
        <v>8</v>
      </c>
      <c r="S497" s="30"/>
      <c r="U497" s="32"/>
      <c r="W497" s="65" t="str">
        <f t="shared" si="86"/>
        <v/>
      </c>
      <c r="Y497" s="30" t="str">
        <f t="shared" si="81"/>
        <v/>
      </c>
      <c r="AA497" s="32"/>
      <c r="AC497" s="30"/>
      <c r="AE497" s="32"/>
      <c r="AG497" s="30" t="str">
        <f t="shared" si="87"/>
        <v/>
      </c>
      <c r="AI497" s="30" t="str">
        <f t="shared" si="80"/>
        <v/>
      </c>
    </row>
    <row r="498" spans="1:35" ht="12" hidden="1" customHeight="1" outlineLevel="5">
      <c r="A498" s="43" t="s">
        <v>2965</v>
      </c>
      <c r="B498" s="94" t="s">
        <v>21</v>
      </c>
      <c r="C498" s="97" t="str">
        <f>IF(OR(ISNUMBER(S498),ISNUMBER(U498),ISNUMBER(W498),ISNUMBER(#REF!),ISNUMBER(AA498),ISNUMBER(AC498),ISNUMBER(AE498),ISNUMBER(AG498),ISNUMBER(Y498),ISNUMBER(AI498)),"x","")</f>
        <v/>
      </c>
      <c r="D498" s="22" t="s">
        <v>10</v>
      </c>
      <c r="E498" s="22" t="s">
        <v>2966</v>
      </c>
      <c r="F498" s="22" t="s">
        <v>17</v>
      </c>
      <c r="G498" s="22" t="s">
        <v>2965</v>
      </c>
      <c r="H498" s="22" t="s">
        <v>1528</v>
      </c>
      <c r="I498" s="22" t="s">
        <v>8</v>
      </c>
      <c r="J498" s="22" t="s">
        <v>114</v>
      </c>
      <c r="K498" s="22" t="s">
        <v>8</v>
      </c>
      <c r="L498" s="22" t="s">
        <v>12</v>
      </c>
      <c r="M498" s="22" t="s">
        <v>12</v>
      </c>
      <c r="N498" s="22" t="s">
        <v>12</v>
      </c>
      <c r="O498" s="22" t="s">
        <v>14</v>
      </c>
      <c r="P498" s="22" t="s">
        <v>8</v>
      </c>
      <c r="Q498" s="22" t="s">
        <v>8</v>
      </c>
      <c r="S498" s="30"/>
      <c r="U498" s="32"/>
      <c r="W498" s="65" t="str">
        <f t="shared" si="86"/>
        <v/>
      </c>
      <c r="Y498" s="30" t="str">
        <f t="shared" si="81"/>
        <v/>
      </c>
      <c r="AA498" s="32"/>
      <c r="AC498" s="30"/>
      <c r="AE498" s="32"/>
      <c r="AG498" s="30" t="str">
        <f t="shared" si="87"/>
        <v/>
      </c>
      <c r="AI498" s="30" t="str">
        <f t="shared" si="80"/>
        <v/>
      </c>
    </row>
    <row r="499" spans="1:35" ht="12" hidden="1" customHeight="1" outlineLevel="6">
      <c r="A499" s="44" t="s">
        <v>2967</v>
      </c>
      <c r="B499" s="94"/>
      <c r="C499" s="97" t="str">
        <f>IF(OR(ISNUMBER(S499),ISNUMBER(U499),ISNUMBER(W499),ISNUMBER(#REF!),ISNUMBER(AA499),ISNUMBER(AC499),ISNUMBER(AE499),ISNUMBER(AG499),ISNUMBER(Y499),ISNUMBER(AI499)),"x","")</f>
        <v/>
      </c>
      <c r="D499" s="22" t="s">
        <v>10</v>
      </c>
      <c r="E499" s="22" t="s">
        <v>2968</v>
      </c>
      <c r="F499" s="22" t="s">
        <v>17</v>
      </c>
      <c r="G499" s="22" t="s">
        <v>2967</v>
      </c>
      <c r="H499" s="22" t="s">
        <v>8</v>
      </c>
      <c r="I499" s="22" t="s">
        <v>8</v>
      </c>
      <c r="J499" s="22" t="s">
        <v>114</v>
      </c>
      <c r="K499" s="22" t="s">
        <v>8</v>
      </c>
      <c r="L499" s="22" t="s">
        <v>12</v>
      </c>
      <c r="M499" s="22" t="s">
        <v>12</v>
      </c>
      <c r="N499" s="22" t="s">
        <v>12</v>
      </c>
      <c r="O499" s="22" t="s">
        <v>14</v>
      </c>
      <c r="P499" s="22" t="s">
        <v>8</v>
      </c>
      <c r="Q499" s="22" t="s">
        <v>8</v>
      </c>
      <c r="S499" s="30"/>
      <c r="U499" s="32"/>
      <c r="W499" s="65" t="str">
        <f t="shared" si="86"/>
        <v/>
      </c>
      <c r="Y499" s="30" t="str">
        <f t="shared" si="81"/>
        <v/>
      </c>
      <c r="AA499" s="32"/>
      <c r="AC499" s="30"/>
      <c r="AE499" s="32"/>
      <c r="AG499" s="30" t="str">
        <f t="shared" si="87"/>
        <v/>
      </c>
      <c r="AI499" s="30" t="str">
        <f t="shared" si="80"/>
        <v/>
      </c>
    </row>
    <row r="500" spans="1:35" ht="12" hidden="1" customHeight="1" outlineLevel="5">
      <c r="A500" s="43" t="s">
        <v>2969</v>
      </c>
      <c r="B500" s="94" t="s">
        <v>21</v>
      </c>
      <c r="C500" s="97" t="str">
        <f>IF(OR(ISNUMBER(S500),ISNUMBER(U500),ISNUMBER(W500),ISNUMBER(#REF!),ISNUMBER(AA500),ISNUMBER(AC500),ISNUMBER(AE500),ISNUMBER(AG500),ISNUMBER(Y500),ISNUMBER(AI500)),"x","")</f>
        <v/>
      </c>
      <c r="D500" s="22" t="s">
        <v>10</v>
      </c>
      <c r="E500" s="22" t="s">
        <v>2970</v>
      </c>
      <c r="F500" s="22" t="s">
        <v>17</v>
      </c>
      <c r="G500" s="22" t="s">
        <v>2969</v>
      </c>
      <c r="H500" s="22" t="s">
        <v>8</v>
      </c>
      <c r="I500" s="22" t="s">
        <v>2971</v>
      </c>
      <c r="J500" s="22" t="s">
        <v>23</v>
      </c>
      <c r="K500" s="22" t="s">
        <v>8</v>
      </c>
      <c r="L500" s="22" t="s">
        <v>12</v>
      </c>
      <c r="M500" s="22" t="s">
        <v>12</v>
      </c>
      <c r="N500" s="22" t="s">
        <v>12</v>
      </c>
      <c r="O500" s="22" t="s">
        <v>14</v>
      </c>
      <c r="P500" s="22" t="s">
        <v>8</v>
      </c>
      <c r="Q500" s="22" t="s">
        <v>8</v>
      </c>
      <c r="S500" s="30"/>
      <c r="U500" s="32"/>
      <c r="W500" s="65" t="str">
        <f t="shared" si="86"/>
        <v/>
      </c>
      <c r="Y500" s="30" t="str">
        <f t="shared" si="81"/>
        <v/>
      </c>
      <c r="AA500" s="32"/>
      <c r="AC500" s="30"/>
      <c r="AE500" s="32"/>
      <c r="AG500" s="30" t="str">
        <f t="shared" si="87"/>
        <v/>
      </c>
      <c r="AI500" s="30" t="str">
        <f t="shared" si="80"/>
        <v/>
      </c>
    </row>
    <row r="501" spans="1:35" ht="12" hidden="1" customHeight="1" outlineLevel="4">
      <c r="A501" s="42" t="s">
        <v>2972</v>
      </c>
      <c r="B501" s="94" t="s">
        <v>423</v>
      </c>
      <c r="C501" s="97" t="str">
        <f>IF(OR(ISNUMBER(S501),ISNUMBER(U501),ISNUMBER(W501),ISNUMBER(#REF!),ISNUMBER(AA501),ISNUMBER(AC501),ISNUMBER(AE501),ISNUMBER(AG501),ISNUMBER(Y501),ISNUMBER(AI501)),"x","")</f>
        <v/>
      </c>
      <c r="D501" s="22" t="s">
        <v>10</v>
      </c>
      <c r="E501" s="22" t="s">
        <v>2973</v>
      </c>
      <c r="F501" s="22" t="s">
        <v>17</v>
      </c>
      <c r="G501" s="22" t="s">
        <v>2972</v>
      </c>
      <c r="H501" s="22" t="s">
        <v>8</v>
      </c>
      <c r="I501" s="22" t="s">
        <v>8</v>
      </c>
      <c r="J501" s="22" t="s">
        <v>19</v>
      </c>
      <c r="K501" s="22" t="s">
        <v>8</v>
      </c>
      <c r="L501" s="22" t="s">
        <v>12</v>
      </c>
      <c r="M501" s="22" t="s">
        <v>12</v>
      </c>
      <c r="N501" s="22" t="s">
        <v>12</v>
      </c>
      <c r="O501" s="22" t="s">
        <v>14</v>
      </c>
      <c r="P501" s="22" t="s">
        <v>8</v>
      </c>
      <c r="Q501" s="22" t="s">
        <v>8</v>
      </c>
      <c r="S501" s="30"/>
      <c r="U501" s="32"/>
      <c r="W501" s="65" t="str">
        <f>IF(OR(ISNUMBER(W503),ISNUMBER(W504),ISNUMBER(W505),ISNUMBER(W506),ISNUMBER(W507),ISNUMBER(W508),ISNUMBER(W512)),N(W503)+N(W504)+N(W505)+N(W506)+N(W507)+N(W508)+N(W512),IF(ISNUMBER(U501),U501,""))</f>
        <v/>
      </c>
      <c r="Y501" s="30" t="str">
        <f t="shared" si="81"/>
        <v/>
      </c>
      <c r="AA501" s="32"/>
      <c r="AC501" s="30"/>
      <c r="AE501" s="32"/>
      <c r="AG501" s="30" t="str">
        <f>IF(OR(ISNUMBER(AG503),ISNUMBER(AG504),ISNUMBER(AG505),ISNUMBER(AG506),ISNUMBER(AG507),ISNUMBER(AG508),ISNUMBER(AG512)),N(AG503)+N(AG504)+N(AG505)+N(AG506)+N(AG507)+N(AG508)+N(AG512),IF(ISNUMBER(AE501),AE501,""))</f>
        <v/>
      </c>
      <c r="AI501" s="30" t="str">
        <f t="shared" si="80"/>
        <v/>
      </c>
    </row>
    <row r="502" spans="1:35" ht="12" hidden="1" customHeight="1" outlineLevel="5">
      <c r="A502" s="43" t="s">
        <v>2974</v>
      </c>
      <c r="B502" s="94"/>
      <c r="C502" s="97" t="str">
        <f>IF(OR(ISNUMBER(S502),ISNUMBER(U502),ISNUMBER(W502),ISNUMBER(#REF!),ISNUMBER(AA502),ISNUMBER(AC502),ISNUMBER(AE502),ISNUMBER(AG502),ISNUMBER(Y502),ISNUMBER(AI502)),"x","")</f>
        <v/>
      </c>
      <c r="D502" s="22" t="s">
        <v>10</v>
      </c>
      <c r="E502" s="22" t="s">
        <v>2975</v>
      </c>
      <c r="F502" s="22" t="s">
        <v>17</v>
      </c>
      <c r="G502" s="22" t="s">
        <v>2974</v>
      </c>
      <c r="H502" s="22" t="s">
        <v>1528</v>
      </c>
      <c r="I502" s="22" t="s">
        <v>8</v>
      </c>
      <c r="J502" s="22" t="s">
        <v>114</v>
      </c>
      <c r="K502" s="22" t="s">
        <v>8</v>
      </c>
      <c r="L502" s="22" t="s">
        <v>12</v>
      </c>
      <c r="M502" s="22" t="s">
        <v>12</v>
      </c>
      <c r="N502" s="22" t="s">
        <v>12</v>
      </c>
      <c r="O502" s="22" t="s">
        <v>14</v>
      </c>
      <c r="P502" s="22" t="s">
        <v>8</v>
      </c>
      <c r="Q502" s="22" t="s">
        <v>8</v>
      </c>
      <c r="S502" s="30"/>
      <c r="U502" s="32"/>
      <c r="W502" s="65" t="str">
        <f t="shared" ref="W502:W512" si="88">IF(ISNUMBER(U502),U502,"")</f>
        <v/>
      </c>
      <c r="Y502" s="30" t="str">
        <f t="shared" si="81"/>
        <v/>
      </c>
      <c r="AA502" s="32"/>
      <c r="AC502" s="30"/>
      <c r="AE502" s="32"/>
      <c r="AG502" s="30" t="str">
        <f t="shared" ref="AG502:AG512" si="89">IF(ISNUMBER(AE502),AE502,"")</f>
        <v/>
      </c>
      <c r="AI502" s="30" t="str">
        <f t="shared" si="80"/>
        <v/>
      </c>
    </row>
    <row r="503" spans="1:35" ht="12" hidden="1" customHeight="1" outlineLevel="5">
      <c r="A503" s="43" t="s">
        <v>2976</v>
      </c>
      <c r="B503" s="94" t="s">
        <v>21</v>
      </c>
      <c r="C503" s="97" t="str">
        <f>IF(OR(ISNUMBER(S503),ISNUMBER(U503),ISNUMBER(W503),ISNUMBER(#REF!),ISNUMBER(AA503),ISNUMBER(AC503),ISNUMBER(AE503),ISNUMBER(AG503),ISNUMBER(Y503),ISNUMBER(AI503)),"x","")</f>
        <v/>
      </c>
      <c r="D503" s="22" t="s">
        <v>10</v>
      </c>
      <c r="E503" s="22" t="s">
        <v>2977</v>
      </c>
      <c r="F503" s="22" t="s">
        <v>17</v>
      </c>
      <c r="G503" s="22" t="s">
        <v>2976</v>
      </c>
      <c r="H503" s="22" t="s">
        <v>1528</v>
      </c>
      <c r="I503" s="22" t="s">
        <v>2978</v>
      </c>
      <c r="J503" s="22" t="s">
        <v>114</v>
      </c>
      <c r="K503" s="22" t="s">
        <v>8</v>
      </c>
      <c r="L503" s="22" t="s">
        <v>12</v>
      </c>
      <c r="M503" s="22" t="s">
        <v>12</v>
      </c>
      <c r="N503" s="22" t="s">
        <v>12</v>
      </c>
      <c r="O503" s="22" t="s">
        <v>14</v>
      </c>
      <c r="P503" s="22" t="s">
        <v>8</v>
      </c>
      <c r="Q503" s="22" t="s">
        <v>8</v>
      </c>
      <c r="S503" s="30"/>
      <c r="U503" s="32"/>
      <c r="W503" s="65" t="str">
        <f t="shared" si="88"/>
        <v/>
      </c>
      <c r="Y503" s="30" t="str">
        <f t="shared" si="81"/>
        <v/>
      </c>
      <c r="AA503" s="32"/>
      <c r="AC503" s="30"/>
      <c r="AE503" s="32"/>
      <c r="AG503" s="30" t="str">
        <f t="shared" si="89"/>
        <v/>
      </c>
      <c r="AI503" s="30" t="str">
        <f t="shared" si="80"/>
        <v/>
      </c>
    </row>
    <row r="504" spans="1:35" ht="12" hidden="1" customHeight="1" outlineLevel="5">
      <c r="A504" s="43" t="s">
        <v>2979</v>
      </c>
      <c r="B504" s="94" t="s">
        <v>21</v>
      </c>
      <c r="C504" s="97" t="str">
        <f>IF(OR(ISNUMBER(S504),ISNUMBER(U504),ISNUMBER(W504),ISNUMBER(#REF!),ISNUMBER(AA504),ISNUMBER(AC504),ISNUMBER(AE504),ISNUMBER(AG504),ISNUMBER(Y504),ISNUMBER(AI504)),"x","")</f>
        <v/>
      </c>
      <c r="D504" s="22" t="s">
        <v>10</v>
      </c>
      <c r="E504" s="22" t="s">
        <v>2980</v>
      </c>
      <c r="F504" s="22" t="s">
        <v>17</v>
      </c>
      <c r="G504" s="22" t="s">
        <v>2979</v>
      </c>
      <c r="H504" s="22" t="s">
        <v>1528</v>
      </c>
      <c r="I504" s="22" t="s">
        <v>2981</v>
      </c>
      <c r="J504" s="22" t="s">
        <v>114</v>
      </c>
      <c r="K504" s="22" t="s">
        <v>8</v>
      </c>
      <c r="L504" s="22" t="s">
        <v>12</v>
      </c>
      <c r="M504" s="22" t="s">
        <v>12</v>
      </c>
      <c r="N504" s="22" t="s">
        <v>12</v>
      </c>
      <c r="O504" s="22" t="s">
        <v>14</v>
      </c>
      <c r="P504" s="22" t="s">
        <v>8</v>
      </c>
      <c r="Q504" s="22" t="s">
        <v>8</v>
      </c>
      <c r="S504" s="30"/>
      <c r="U504" s="32"/>
      <c r="W504" s="65" t="str">
        <f t="shared" si="88"/>
        <v/>
      </c>
      <c r="Y504" s="30" t="str">
        <f t="shared" si="81"/>
        <v/>
      </c>
      <c r="AA504" s="32"/>
      <c r="AC504" s="30"/>
      <c r="AE504" s="32"/>
      <c r="AG504" s="30" t="str">
        <f t="shared" si="89"/>
        <v/>
      </c>
      <c r="AI504" s="30" t="str">
        <f t="shared" si="80"/>
        <v/>
      </c>
    </row>
    <row r="505" spans="1:35" ht="12" hidden="1" customHeight="1" outlineLevel="5">
      <c r="A505" s="43" t="s">
        <v>2982</v>
      </c>
      <c r="B505" s="94" t="s">
        <v>21</v>
      </c>
      <c r="C505" s="97" t="str">
        <f>IF(OR(ISNUMBER(S505),ISNUMBER(U505),ISNUMBER(W505),ISNUMBER(#REF!),ISNUMBER(AA505),ISNUMBER(AC505),ISNUMBER(AE505),ISNUMBER(AG505),ISNUMBER(Y505),ISNUMBER(AI505)),"x","")</f>
        <v/>
      </c>
      <c r="D505" s="22" t="s">
        <v>10</v>
      </c>
      <c r="E505" s="22" t="s">
        <v>2983</v>
      </c>
      <c r="F505" s="22" t="s">
        <v>17</v>
      </c>
      <c r="G505" s="22" t="s">
        <v>2982</v>
      </c>
      <c r="H505" s="22" t="s">
        <v>1528</v>
      </c>
      <c r="I505" s="22" t="s">
        <v>8</v>
      </c>
      <c r="J505" s="22" t="s">
        <v>114</v>
      </c>
      <c r="K505" s="22" t="s">
        <v>8</v>
      </c>
      <c r="L505" s="22" t="s">
        <v>12</v>
      </c>
      <c r="M505" s="22" t="s">
        <v>12</v>
      </c>
      <c r="N505" s="22" t="s">
        <v>12</v>
      </c>
      <c r="O505" s="22" t="s">
        <v>14</v>
      </c>
      <c r="P505" s="22" t="s">
        <v>8</v>
      </c>
      <c r="Q505" s="22" t="s">
        <v>8</v>
      </c>
      <c r="S505" s="30"/>
      <c r="U505" s="32"/>
      <c r="W505" s="65" t="str">
        <f t="shared" si="88"/>
        <v/>
      </c>
      <c r="Y505" s="30" t="str">
        <f t="shared" si="81"/>
        <v/>
      </c>
      <c r="AA505" s="32"/>
      <c r="AC505" s="30"/>
      <c r="AE505" s="32"/>
      <c r="AG505" s="30" t="str">
        <f t="shared" si="89"/>
        <v/>
      </c>
      <c r="AI505" s="30" t="str">
        <f t="shared" si="80"/>
        <v/>
      </c>
    </row>
    <row r="506" spans="1:35" ht="12" hidden="1" customHeight="1" outlineLevel="5">
      <c r="A506" s="43" t="s">
        <v>2984</v>
      </c>
      <c r="B506" s="94" t="s">
        <v>21</v>
      </c>
      <c r="C506" s="97" t="str">
        <f>IF(OR(ISNUMBER(S506),ISNUMBER(U506),ISNUMBER(W506),ISNUMBER(#REF!),ISNUMBER(AA506),ISNUMBER(AC506),ISNUMBER(AE506),ISNUMBER(AG506),ISNUMBER(Y506),ISNUMBER(AI506)),"x","")</f>
        <v/>
      </c>
      <c r="D506" s="22" t="s">
        <v>10</v>
      </c>
      <c r="E506" s="22" t="s">
        <v>2985</v>
      </c>
      <c r="F506" s="22" t="s">
        <v>17</v>
      </c>
      <c r="G506" s="22" t="s">
        <v>2984</v>
      </c>
      <c r="H506" s="22" t="s">
        <v>2986</v>
      </c>
      <c r="I506" s="22" t="s">
        <v>8</v>
      </c>
      <c r="J506" s="22" t="s">
        <v>114</v>
      </c>
      <c r="K506" s="22" t="s">
        <v>8</v>
      </c>
      <c r="L506" s="22" t="s">
        <v>12</v>
      </c>
      <c r="M506" s="22" t="s">
        <v>12</v>
      </c>
      <c r="N506" s="22" t="s">
        <v>12</v>
      </c>
      <c r="O506" s="22" t="s">
        <v>14</v>
      </c>
      <c r="P506" s="22" t="s">
        <v>8</v>
      </c>
      <c r="Q506" s="22" t="s">
        <v>8</v>
      </c>
      <c r="S506" s="30"/>
      <c r="U506" s="32"/>
      <c r="W506" s="65" t="str">
        <f t="shared" si="88"/>
        <v/>
      </c>
      <c r="Y506" s="30" t="str">
        <f t="shared" si="81"/>
        <v/>
      </c>
      <c r="AA506" s="32"/>
      <c r="AC506" s="30"/>
      <c r="AE506" s="32"/>
      <c r="AG506" s="30" t="str">
        <f t="shared" si="89"/>
        <v/>
      </c>
      <c r="AI506" s="30" t="str">
        <f t="shared" si="80"/>
        <v/>
      </c>
    </row>
    <row r="507" spans="1:35" ht="12" hidden="1" customHeight="1" outlineLevel="5">
      <c r="A507" s="43" t="s">
        <v>2987</v>
      </c>
      <c r="B507" s="94" t="s">
        <v>21</v>
      </c>
      <c r="C507" s="97" t="str">
        <f>IF(OR(ISNUMBER(S507),ISNUMBER(U507),ISNUMBER(W507),ISNUMBER(#REF!),ISNUMBER(AA507),ISNUMBER(AC507),ISNUMBER(AE507),ISNUMBER(AG507),ISNUMBER(Y507),ISNUMBER(AI507)),"x","")</f>
        <v/>
      </c>
      <c r="D507" s="22" t="s">
        <v>10</v>
      </c>
      <c r="E507" s="22" t="s">
        <v>2988</v>
      </c>
      <c r="F507" s="22" t="s">
        <v>17</v>
      </c>
      <c r="G507" s="22" t="s">
        <v>2987</v>
      </c>
      <c r="H507" s="22" t="s">
        <v>8</v>
      </c>
      <c r="I507" s="22" t="s">
        <v>8</v>
      </c>
      <c r="J507" s="22" t="s">
        <v>114</v>
      </c>
      <c r="K507" s="22" t="s">
        <v>8</v>
      </c>
      <c r="L507" s="22" t="s">
        <v>12</v>
      </c>
      <c r="M507" s="22" t="s">
        <v>12</v>
      </c>
      <c r="N507" s="22" t="s">
        <v>12</v>
      </c>
      <c r="O507" s="22" t="s">
        <v>14</v>
      </c>
      <c r="P507" s="22" t="s">
        <v>8</v>
      </c>
      <c r="Q507" s="22" t="s">
        <v>8</v>
      </c>
      <c r="S507" s="30"/>
      <c r="U507" s="32"/>
      <c r="W507" s="65" t="str">
        <f t="shared" si="88"/>
        <v/>
      </c>
      <c r="Y507" s="30" t="str">
        <f t="shared" si="81"/>
        <v/>
      </c>
      <c r="AA507" s="32"/>
      <c r="AC507" s="30"/>
      <c r="AE507" s="32"/>
      <c r="AG507" s="30" t="str">
        <f t="shared" si="89"/>
        <v/>
      </c>
      <c r="AI507" s="30" t="str">
        <f t="shared" si="80"/>
        <v/>
      </c>
    </row>
    <row r="508" spans="1:35" ht="12" hidden="1" customHeight="1" outlineLevel="5">
      <c r="A508" s="43" t="s">
        <v>2989</v>
      </c>
      <c r="B508" s="94" t="s">
        <v>21</v>
      </c>
      <c r="C508" s="97" t="str">
        <f>IF(OR(ISNUMBER(S508),ISNUMBER(U508),ISNUMBER(W508),ISNUMBER(#REF!),ISNUMBER(AA508),ISNUMBER(AC508),ISNUMBER(AE508),ISNUMBER(AG508),ISNUMBER(Y508),ISNUMBER(AI508)),"x","")</f>
        <v/>
      </c>
      <c r="D508" s="22" t="s">
        <v>10</v>
      </c>
      <c r="E508" s="22" t="s">
        <v>2990</v>
      </c>
      <c r="F508" s="22" t="s">
        <v>17</v>
      </c>
      <c r="G508" s="22" t="s">
        <v>2989</v>
      </c>
      <c r="H508" s="22" t="s">
        <v>2991</v>
      </c>
      <c r="I508" s="22" t="s">
        <v>2992</v>
      </c>
      <c r="J508" s="22" t="s">
        <v>114</v>
      </c>
      <c r="K508" s="22" t="s">
        <v>8</v>
      </c>
      <c r="L508" s="22" t="s">
        <v>12</v>
      </c>
      <c r="M508" s="22" t="s">
        <v>12</v>
      </c>
      <c r="N508" s="22" t="s">
        <v>12</v>
      </c>
      <c r="O508" s="22" t="s">
        <v>14</v>
      </c>
      <c r="P508" s="22" t="s">
        <v>8</v>
      </c>
      <c r="Q508" s="22" t="s">
        <v>8</v>
      </c>
      <c r="S508" s="30"/>
      <c r="U508" s="32"/>
      <c r="W508" s="65" t="str">
        <f t="shared" si="88"/>
        <v/>
      </c>
      <c r="Y508" s="30" t="str">
        <f t="shared" si="81"/>
        <v/>
      </c>
      <c r="AA508" s="32"/>
      <c r="AC508" s="30"/>
      <c r="AE508" s="32"/>
      <c r="AG508" s="30" t="str">
        <f t="shared" si="89"/>
        <v/>
      </c>
      <c r="AI508" s="30" t="str">
        <f t="shared" si="80"/>
        <v/>
      </c>
    </row>
    <row r="509" spans="1:35" ht="12" hidden="1" customHeight="1" outlineLevel="6">
      <c r="A509" s="44" t="s">
        <v>2993</v>
      </c>
      <c r="B509" s="94"/>
      <c r="C509" s="97" t="str">
        <f>IF(OR(ISNUMBER(S509),ISNUMBER(U509),ISNUMBER(W509),ISNUMBER(#REF!),ISNUMBER(AA509),ISNUMBER(AC509),ISNUMBER(AE509),ISNUMBER(AG509),ISNUMBER(Y509),ISNUMBER(AI509)),"x","")</f>
        <v/>
      </c>
      <c r="D509" s="22" t="s">
        <v>10</v>
      </c>
      <c r="E509" s="22" t="s">
        <v>2994</v>
      </c>
      <c r="F509" s="22" t="s">
        <v>17</v>
      </c>
      <c r="G509" s="22" t="s">
        <v>2993</v>
      </c>
      <c r="H509" s="22" t="s">
        <v>8</v>
      </c>
      <c r="I509" s="22" t="s">
        <v>2995</v>
      </c>
      <c r="J509" s="22" t="s">
        <v>8</v>
      </c>
      <c r="K509" s="22" t="s">
        <v>8</v>
      </c>
      <c r="L509" s="22" t="s">
        <v>12</v>
      </c>
      <c r="M509" s="22" t="s">
        <v>12</v>
      </c>
      <c r="N509" s="22" t="s">
        <v>12</v>
      </c>
      <c r="O509" s="22" t="s">
        <v>14</v>
      </c>
      <c r="P509" s="22" t="s">
        <v>8</v>
      </c>
      <c r="Q509" s="22" t="s">
        <v>8</v>
      </c>
      <c r="S509" s="30"/>
      <c r="U509" s="32"/>
      <c r="W509" s="65" t="str">
        <f t="shared" si="88"/>
        <v/>
      </c>
      <c r="Y509" s="30" t="str">
        <f t="shared" si="81"/>
        <v/>
      </c>
      <c r="AA509" s="32"/>
      <c r="AC509" s="30"/>
      <c r="AE509" s="32"/>
      <c r="AG509" s="30" t="str">
        <f t="shared" si="89"/>
        <v/>
      </c>
      <c r="AI509" s="30" t="str">
        <f t="shared" si="80"/>
        <v/>
      </c>
    </row>
    <row r="510" spans="1:35" ht="12" hidden="1" customHeight="1" outlineLevel="6">
      <c r="A510" s="44" t="s">
        <v>2996</v>
      </c>
      <c r="B510" s="94"/>
      <c r="C510" s="97" t="str">
        <f>IF(OR(ISNUMBER(S510),ISNUMBER(U510),ISNUMBER(W510),ISNUMBER(#REF!),ISNUMBER(AA510),ISNUMBER(AC510),ISNUMBER(AE510),ISNUMBER(AG510),ISNUMBER(Y510),ISNUMBER(AI510)),"x","")</f>
        <v/>
      </c>
      <c r="D510" s="22" t="s">
        <v>10</v>
      </c>
      <c r="E510" s="22" t="s">
        <v>2997</v>
      </c>
      <c r="F510" s="22" t="s">
        <v>17</v>
      </c>
      <c r="G510" s="22" t="s">
        <v>2996</v>
      </c>
      <c r="H510" s="22" t="s">
        <v>8</v>
      </c>
      <c r="I510" s="22" t="s">
        <v>8</v>
      </c>
      <c r="J510" s="22" t="s">
        <v>8</v>
      </c>
      <c r="K510" s="22" t="s">
        <v>8</v>
      </c>
      <c r="L510" s="22" t="s">
        <v>12</v>
      </c>
      <c r="M510" s="22" t="s">
        <v>12</v>
      </c>
      <c r="N510" s="22" t="s">
        <v>12</v>
      </c>
      <c r="O510" s="22" t="s">
        <v>14</v>
      </c>
      <c r="P510" s="22" t="s">
        <v>8</v>
      </c>
      <c r="Q510" s="22" t="s">
        <v>8</v>
      </c>
      <c r="S510" s="30"/>
      <c r="U510" s="32"/>
      <c r="W510" s="65" t="str">
        <f t="shared" si="88"/>
        <v/>
      </c>
      <c r="Y510" s="30" t="str">
        <f t="shared" si="81"/>
        <v/>
      </c>
      <c r="AA510" s="32"/>
      <c r="AC510" s="30"/>
      <c r="AE510" s="32"/>
      <c r="AG510" s="30" t="str">
        <f t="shared" si="89"/>
        <v/>
      </c>
      <c r="AI510" s="30" t="str">
        <f t="shared" si="80"/>
        <v/>
      </c>
    </row>
    <row r="511" spans="1:35" ht="12" hidden="1" customHeight="1" outlineLevel="6">
      <c r="A511" s="44" t="s">
        <v>2232</v>
      </c>
      <c r="B511" s="94"/>
      <c r="C511" s="97" t="str">
        <f>IF(OR(ISNUMBER(S511),ISNUMBER(U511),ISNUMBER(W511),ISNUMBER(#REF!),ISNUMBER(AA511),ISNUMBER(AC511),ISNUMBER(AE511),ISNUMBER(AG511),ISNUMBER(Y511),ISNUMBER(AI511)),"x","")</f>
        <v/>
      </c>
      <c r="D511" s="22" t="s">
        <v>10</v>
      </c>
      <c r="E511" s="22" t="s">
        <v>2998</v>
      </c>
      <c r="F511" s="22" t="s">
        <v>17</v>
      </c>
      <c r="G511" s="22" t="s">
        <v>2232</v>
      </c>
      <c r="H511" s="22" t="s">
        <v>8</v>
      </c>
      <c r="I511" s="22" t="s">
        <v>8</v>
      </c>
      <c r="J511" s="22" t="s">
        <v>8</v>
      </c>
      <c r="K511" s="22" t="s">
        <v>8</v>
      </c>
      <c r="L511" s="22" t="s">
        <v>12</v>
      </c>
      <c r="M511" s="22" t="s">
        <v>12</v>
      </c>
      <c r="N511" s="22" t="s">
        <v>12</v>
      </c>
      <c r="O511" s="22" t="s">
        <v>14</v>
      </c>
      <c r="P511" s="22" t="s">
        <v>8</v>
      </c>
      <c r="Q511" s="22" t="s">
        <v>8</v>
      </c>
      <c r="S511" s="30"/>
      <c r="U511" s="32"/>
      <c r="W511" s="65" t="str">
        <f t="shared" si="88"/>
        <v/>
      </c>
      <c r="Y511" s="30" t="str">
        <f t="shared" si="81"/>
        <v/>
      </c>
      <c r="AA511" s="32"/>
      <c r="AC511" s="30"/>
      <c r="AE511" s="32"/>
      <c r="AG511" s="30" t="str">
        <f t="shared" si="89"/>
        <v/>
      </c>
      <c r="AI511" s="30" t="str">
        <f t="shared" si="80"/>
        <v/>
      </c>
    </row>
    <row r="512" spans="1:35" ht="12" hidden="1" customHeight="1" outlineLevel="5">
      <c r="A512" s="43" t="s">
        <v>2999</v>
      </c>
      <c r="B512" s="94" t="s">
        <v>21</v>
      </c>
      <c r="C512" s="97" t="str">
        <f>IF(OR(ISNUMBER(S512),ISNUMBER(U512),ISNUMBER(W512),ISNUMBER(#REF!),ISNUMBER(AA512),ISNUMBER(AC512),ISNUMBER(AE512),ISNUMBER(AG512),ISNUMBER(Y512),ISNUMBER(AI512)),"x","")</f>
        <v/>
      </c>
      <c r="D512" s="22" t="s">
        <v>10</v>
      </c>
      <c r="E512" s="22" t="s">
        <v>3000</v>
      </c>
      <c r="F512" s="22" t="s">
        <v>17</v>
      </c>
      <c r="G512" s="22" t="s">
        <v>2999</v>
      </c>
      <c r="H512" s="22" t="s">
        <v>8</v>
      </c>
      <c r="I512" s="22" t="s">
        <v>1535</v>
      </c>
      <c r="J512" s="22" t="s">
        <v>23</v>
      </c>
      <c r="K512" s="22" t="s">
        <v>8</v>
      </c>
      <c r="L512" s="22" t="s">
        <v>12</v>
      </c>
      <c r="M512" s="22" t="s">
        <v>12</v>
      </c>
      <c r="N512" s="22" t="s">
        <v>12</v>
      </c>
      <c r="O512" s="22" t="s">
        <v>14</v>
      </c>
      <c r="P512" s="22" t="s">
        <v>8</v>
      </c>
      <c r="Q512" s="22" t="s">
        <v>8</v>
      </c>
      <c r="S512" s="30"/>
      <c r="U512" s="32"/>
      <c r="W512" s="65" t="str">
        <f t="shared" si="88"/>
        <v/>
      </c>
      <c r="Y512" s="30" t="str">
        <f t="shared" si="81"/>
        <v/>
      </c>
      <c r="AA512" s="32"/>
      <c r="AC512" s="30"/>
      <c r="AE512" s="32"/>
      <c r="AG512" s="30" t="str">
        <f t="shared" si="89"/>
        <v/>
      </c>
      <c r="AI512" s="30" t="str">
        <f t="shared" si="80"/>
        <v/>
      </c>
    </row>
    <row r="513" spans="1:35" ht="12" hidden="1" customHeight="1" outlineLevel="4">
      <c r="A513" s="42" t="s">
        <v>3001</v>
      </c>
      <c r="B513" s="94" t="s">
        <v>423</v>
      </c>
      <c r="C513" s="97" t="str">
        <f>IF(OR(ISNUMBER(S513),ISNUMBER(U513),ISNUMBER(W513),ISNUMBER(#REF!),ISNUMBER(AA513),ISNUMBER(AC513),ISNUMBER(AE513),ISNUMBER(AG513),ISNUMBER(Y513),ISNUMBER(AI513)),"x","")</f>
        <v/>
      </c>
      <c r="D513" s="22" t="s">
        <v>10</v>
      </c>
      <c r="E513" s="22" t="s">
        <v>3002</v>
      </c>
      <c r="F513" s="22" t="s">
        <v>17</v>
      </c>
      <c r="G513" s="22" t="s">
        <v>3001</v>
      </c>
      <c r="H513" s="22" t="s">
        <v>2919</v>
      </c>
      <c r="I513" s="22" t="s">
        <v>8</v>
      </c>
      <c r="J513" s="22" t="s">
        <v>59</v>
      </c>
      <c r="K513" s="22" t="s">
        <v>8</v>
      </c>
      <c r="L513" s="22" t="s">
        <v>12</v>
      </c>
      <c r="M513" s="22" t="s">
        <v>12</v>
      </c>
      <c r="N513" s="22" t="s">
        <v>12</v>
      </c>
      <c r="O513" s="22" t="s">
        <v>14</v>
      </c>
      <c r="P513" s="22" t="s">
        <v>8</v>
      </c>
      <c r="Q513" s="22" t="s">
        <v>8</v>
      </c>
      <c r="S513" s="30"/>
      <c r="U513" s="32"/>
      <c r="W513" s="65" t="str">
        <f>IF(OR(ISNUMBER(W514),ISNUMBER(W515),ISNUMBER(W516)),N(W514)+N(W515)+N(W516),IF(ISNUMBER(U513),U513,""))</f>
        <v/>
      </c>
      <c r="Y513" s="30" t="str">
        <f t="shared" si="81"/>
        <v/>
      </c>
      <c r="AA513" s="32"/>
      <c r="AC513" s="30"/>
      <c r="AE513" s="32"/>
      <c r="AG513" s="30" t="str">
        <f>IF(OR(ISNUMBER(AG514),ISNUMBER(AG515),ISNUMBER(AG516)),N(AG514)+N(AG515)+N(AG516),IF(ISNUMBER(AE513),AE513,""))</f>
        <v/>
      </c>
      <c r="AI513" s="30" t="str">
        <f t="shared" si="80"/>
        <v/>
      </c>
    </row>
    <row r="514" spans="1:35" ht="12" hidden="1" customHeight="1" outlineLevel="5">
      <c r="A514" s="43" t="s">
        <v>3003</v>
      </c>
      <c r="B514" s="94" t="s">
        <v>21</v>
      </c>
      <c r="C514" s="97" t="str">
        <f>IF(OR(ISNUMBER(S514),ISNUMBER(U514),ISNUMBER(W514),ISNUMBER(#REF!),ISNUMBER(AA514),ISNUMBER(AC514),ISNUMBER(AE514),ISNUMBER(AG514),ISNUMBER(Y514),ISNUMBER(AI514)),"x","")</f>
        <v/>
      </c>
      <c r="D514" s="22" t="s">
        <v>10</v>
      </c>
      <c r="E514" s="22" t="s">
        <v>3004</v>
      </c>
      <c r="F514" s="22" t="s">
        <v>17</v>
      </c>
      <c r="G514" s="22" t="s">
        <v>3003</v>
      </c>
      <c r="H514" s="22" t="s">
        <v>2919</v>
      </c>
      <c r="I514" s="22" t="s">
        <v>8</v>
      </c>
      <c r="J514" s="22" t="s">
        <v>8</v>
      </c>
      <c r="K514" s="22" t="s">
        <v>8</v>
      </c>
      <c r="L514" s="22" t="s">
        <v>12</v>
      </c>
      <c r="M514" s="22" t="s">
        <v>12</v>
      </c>
      <c r="N514" s="22" t="s">
        <v>12</v>
      </c>
      <c r="O514" s="22" t="s">
        <v>14</v>
      </c>
      <c r="P514" s="22" t="s">
        <v>8</v>
      </c>
      <c r="Q514" s="22" t="s">
        <v>8</v>
      </c>
      <c r="S514" s="30"/>
      <c r="U514" s="32"/>
      <c r="W514" s="65" t="str">
        <f>IF(ISNUMBER(U514),U514,"")</f>
        <v/>
      </c>
      <c r="Y514" s="30" t="str">
        <f t="shared" si="81"/>
        <v/>
      </c>
      <c r="AA514" s="32"/>
      <c r="AC514" s="30"/>
      <c r="AE514" s="32"/>
      <c r="AG514" s="30" t="str">
        <f>IF(ISNUMBER(AE514),AE514,"")</f>
        <v/>
      </c>
      <c r="AI514" s="30" t="str">
        <f t="shared" si="80"/>
        <v/>
      </c>
    </row>
    <row r="515" spans="1:35" ht="12" hidden="1" customHeight="1" outlineLevel="5">
      <c r="A515" s="43" t="s">
        <v>3005</v>
      </c>
      <c r="B515" s="94" t="s">
        <v>21</v>
      </c>
      <c r="C515" s="97" t="str">
        <f>IF(OR(ISNUMBER(S515),ISNUMBER(U515),ISNUMBER(W515),ISNUMBER(#REF!),ISNUMBER(AA515),ISNUMBER(AC515),ISNUMBER(AE515),ISNUMBER(AG515),ISNUMBER(Y515),ISNUMBER(AI515)),"x","")</f>
        <v/>
      </c>
      <c r="D515" s="22" t="s">
        <v>10</v>
      </c>
      <c r="E515" s="22" t="s">
        <v>3006</v>
      </c>
      <c r="F515" s="22" t="s">
        <v>17</v>
      </c>
      <c r="G515" s="22" t="s">
        <v>3005</v>
      </c>
      <c r="H515" s="22" t="s">
        <v>2919</v>
      </c>
      <c r="I515" s="22" t="s">
        <v>8</v>
      </c>
      <c r="J515" s="22" t="s">
        <v>8</v>
      </c>
      <c r="K515" s="22" t="s">
        <v>8</v>
      </c>
      <c r="L515" s="22" t="s">
        <v>12</v>
      </c>
      <c r="M515" s="22" t="s">
        <v>12</v>
      </c>
      <c r="N515" s="22" t="s">
        <v>12</v>
      </c>
      <c r="O515" s="22" t="s">
        <v>14</v>
      </c>
      <c r="P515" s="22" t="s">
        <v>8</v>
      </c>
      <c r="Q515" s="22" t="s">
        <v>8</v>
      </c>
      <c r="S515" s="30"/>
      <c r="U515" s="32"/>
      <c r="W515" s="65" t="str">
        <f>IF(ISNUMBER(U515),U515,"")</f>
        <v/>
      </c>
      <c r="Y515" s="30" t="str">
        <f t="shared" si="81"/>
        <v/>
      </c>
      <c r="AA515" s="32"/>
      <c r="AC515" s="30"/>
      <c r="AE515" s="32"/>
      <c r="AG515" s="30" t="str">
        <f>IF(ISNUMBER(AE515),AE515,"")</f>
        <v/>
      </c>
      <c r="AI515" s="30" t="str">
        <f t="shared" si="80"/>
        <v/>
      </c>
    </row>
    <row r="516" spans="1:35" ht="12" hidden="1" customHeight="1" outlineLevel="5">
      <c r="A516" s="43" t="s">
        <v>3007</v>
      </c>
      <c r="B516" s="94" t="s">
        <v>21</v>
      </c>
      <c r="C516" s="97" t="str">
        <f>IF(OR(ISNUMBER(S516),ISNUMBER(U516),ISNUMBER(W516),ISNUMBER(#REF!),ISNUMBER(AA516),ISNUMBER(AC516),ISNUMBER(AE516),ISNUMBER(AG516),ISNUMBER(Y516),ISNUMBER(AI516)),"x","")</f>
        <v/>
      </c>
      <c r="D516" s="22" t="s">
        <v>10</v>
      </c>
      <c r="E516" s="22" t="s">
        <v>3008</v>
      </c>
      <c r="F516" s="22" t="s">
        <v>17</v>
      </c>
      <c r="G516" s="22" t="s">
        <v>3007</v>
      </c>
      <c r="H516" s="22" t="s">
        <v>8</v>
      </c>
      <c r="I516" s="22" t="s">
        <v>8</v>
      </c>
      <c r="J516" s="22" t="s">
        <v>8</v>
      </c>
      <c r="K516" s="22" t="s">
        <v>8</v>
      </c>
      <c r="L516" s="22" t="s">
        <v>12</v>
      </c>
      <c r="M516" s="22" t="s">
        <v>12</v>
      </c>
      <c r="N516" s="22" t="s">
        <v>12</v>
      </c>
      <c r="O516" s="22" t="s">
        <v>14</v>
      </c>
      <c r="P516" s="22" t="s">
        <v>8</v>
      </c>
      <c r="Q516" s="22" t="s">
        <v>8</v>
      </c>
      <c r="S516" s="30"/>
      <c r="U516" s="32"/>
      <c r="W516" s="65" t="str">
        <f>IF(ISNUMBER(U516),U516,"")</f>
        <v/>
      </c>
      <c r="Y516" s="30" t="str">
        <f t="shared" si="81"/>
        <v/>
      </c>
      <c r="AA516" s="32"/>
      <c r="AC516" s="30"/>
      <c r="AE516" s="32"/>
      <c r="AG516" s="30" t="str">
        <f>IF(ISNUMBER(AE516),AE516,"")</f>
        <v/>
      </c>
      <c r="AI516" s="30" t="str">
        <f t="shared" si="80"/>
        <v/>
      </c>
    </row>
    <row r="517" spans="1:35" ht="12" hidden="1" customHeight="1" outlineLevel="4">
      <c r="A517" s="42" t="s">
        <v>3009</v>
      </c>
      <c r="B517" s="94" t="s">
        <v>423</v>
      </c>
      <c r="C517" s="97" t="str">
        <f>IF(OR(ISNUMBER(S517),ISNUMBER(U517),ISNUMBER(W517),ISNUMBER(#REF!),ISNUMBER(AA517),ISNUMBER(AC517),ISNUMBER(AE517),ISNUMBER(AG517),ISNUMBER(Y517),ISNUMBER(AI517)),"x","")</f>
        <v/>
      </c>
      <c r="D517" s="22" t="s">
        <v>10</v>
      </c>
      <c r="E517" s="22" t="s">
        <v>3010</v>
      </c>
      <c r="F517" s="22" t="s">
        <v>17</v>
      </c>
      <c r="G517" s="22" t="s">
        <v>3009</v>
      </c>
      <c r="H517" s="22" t="s">
        <v>8</v>
      </c>
      <c r="I517" s="22" t="s">
        <v>3011</v>
      </c>
      <c r="J517" s="22" t="s">
        <v>19</v>
      </c>
      <c r="K517" s="22" t="s">
        <v>8</v>
      </c>
      <c r="L517" s="22" t="s">
        <v>12</v>
      </c>
      <c r="M517" s="22" t="s">
        <v>12</v>
      </c>
      <c r="N517" s="22" t="s">
        <v>12</v>
      </c>
      <c r="O517" s="22" t="s">
        <v>14</v>
      </c>
      <c r="P517" s="22" t="s">
        <v>8</v>
      </c>
      <c r="Q517" s="22" t="s">
        <v>8</v>
      </c>
      <c r="S517" s="30"/>
      <c r="U517" s="32"/>
      <c r="W517" s="65" t="str">
        <f>IF(OR(ISNUMBER(W520),ISNUMBER(W521),ISNUMBER(W527),ISNUMBER(W528),ISNUMBER(W529),ISNUMBER(W530),ISNUMBER(W531)),N(W520)+N(W521)+N(W527)+N(W528)+N(W529)+N(W530)+N(W531),IF(ISNUMBER(U517),U517,""))</f>
        <v/>
      </c>
      <c r="Y517" s="30" t="str">
        <f t="shared" si="81"/>
        <v/>
      </c>
      <c r="AA517" s="32"/>
      <c r="AC517" s="30"/>
      <c r="AE517" s="32"/>
      <c r="AG517" s="30" t="str">
        <f>IF(OR(ISNUMBER(AG520),ISNUMBER(AG521),ISNUMBER(AG527),ISNUMBER(AG528),ISNUMBER(AG529),ISNUMBER(AG530),ISNUMBER(AG531)),N(AG520)+N(AG521)+N(AG527)+N(AG528)+N(AG529)+N(AG530)+N(AG531),IF(ISNUMBER(AE517),AE517,""))</f>
        <v/>
      </c>
      <c r="AI517" s="30" t="str">
        <f t="shared" si="80"/>
        <v/>
      </c>
    </row>
    <row r="518" spans="1:35" ht="12" hidden="1" customHeight="1" outlineLevel="5">
      <c r="A518" s="43" t="s">
        <v>3012</v>
      </c>
      <c r="B518" s="94"/>
      <c r="C518" s="97" t="str">
        <f>IF(OR(ISNUMBER(S518),ISNUMBER(U518),ISNUMBER(W518),ISNUMBER(#REF!),ISNUMBER(AA518),ISNUMBER(AC518),ISNUMBER(AE518),ISNUMBER(AG518),ISNUMBER(Y518),ISNUMBER(AI518)),"x","")</f>
        <v/>
      </c>
      <c r="D518" s="22" t="s">
        <v>10</v>
      </c>
      <c r="E518" s="22" t="s">
        <v>3013</v>
      </c>
      <c r="F518" s="22" t="s">
        <v>17</v>
      </c>
      <c r="G518" s="22" t="s">
        <v>3012</v>
      </c>
      <c r="H518" s="22" t="s">
        <v>1528</v>
      </c>
      <c r="I518" s="22" t="s">
        <v>3014</v>
      </c>
      <c r="J518" s="22" t="s">
        <v>8</v>
      </c>
      <c r="K518" s="22" t="s">
        <v>8</v>
      </c>
      <c r="L518" s="22" t="s">
        <v>12</v>
      </c>
      <c r="M518" s="22" t="s">
        <v>12</v>
      </c>
      <c r="N518" s="22" t="s">
        <v>12</v>
      </c>
      <c r="O518" s="22" t="s">
        <v>14</v>
      </c>
      <c r="P518" s="22" t="s">
        <v>8</v>
      </c>
      <c r="Q518" s="22" t="s">
        <v>8</v>
      </c>
      <c r="S518" s="30"/>
      <c r="U518" s="32"/>
      <c r="W518" s="65" t="str">
        <f t="shared" ref="W518:W533" si="90">IF(ISNUMBER(U518),U518,"")</f>
        <v/>
      </c>
      <c r="Y518" s="30" t="str">
        <f t="shared" si="81"/>
        <v/>
      </c>
      <c r="AA518" s="32"/>
      <c r="AC518" s="30"/>
      <c r="AE518" s="32"/>
      <c r="AG518" s="30" t="str">
        <f t="shared" ref="AG518:AG533" si="91">IF(ISNUMBER(AE518),AE518,"")</f>
        <v/>
      </c>
      <c r="AI518" s="30" t="str">
        <f t="shared" si="80"/>
        <v/>
      </c>
    </row>
    <row r="519" spans="1:35" ht="12" hidden="1" customHeight="1" outlineLevel="5">
      <c r="A519" s="43" t="s">
        <v>3015</v>
      </c>
      <c r="B519" s="94"/>
      <c r="C519" s="97" t="str">
        <f>IF(OR(ISNUMBER(S519),ISNUMBER(U519),ISNUMBER(W519),ISNUMBER(#REF!),ISNUMBER(AA519),ISNUMBER(AC519),ISNUMBER(AE519),ISNUMBER(AG519),ISNUMBER(Y519),ISNUMBER(AI519)),"x","")</f>
        <v/>
      </c>
      <c r="D519" s="22" t="s">
        <v>10</v>
      </c>
      <c r="E519" s="22" t="s">
        <v>3016</v>
      </c>
      <c r="F519" s="22" t="s">
        <v>17</v>
      </c>
      <c r="G519" s="22" t="s">
        <v>3015</v>
      </c>
      <c r="H519" s="22" t="s">
        <v>2939</v>
      </c>
      <c r="I519" s="22" t="s">
        <v>3017</v>
      </c>
      <c r="J519" s="22" t="s">
        <v>8</v>
      </c>
      <c r="K519" s="22" t="s">
        <v>8</v>
      </c>
      <c r="L519" s="22" t="s">
        <v>12</v>
      </c>
      <c r="M519" s="22" t="s">
        <v>12</v>
      </c>
      <c r="N519" s="22" t="s">
        <v>12</v>
      </c>
      <c r="O519" s="22" t="s">
        <v>14</v>
      </c>
      <c r="P519" s="22" t="s">
        <v>8</v>
      </c>
      <c r="Q519" s="22" t="s">
        <v>8</v>
      </c>
      <c r="S519" s="30"/>
      <c r="U519" s="32"/>
      <c r="W519" s="65" t="str">
        <f t="shared" si="90"/>
        <v/>
      </c>
      <c r="Y519" s="30" t="str">
        <f t="shared" si="81"/>
        <v/>
      </c>
      <c r="AA519" s="32"/>
      <c r="AC519" s="30"/>
      <c r="AE519" s="32"/>
      <c r="AG519" s="30" t="str">
        <f t="shared" si="91"/>
        <v/>
      </c>
      <c r="AI519" s="30" t="str">
        <f t="shared" si="80"/>
        <v/>
      </c>
    </row>
    <row r="520" spans="1:35" ht="12" hidden="1" customHeight="1" outlineLevel="5">
      <c r="A520" s="43" t="s">
        <v>3018</v>
      </c>
      <c r="B520" s="94" t="s">
        <v>21</v>
      </c>
      <c r="C520" s="97" t="str">
        <f>IF(OR(ISNUMBER(S520),ISNUMBER(U520),ISNUMBER(W520),ISNUMBER(#REF!),ISNUMBER(AA520),ISNUMBER(AC520),ISNUMBER(AE520),ISNUMBER(AG520),ISNUMBER(Y520),ISNUMBER(AI520)),"x","")</f>
        <v/>
      </c>
      <c r="D520" s="22" t="s">
        <v>10</v>
      </c>
      <c r="E520" s="22" t="s">
        <v>3019</v>
      </c>
      <c r="F520" s="22" t="s">
        <v>17</v>
      </c>
      <c r="G520" s="22" t="s">
        <v>3018</v>
      </c>
      <c r="H520" s="22" t="s">
        <v>8</v>
      </c>
      <c r="I520" s="22" t="s">
        <v>3020</v>
      </c>
      <c r="J520" s="22" t="s">
        <v>114</v>
      </c>
      <c r="K520" s="22" t="s">
        <v>8</v>
      </c>
      <c r="L520" s="22" t="s">
        <v>12</v>
      </c>
      <c r="M520" s="22" t="s">
        <v>12</v>
      </c>
      <c r="N520" s="22" t="s">
        <v>12</v>
      </c>
      <c r="O520" s="22" t="s">
        <v>14</v>
      </c>
      <c r="P520" s="22" t="s">
        <v>8</v>
      </c>
      <c r="Q520" s="22" t="s">
        <v>8</v>
      </c>
      <c r="S520" s="30"/>
      <c r="U520" s="32"/>
      <c r="W520" s="65" t="str">
        <f t="shared" si="90"/>
        <v/>
      </c>
      <c r="Y520" s="30" t="str">
        <f t="shared" si="81"/>
        <v/>
      </c>
      <c r="AA520" s="32"/>
      <c r="AC520" s="30"/>
      <c r="AE520" s="32"/>
      <c r="AG520" s="30" t="str">
        <f t="shared" si="91"/>
        <v/>
      </c>
      <c r="AI520" s="30" t="str">
        <f t="shared" si="80"/>
        <v/>
      </c>
    </row>
    <row r="521" spans="1:35" ht="12" hidden="1" customHeight="1" outlineLevel="5">
      <c r="A521" s="43" t="s">
        <v>3021</v>
      </c>
      <c r="B521" s="94" t="s">
        <v>21</v>
      </c>
      <c r="C521" s="97" t="str">
        <f>IF(OR(ISNUMBER(S521),ISNUMBER(U521),ISNUMBER(W521),ISNUMBER(#REF!),ISNUMBER(AA521),ISNUMBER(AC521),ISNUMBER(AE521),ISNUMBER(AG521),ISNUMBER(Y521),ISNUMBER(AI521)),"x","")</f>
        <v/>
      </c>
      <c r="D521" s="22" t="s">
        <v>10</v>
      </c>
      <c r="E521" s="22" t="s">
        <v>3022</v>
      </c>
      <c r="F521" s="22" t="s">
        <v>17</v>
      </c>
      <c r="G521" s="22" t="s">
        <v>3021</v>
      </c>
      <c r="H521" s="22" t="s">
        <v>1528</v>
      </c>
      <c r="I521" s="22" t="s">
        <v>8</v>
      </c>
      <c r="J521" s="22" t="s">
        <v>114</v>
      </c>
      <c r="K521" s="22" t="s">
        <v>8</v>
      </c>
      <c r="L521" s="22" t="s">
        <v>12</v>
      </c>
      <c r="M521" s="22" t="s">
        <v>12</v>
      </c>
      <c r="N521" s="22" t="s">
        <v>12</v>
      </c>
      <c r="O521" s="22" t="s">
        <v>14</v>
      </c>
      <c r="P521" s="22" t="s">
        <v>8</v>
      </c>
      <c r="Q521" s="22" t="s">
        <v>8</v>
      </c>
      <c r="S521" s="30"/>
      <c r="U521" s="32"/>
      <c r="W521" s="65" t="str">
        <f t="shared" si="90"/>
        <v/>
      </c>
      <c r="Y521" s="30" t="str">
        <f t="shared" si="81"/>
        <v/>
      </c>
      <c r="AA521" s="32"/>
      <c r="AC521" s="30"/>
      <c r="AE521" s="32"/>
      <c r="AG521" s="30" t="str">
        <f t="shared" si="91"/>
        <v/>
      </c>
      <c r="AI521" s="30" t="str">
        <f t="shared" ref="AI521:AI587" si="92">IF(OR(ISNUMBER(AC521),ISNUMBER(AG521)),N(AC521)+N(AG521),"")</f>
        <v/>
      </c>
    </row>
    <row r="522" spans="1:35" ht="12" hidden="1" customHeight="1" outlineLevel="6">
      <c r="A522" s="44" t="s">
        <v>3023</v>
      </c>
      <c r="B522" s="94"/>
      <c r="C522" s="97" t="str">
        <f>IF(OR(ISNUMBER(S522),ISNUMBER(U522),ISNUMBER(W522),ISNUMBER(#REF!),ISNUMBER(AA522),ISNUMBER(AC522),ISNUMBER(AE522),ISNUMBER(AG522),ISNUMBER(Y522),ISNUMBER(AI522)),"x","")</f>
        <v/>
      </c>
      <c r="D522" s="22" t="s">
        <v>10</v>
      </c>
      <c r="E522" s="22" t="s">
        <v>3024</v>
      </c>
      <c r="F522" s="22" t="s">
        <v>17</v>
      </c>
      <c r="G522" s="22" t="s">
        <v>3023</v>
      </c>
      <c r="H522" s="22" t="s">
        <v>227</v>
      </c>
      <c r="I522" s="22" t="s">
        <v>8</v>
      </c>
      <c r="J522" s="22" t="s">
        <v>114</v>
      </c>
      <c r="K522" s="22" t="s">
        <v>8</v>
      </c>
      <c r="L522" s="22" t="s">
        <v>12</v>
      </c>
      <c r="M522" s="22" t="s">
        <v>12</v>
      </c>
      <c r="N522" s="22" t="s">
        <v>12</v>
      </c>
      <c r="O522" s="22" t="s">
        <v>14</v>
      </c>
      <c r="P522" s="22" t="s">
        <v>8</v>
      </c>
      <c r="Q522" s="22" t="s">
        <v>8</v>
      </c>
      <c r="S522" s="30"/>
      <c r="U522" s="32"/>
      <c r="W522" s="65" t="str">
        <f t="shared" si="90"/>
        <v/>
      </c>
      <c r="Y522" s="30" t="str">
        <f t="shared" ref="Y522:Y585" si="93">IF(OR(ISNUMBER(S522),ISNUMBER(W522)),N(S522)+N(W522),"")</f>
        <v/>
      </c>
      <c r="AA522" s="32"/>
      <c r="AC522" s="30"/>
      <c r="AE522" s="32"/>
      <c r="AG522" s="30" t="str">
        <f t="shared" si="91"/>
        <v/>
      </c>
      <c r="AI522" s="30" t="str">
        <f t="shared" si="92"/>
        <v/>
      </c>
    </row>
    <row r="523" spans="1:35" ht="12" hidden="1" customHeight="1" outlineLevel="6">
      <c r="A523" s="44" t="s">
        <v>3025</v>
      </c>
      <c r="B523" s="94"/>
      <c r="C523" s="97" t="str">
        <f>IF(OR(ISNUMBER(S523),ISNUMBER(U523),ISNUMBER(W523),ISNUMBER(#REF!),ISNUMBER(AA523),ISNUMBER(AC523),ISNUMBER(AE523),ISNUMBER(AG523),ISNUMBER(Y523),ISNUMBER(AI523)),"x","")</f>
        <v/>
      </c>
      <c r="D523" s="22" t="s">
        <v>10</v>
      </c>
      <c r="E523" s="22" t="s">
        <v>3026</v>
      </c>
      <c r="F523" s="22" t="s">
        <v>17</v>
      </c>
      <c r="G523" s="22" t="s">
        <v>3025</v>
      </c>
      <c r="H523" s="22" t="s">
        <v>8</v>
      </c>
      <c r="I523" s="22" t="s">
        <v>3027</v>
      </c>
      <c r="J523" s="22" t="s">
        <v>114</v>
      </c>
      <c r="K523" s="22" t="s">
        <v>8</v>
      </c>
      <c r="L523" s="22" t="s">
        <v>8</v>
      </c>
      <c r="M523" s="22" t="s">
        <v>12</v>
      </c>
      <c r="N523" s="22" t="s">
        <v>12</v>
      </c>
      <c r="O523" s="22" t="s">
        <v>14</v>
      </c>
      <c r="P523" s="22" t="s">
        <v>8</v>
      </c>
      <c r="Q523" s="22" t="s">
        <v>8</v>
      </c>
      <c r="S523" s="30"/>
      <c r="U523" s="32"/>
      <c r="W523" s="65" t="str">
        <f t="shared" si="90"/>
        <v/>
      </c>
      <c r="Y523" s="30" t="str">
        <f t="shared" si="93"/>
        <v/>
      </c>
      <c r="AA523" s="32"/>
      <c r="AC523" s="30"/>
      <c r="AE523" s="32"/>
      <c r="AG523" s="30" t="str">
        <f t="shared" si="91"/>
        <v/>
      </c>
      <c r="AI523" s="30" t="str">
        <f t="shared" si="92"/>
        <v/>
      </c>
    </row>
    <row r="524" spans="1:35" ht="12" hidden="1" customHeight="1" outlineLevel="6">
      <c r="A524" s="44" t="s">
        <v>3028</v>
      </c>
      <c r="B524" s="94"/>
      <c r="C524" s="97" t="str">
        <f>IF(OR(ISNUMBER(S524),ISNUMBER(U524),ISNUMBER(W524),ISNUMBER(#REF!),ISNUMBER(AA524),ISNUMBER(AC524),ISNUMBER(AE524),ISNUMBER(AG524),ISNUMBER(Y524),ISNUMBER(AI524)),"x","")</f>
        <v/>
      </c>
      <c r="D524" s="22" t="s">
        <v>10</v>
      </c>
      <c r="E524" s="22" t="s">
        <v>3029</v>
      </c>
      <c r="F524" s="22" t="s">
        <v>17</v>
      </c>
      <c r="G524" s="22" t="s">
        <v>3028</v>
      </c>
      <c r="H524" s="22" t="s">
        <v>8</v>
      </c>
      <c r="I524" s="22" t="s">
        <v>3030</v>
      </c>
      <c r="J524" s="22" t="s">
        <v>114</v>
      </c>
      <c r="K524" s="22" t="s">
        <v>8</v>
      </c>
      <c r="L524" s="22" t="s">
        <v>8</v>
      </c>
      <c r="M524" s="22" t="s">
        <v>12</v>
      </c>
      <c r="N524" s="22" t="s">
        <v>8</v>
      </c>
      <c r="O524" s="22" t="s">
        <v>14</v>
      </c>
      <c r="P524" s="22" t="s">
        <v>8</v>
      </c>
      <c r="Q524" s="22" t="s">
        <v>8</v>
      </c>
      <c r="S524" s="30"/>
      <c r="U524" s="32"/>
      <c r="W524" s="65" t="str">
        <f t="shared" si="90"/>
        <v/>
      </c>
      <c r="Y524" s="30" t="str">
        <f t="shared" si="93"/>
        <v/>
      </c>
      <c r="AA524" s="32"/>
      <c r="AC524" s="30"/>
      <c r="AE524" s="32"/>
      <c r="AG524" s="30" t="str">
        <f t="shared" si="91"/>
        <v/>
      </c>
      <c r="AI524" s="30" t="str">
        <f t="shared" si="92"/>
        <v/>
      </c>
    </row>
    <row r="525" spans="1:35" ht="12" hidden="1" customHeight="1" outlineLevel="6">
      <c r="A525" s="44" t="s">
        <v>3031</v>
      </c>
      <c r="B525" s="94"/>
      <c r="C525" s="97" t="str">
        <f>IF(OR(ISNUMBER(S525),ISNUMBER(U525),ISNUMBER(W525),ISNUMBER(#REF!),ISNUMBER(AA525),ISNUMBER(AC525),ISNUMBER(AE525),ISNUMBER(AG525),ISNUMBER(Y525),ISNUMBER(AI525)),"x","")</f>
        <v/>
      </c>
      <c r="D525" s="22" t="s">
        <v>10</v>
      </c>
      <c r="E525" s="22" t="s">
        <v>3032</v>
      </c>
      <c r="F525" s="22" t="s">
        <v>17</v>
      </c>
      <c r="G525" s="22" t="s">
        <v>3031</v>
      </c>
      <c r="H525" s="22" t="s">
        <v>1528</v>
      </c>
      <c r="I525" s="22" t="s">
        <v>3033</v>
      </c>
      <c r="J525" s="22" t="s">
        <v>114</v>
      </c>
      <c r="K525" s="22" t="s">
        <v>8</v>
      </c>
      <c r="L525" s="22" t="s">
        <v>12</v>
      </c>
      <c r="M525" s="22" t="s">
        <v>8</v>
      </c>
      <c r="N525" s="22" t="s">
        <v>8</v>
      </c>
      <c r="O525" s="22" t="s">
        <v>14</v>
      </c>
      <c r="P525" s="22" t="s">
        <v>8</v>
      </c>
      <c r="Q525" s="22" t="s">
        <v>8</v>
      </c>
      <c r="S525" s="30"/>
      <c r="U525" s="32"/>
      <c r="W525" s="65" t="str">
        <f t="shared" si="90"/>
        <v/>
      </c>
      <c r="Y525" s="30" t="str">
        <f t="shared" si="93"/>
        <v/>
      </c>
      <c r="AA525" s="32"/>
      <c r="AC525" s="30"/>
      <c r="AE525" s="32"/>
      <c r="AG525" s="30" t="str">
        <f t="shared" si="91"/>
        <v/>
      </c>
      <c r="AI525" s="30" t="str">
        <f t="shared" si="92"/>
        <v/>
      </c>
    </row>
    <row r="526" spans="1:35" ht="12" hidden="1" customHeight="1" outlineLevel="7">
      <c r="A526" s="45" t="s">
        <v>3034</v>
      </c>
      <c r="B526" s="94"/>
      <c r="C526" s="97" t="str">
        <f>IF(OR(ISNUMBER(S526),ISNUMBER(U526),ISNUMBER(W526),ISNUMBER(#REF!),ISNUMBER(AA526),ISNUMBER(AC526),ISNUMBER(AE526),ISNUMBER(AG526),ISNUMBER(Y526),ISNUMBER(AI526)),"x","")</f>
        <v/>
      </c>
      <c r="D526" s="22" t="s">
        <v>10</v>
      </c>
      <c r="E526" s="22" t="s">
        <v>3035</v>
      </c>
      <c r="F526" s="22" t="s">
        <v>17</v>
      </c>
      <c r="G526" s="22" t="s">
        <v>3034</v>
      </c>
      <c r="H526" s="22" t="s">
        <v>8</v>
      </c>
      <c r="I526" s="22" t="s">
        <v>8</v>
      </c>
      <c r="J526" s="22" t="s">
        <v>114</v>
      </c>
      <c r="K526" s="22" t="s">
        <v>8</v>
      </c>
      <c r="L526" s="22" t="s">
        <v>12</v>
      </c>
      <c r="M526" s="22" t="s">
        <v>8</v>
      </c>
      <c r="N526" s="22" t="s">
        <v>8</v>
      </c>
      <c r="O526" s="22" t="s">
        <v>14</v>
      </c>
      <c r="P526" s="22" t="s">
        <v>8</v>
      </c>
      <c r="Q526" s="22" t="s">
        <v>8</v>
      </c>
      <c r="S526" s="30"/>
      <c r="U526" s="32"/>
      <c r="W526" s="65" t="str">
        <f t="shared" si="90"/>
        <v/>
      </c>
      <c r="Y526" s="30" t="str">
        <f t="shared" si="93"/>
        <v/>
      </c>
      <c r="AA526" s="32"/>
      <c r="AC526" s="30"/>
      <c r="AE526" s="32"/>
      <c r="AG526" s="30" t="str">
        <f t="shared" si="91"/>
        <v/>
      </c>
      <c r="AI526" s="30" t="str">
        <f t="shared" si="92"/>
        <v/>
      </c>
    </row>
    <row r="527" spans="1:35" ht="12" hidden="1" customHeight="1" outlineLevel="5">
      <c r="A527" s="43" t="s">
        <v>3036</v>
      </c>
      <c r="B527" s="94" t="s">
        <v>21</v>
      </c>
      <c r="C527" s="97" t="str">
        <f>IF(OR(ISNUMBER(S527),ISNUMBER(U527),ISNUMBER(W527),ISNUMBER(#REF!),ISNUMBER(AA527),ISNUMBER(AC527),ISNUMBER(AE527),ISNUMBER(AG527),ISNUMBER(Y527),ISNUMBER(AI527)),"x","")</f>
        <v/>
      </c>
      <c r="D527" s="22" t="s">
        <v>10</v>
      </c>
      <c r="E527" s="22" t="s">
        <v>3037</v>
      </c>
      <c r="F527" s="22" t="s">
        <v>17</v>
      </c>
      <c r="G527" s="22" t="s">
        <v>3036</v>
      </c>
      <c r="H527" s="22" t="s">
        <v>1528</v>
      </c>
      <c r="I527" s="22" t="s">
        <v>8</v>
      </c>
      <c r="J527" s="22" t="s">
        <v>23</v>
      </c>
      <c r="K527" s="22" t="s">
        <v>8</v>
      </c>
      <c r="L527" s="22" t="s">
        <v>12</v>
      </c>
      <c r="M527" s="22" t="s">
        <v>12</v>
      </c>
      <c r="N527" s="22" t="s">
        <v>12</v>
      </c>
      <c r="O527" s="22" t="s">
        <v>14</v>
      </c>
      <c r="P527" s="22" t="s">
        <v>8</v>
      </c>
      <c r="Q527" s="22" t="s">
        <v>8</v>
      </c>
      <c r="S527" s="30"/>
      <c r="U527" s="32"/>
      <c r="W527" s="65" t="str">
        <f t="shared" si="90"/>
        <v/>
      </c>
      <c r="Y527" s="30" t="str">
        <f t="shared" si="93"/>
        <v/>
      </c>
      <c r="AA527" s="32"/>
      <c r="AC527" s="30"/>
      <c r="AE527" s="32"/>
      <c r="AG527" s="30" t="str">
        <f t="shared" si="91"/>
        <v/>
      </c>
      <c r="AI527" s="30" t="str">
        <f t="shared" si="92"/>
        <v/>
      </c>
    </row>
    <row r="528" spans="1:35" ht="12" hidden="1" customHeight="1" outlineLevel="5">
      <c r="A528" s="43" t="s">
        <v>3038</v>
      </c>
      <c r="B528" s="94" t="s">
        <v>21</v>
      </c>
      <c r="C528" s="97" t="str">
        <f>IF(OR(ISNUMBER(S528),ISNUMBER(U528),ISNUMBER(W528),ISNUMBER(#REF!),ISNUMBER(AA528),ISNUMBER(AC528),ISNUMBER(AE528),ISNUMBER(AG528),ISNUMBER(Y528),ISNUMBER(AI528)),"x","")</f>
        <v/>
      </c>
      <c r="D528" s="22" t="s">
        <v>10</v>
      </c>
      <c r="E528" s="22" t="s">
        <v>3039</v>
      </c>
      <c r="F528" s="22" t="s">
        <v>17</v>
      </c>
      <c r="G528" s="22" t="s">
        <v>3038</v>
      </c>
      <c r="H528" s="22" t="s">
        <v>1528</v>
      </c>
      <c r="I528" s="22" t="s">
        <v>8</v>
      </c>
      <c r="J528" s="22" t="s">
        <v>23</v>
      </c>
      <c r="K528" s="22" t="s">
        <v>8</v>
      </c>
      <c r="L528" s="22" t="s">
        <v>12</v>
      </c>
      <c r="M528" s="22" t="s">
        <v>12</v>
      </c>
      <c r="N528" s="22" t="s">
        <v>12</v>
      </c>
      <c r="O528" s="22" t="s">
        <v>14</v>
      </c>
      <c r="P528" s="22" t="s">
        <v>8</v>
      </c>
      <c r="Q528" s="22" t="s">
        <v>8</v>
      </c>
      <c r="S528" s="30"/>
      <c r="U528" s="32"/>
      <c r="W528" s="65" t="str">
        <f t="shared" si="90"/>
        <v/>
      </c>
      <c r="Y528" s="30" t="str">
        <f t="shared" si="93"/>
        <v/>
      </c>
      <c r="AA528" s="32"/>
      <c r="AC528" s="30"/>
      <c r="AE528" s="32"/>
      <c r="AG528" s="30" t="str">
        <f t="shared" si="91"/>
        <v/>
      </c>
      <c r="AI528" s="30" t="str">
        <f t="shared" si="92"/>
        <v/>
      </c>
    </row>
    <row r="529" spans="1:35" ht="12" hidden="1" customHeight="1" outlineLevel="5">
      <c r="A529" s="43" t="s">
        <v>3040</v>
      </c>
      <c r="B529" s="94" t="s">
        <v>21</v>
      </c>
      <c r="C529" s="97" t="str">
        <f>IF(OR(ISNUMBER(S529),ISNUMBER(U529),ISNUMBER(W529),ISNUMBER(#REF!),ISNUMBER(AA529),ISNUMBER(AC529),ISNUMBER(AE529),ISNUMBER(AG529),ISNUMBER(Y529),ISNUMBER(AI529)),"x","")</f>
        <v/>
      </c>
      <c r="D529" s="22" t="s">
        <v>10</v>
      </c>
      <c r="E529" s="22" t="s">
        <v>3041</v>
      </c>
      <c r="F529" s="22" t="s">
        <v>17</v>
      </c>
      <c r="G529" s="22" t="s">
        <v>3040</v>
      </c>
      <c r="H529" s="22" t="s">
        <v>1528</v>
      </c>
      <c r="I529" s="22" t="s">
        <v>8</v>
      </c>
      <c r="J529" s="22" t="s">
        <v>23</v>
      </c>
      <c r="K529" s="22" t="s">
        <v>8</v>
      </c>
      <c r="L529" s="22" t="s">
        <v>12</v>
      </c>
      <c r="M529" s="22" t="s">
        <v>12</v>
      </c>
      <c r="N529" s="22" t="s">
        <v>12</v>
      </c>
      <c r="O529" s="22" t="s">
        <v>14</v>
      </c>
      <c r="P529" s="22" t="s">
        <v>8</v>
      </c>
      <c r="Q529" s="22" t="s">
        <v>8</v>
      </c>
      <c r="S529" s="30"/>
      <c r="U529" s="32"/>
      <c r="W529" s="65" t="str">
        <f t="shared" si="90"/>
        <v/>
      </c>
      <c r="Y529" s="30" t="str">
        <f t="shared" si="93"/>
        <v/>
      </c>
      <c r="AA529" s="32"/>
      <c r="AC529" s="30"/>
      <c r="AE529" s="32"/>
      <c r="AG529" s="30" t="str">
        <f t="shared" si="91"/>
        <v/>
      </c>
      <c r="AI529" s="30" t="str">
        <f t="shared" si="92"/>
        <v/>
      </c>
    </row>
    <row r="530" spans="1:35" ht="12" hidden="1" customHeight="1" outlineLevel="5">
      <c r="A530" s="43" t="s">
        <v>3042</v>
      </c>
      <c r="B530" s="94" t="s">
        <v>21</v>
      </c>
      <c r="C530" s="97" t="str">
        <f>IF(OR(ISNUMBER(S530),ISNUMBER(U530),ISNUMBER(W530),ISNUMBER(#REF!),ISNUMBER(AA530),ISNUMBER(AC530),ISNUMBER(AE530),ISNUMBER(AG530),ISNUMBER(Y530),ISNUMBER(AI530)),"x","")</f>
        <v/>
      </c>
      <c r="D530" s="22" t="s">
        <v>10</v>
      </c>
      <c r="E530" s="22" t="s">
        <v>3043</v>
      </c>
      <c r="F530" s="22" t="s">
        <v>17</v>
      </c>
      <c r="G530" s="22" t="s">
        <v>3042</v>
      </c>
      <c r="H530" s="22" t="s">
        <v>1528</v>
      </c>
      <c r="I530" s="22" t="s">
        <v>8</v>
      </c>
      <c r="J530" s="22" t="s">
        <v>23</v>
      </c>
      <c r="K530" s="22" t="s">
        <v>8</v>
      </c>
      <c r="L530" s="22" t="s">
        <v>12</v>
      </c>
      <c r="M530" s="22" t="s">
        <v>12</v>
      </c>
      <c r="N530" s="22" t="s">
        <v>12</v>
      </c>
      <c r="O530" s="22" t="s">
        <v>14</v>
      </c>
      <c r="P530" s="22" t="s">
        <v>8</v>
      </c>
      <c r="Q530" s="22" t="s">
        <v>8</v>
      </c>
      <c r="S530" s="30"/>
      <c r="U530" s="32"/>
      <c r="W530" s="65" t="str">
        <f t="shared" si="90"/>
        <v/>
      </c>
      <c r="Y530" s="30" t="str">
        <f t="shared" si="93"/>
        <v/>
      </c>
      <c r="AA530" s="32"/>
      <c r="AC530" s="30"/>
      <c r="AE530" s="32"/>
      <c r="AG530" s="30" t="str">
        <f t="shared" si="91"/>
        <v/>
      </c>
      <c r="AI530" s="30" t="str">
        <f t="shared" si="92"/>
        <v/>
      </c>
    </row>
    <row r="531" spans="1:35" ht="12" hidden="1" customHeight="1" outlineLevel="5">
      <c r="A531" s="43" t="s">
        <v>3044</v>
      </c>
      <c r="B531" s="94" t="s">
        <v>21</v>
      </c>
      <c r="C531" s="97" t="str">
        <f>IF(OR(ISNUMBER(S531),ISNUMBER(U531),ISNUMBER(W531),ISNUMBER(#REF!),ISNUMBER(AA531),ISNUMBER(AC531),ISNUMBER(AE531),ISNUMBER(AG531),ISNUMBER(Y531),ISNUMBER(AI531)),"x","")</f>
        <v/>
      </c>
      <c r="D531" s="22" t="s">
        <v>10</v>
      </c>
      <c r="E531" s="22" t="s">
        <v>3045</v>
      </c>
      <c r="F531" s="22" t="s">
        <v>17</v>
      </c>
      <c r="G531" s="22" t="s">
        <v>3044</v>
      </c>
      <c r="H531" s="22" t="s">
        <v>8</v>
      </c>
      <c r="I531" s="22" t="s">
        <v>3046</v>
      </c>
      <c r="J531" s="22" t="s">
        <v>23</v>
      </c>
      <c r="K531" s="22" t="s">
        <v>8</v>
      </c>
      <c r="L531" s="22" t="s">
        <v>12</v>
      </c>
      <c r="M531" s="22" t="s">
        <v>12</v>
      </c>
      <c r="N531" s="22" t="s">
        <v>12</v>
      </c>
      <c r="O531" s="22" t="s">
        <v>14</v>
      </c>
      <c r="P531" s="22" t="s">
        <v>8</v>
      </c>
      <c r="Q531" s="22" t="s">
        <v>8</v>
      </c>
      <c r="S531" s="30"/>
      <c r="U531" s="32"/>
      <c r="W531" s="65" t="str">
        <f t="shared" si="90"/>
        <v/>
      </c>
      <c r="Y531" s="30" t="str">
        <f t="shared" si="93"/>
        <v/>
      </c>
      <c r="AA531" s="32"/>
      <c r="AC531" s="30"/>
      <c r="AE531" s="32"/>
      <c r="AG531" s="30" t="str">
        <f t="shared" si="91"/>
        <v/>
      </c>
      <c r="AI531" s="30" t="str">
        <f t="shared" si="92"/>
        <v/>
      </c>
    </row>
    <row r="532" spans="1:35" ht="12" hidden="1" customHeight="1" outlineLevel="4">
      <c r="A532" s="42" t="s">
        <v>3047</v>
      </c>
      <c r="B532" s="94"/>
      <c r="C532" s="97" t="str">
        <f>IF(OR(ISNUMBER(S532),ISNUMBER(U532),ISNUMBER(W532),ISNUMBER(#REF!),ISNUMBER(AA532),ISNUMBER(AC532),ISNUMBER(AE532),ISNUMBER(AG532),ISNUMBER(Y532),ISNUMBER(AI532)),"x","")</f>
        <v/>
      </c>
      <c r="D532" s="22" t="s">
        <v>10</v>
      </c>
      <c r="E532" s="22" t="s">
        <v>3048</v>
      </c>
      <c r="F532" s="22" t="s">
        <v>17</v>
      </c>
      <c r="G532" s="22" t="s">
        <v>3047</v>
      </c>
      <c r="H532" s="22" t="s">
        <v>3049</v>
      </c>
      <c r="I532" s="22" t="s">
        <v>8</v>
      </c>
      <c r="J532" s="22" t="s">
        <v>8</v>
      </c>
      <c r="K532" s="22" t="s">
        <v>8</v>
      </c>
      <c r="L532" s="22" t="s">
        <v>12</v>
      </c>
      <c r="M532" s="22" t="s">
        <v>12</v>
      </c>
      <c r="N532" s="22" t="s">
        <v>12</v>
      </c>
      <c r="O532" s="22" t="s">
        <v>14</v>
      </c>
      <c r="P532" s="22" t="s">
        <v>8</v>
      </c>
      <c r="Q532" s="22" t="s">
        <v>8</v>
      </c>
      <c r="S532" s="30"/>
      <c r="U532" s="32"/>
      <c r="W532" s="65" t="str">
        <f t="shared" si="90"/>
        <v/>
      </c>
      <c r="Y532" s="30" t="str">
        <f t="shared" si="93"/>
        <v/>
      </c>
      <c r="AA532" s="32"/>
      <c r="AC532" s="30"/>
      <c r="AE532" s="32"/>
      <c r="AG532" s="30" t="str">
        <f t="shared" si="91"/>
        <v/>
      </c>
      <c r="AI532" s="30" t="str">
        <f t="shared" si="92"/>
        <v/>
      </c>
    </row>
    <row r="533" spans="1:35" ht="12" hidden="1" customHeight="1" outlineLevel="4">
      <c r="A533" s="42" t="s">
        <v>3050</v>
      </c>
      <c r="B533" s="94"/>
      <c r="C533" s="97" t="str">
        <f>IF(OR(ISNUMBER(S533),ISNUMBER(U533),ISNUMBER(W533),ISNUMBER(#REF!),ISNUMBER(AA533),ISNUMBER(AC533),ISNUMBER(AE533),ISNUMBER(AG533),ISNUMBER(Y533),ISNUMBER(AI533)),"x","")</f>
        <v/>
      </c>
      <c r="D533" s="22" t="s">
        <v>10</v>
      </c>
      <c r="E533" s="22" t="s">
        <v>3051</v>
      </c>
      <c r="F533" s="22" t="s">
        <v>17</v>
      </c>
      <c r="G533" s="22" t="s">
        <v>3050</v>
      </c>
      <c r="H533" s="22" t="s">
        <v>3049</v>
      </c>
      <c r="I533" s="22" t="s">
        <v>8</v>
      </c>
      <c r="J533" s="22" t="s">
        <v>8</v>
      </c>
      <c r="K533" s="22" t="s">
        <v>8</v>
      </c>
      <c r="L533" s="22" t="s">
        <v>12</v>
      </c>
      <c r="M533" s="22" t="s">
        <v>12</v>
      </c>
      <c r="N533" s="22" t="s">
        <v>12</v>
      </c>
      <c r="O533" s="22" t="s">
        <v>14</v>
      </c>
      <c r="P533" s="22" t="s">
        <v>8</v>
      </c>
      <c r="Q533" s="22" t="s">
        <v>8</v>
      </c>
      <c r="S533" s="30"/>
      <c r="U533" s="32"/>
      <c r="W533" s="65" t="str">
        <f t="shared" si="90"/>
        <v/>
      </c>
      <c r="Y533" s="30" t="str">
        <f t="shared" si="93"/>
        <v/>
      </c>
      <c r="AA533" s="32"/>
      <c r="AC533" s="30"/>
      <c r="AE533" s="32"/>
      <c r="AG533" s="30" t="str">
        <f t="shared" si="91"/>
        <v/>
      </c>
      <c r="AI533" s="30" t="str">
        <f t="shared" si="92"/>
        <v/>
      </c>
    </row>
    <row r="534" spans="1:35" ht="12" customHeight="1" outlineLevel="2" collapsed="1">
      <c r="A534" s="41" t="s">
        <v>3052</v>
      </c>
      <c r="B534" s="94" t="s">
        <v>21</v>
      </c>
      <c r="C534" s="97" t="str">
        <f>IF(OR(ISNUMBER(S534),ISNUMBER(U534),ISNUMBER(W534),ISNUMBER(#REF!),ISNUMBER(AA534),ISNUMBER(AC534),ISNUMBER(AE534),ISNUMBER(AG534),ISNUMBER(Y534),ISNUMBER(AI534)),"x","")</f>
        <v/>
      </c>
      <c r="D534" s="22" t="s">
        <v>10</v>
      </c>
      <c r="E534" s="22" t="s">
        <v>3053</v>
      </c>
      <c r="F534" s="22" t="s">
        <v>17</v>
      </c>
      <c r="G534" s="22" t="s">
        <v>3052</v>
      </c>
      <c r="H534" s="22" t="s">
        <v>8</v>
      </c>
      <c r="I534" s="22" t="s">
        <v>8</v>
      </c>
      <c r="J534" s="22" t="s">
        <v>19</v>
      </c>
      <c r="K534" s="22" t="s">
        <v>8</v>
      </c>
      <c r="L534" s="22" t="s">
        <v>12</v>
      </c>
      <c r="M534" s="22" t="s">
        <v>12</v>
      </c>
      <c r="N534" s="22" t="s">
        <v>12</v>
      </c>
      <c r="O534" s="22" t="s">
        <v>14</v>
      </c>
      <c r="P534" s="22" t="s">
        <v>8</v>
      </c>
      <c r="Q534" s="22" t="s">
        <v>8</v>
      </c>
      <c r="S534" s="30"/>
      <c r="U534" s="32"/>
      <c r="W534" s="65" t="str">
        <f>IF(OR(ISNUMBER(W535),ISNUMBER(W544)),N(W535)-N(W544),IF(ISNUMBER(U534),U534,""))</f>
        <v/>
      </c>
      <c r="Y534" s="30" t="str">
        <f t="shared" si="93"/>
        <v/>
      </c>
      <c r="AA534" s="32"/>
      <c r="AC534" s="30"/>
      <c r="AE534" s="32"/>
      <c r="AG534" s="30" t="str">
        <f>IF(OR(ISNUMBER(AG535),ISNUMBER(AG544)),N(AG535)-N(AG544),IF(ISNUMBER(AE534),AE534,""))</f>
        <v/>
      </c>
      <c r="AI534" s="30" t="str">
        <f t="shared" si="92"/>
        <v/>
      </c>
    </row>
    <row r="535" spans="1:35" ht="12" hidden="1" customHeight="1" outlineLevel="3">
      <c r="A535" s="39" t="s">
        <v>3054</v>
      </c>
      <c r="B535" s="94" t="s">
        <v>21</v>
      </c>
      <c r="C535" s="97" t="str">
        <f>IF(OR(ISNUMBER(S535),ISNUMBER(U535),ISNUMBER(W535),ISNUMBER(#REF!),ISNUMBER(AA535),ISNUMBER(AC535),ISNUMBER(AE535),ISNUMBER(AG535),ISNUMBER(Y535),ISNUMBER(AI535)),"x","")</f>
        <v/>
      </c>
      <c r="D535" s="22" t="s">
        <v>10</v>
      </c>
      <c r="E535" s="22" t="s">
        <v>3055</v>
      </c>
      <c r="F535" s="22" t="s">
        <v>17</v>
      </c>
      <c r="G535" s="22" t="s">
        <v>3054</v>
      </c>
      <c r="H535" s="22" t="s">
        <v>8</v>
      </c>
      <c r="I535" s="22" t="s">
        <v>8</v>
      </c>
      <c r="J535" s="22" t="s">
        <v>19</v>
      </c>
      <c r="K535" s="22" t="s">
        <v>8</v>
      </c>
      <c r="L535" s="22" t="s">
        <v>12</v>
      </c>
      <c r="M535" s="22" t="s">
        <v>12</v>
      </c>
      <c r="N535" s="22" t="s">
        <v>12</v>
      </c>
      <c r="O535" s="22" t="s">
        <v>14</v>
      </c>
      <c r="P535" s="22" t="s">
        <v>8</v>
      </c>
      <c r="Q535" s="22" t="s">
        <v>8</v>
      </c>
      <c r="S535" s="30"/>
      <c r="U535" s="32"/>
      <c r="W535" s="65" t="str">
        <f>IF(OR(ISNUMBER(W536),ISNUMBER(W538),ISNUMBER(W539),ISNUMBER(W540),ISNUMBER(W541),ISNUMBER(W542)),N(W536)+N(W538)+N(W539)+N(W540)+N(W541)+N(W542),IF(ISNUMBER(U535),U535,""))</f>
        <v/>
      </c>
      <c r="Y535" s="30" t="str">
        <f t="shared" si="93"/>
        <v/>
      </c>
      <c r="AA535" s="32"/>
      <c r="AC535" s="30"/>
      <c r="AE535" s="32"/>
      <c r="AG535" s="30" t="str">
        <f>IF(OR(ISNUMBER(AG536),ISNUMBER(AG538),ISNUMBER(AG539),ISNUMBER(AG540),ISNUMBER(AG541),ISNUMBER(AG542)),N(AG536)+N(AG538)+N(AG539)+N(AG540)+N(AG541)+N(AG542),IF(ISNUMBER(AE535),AE535,""))</f>
        <v/>
      </c>
      <c r="AI535" s="30" t="str">
        <f t="shared" si="92"/>
        <v/>
      </c>
    </row>
    <row r="536" spans="1:35" ht="12" hidden="1" customHeight="1" outlineLevel="4">
      <c r="A536" s="42" t="s">
        <v>3056</v>
      </c>
      <c r="B536" s="94" t="s">
        <v>21</v>
      </c>
      <c r="C536" s="97" t="str">
        <f>IF(OR(ISNUMBER(S536),ISNUMBER(U536),ISNUMBER(W536),ISNUMBER(#REF!),ISNUMBER(AA536),ISNUMBER(AC536),ISNUMBER(AE536),ISNUMBER(AG536),ISNUMBER(Y536),ISNUMBER(AI536)),"x","")</f>
        <v/>
      </c>
      <c r="D536" s="22" t="s">
        <v>10</v>
      </c>
      <c r="E536" s="22" t="s">
        <v>3057</v>
      </c>
      <c r="F536" s="22" t="s">
        <v>17</v>
      </c>
      <c r="G536" s="22" t="s">
        <v>3056</v>
      </c>
      <c r="H536" s="22" t="s">
        <v>8</v>
      </c>
      <c r="I536" s="22" t="s">
        <v>8</v>
      </c>
      <c r="J536" s="22" t="s">
        <v>23</v>
      </c>
      <c r="K536" s="22" t="s">
        <v>8</v>
      </c>
      <c r="L536" s="22" t="s">
        <v>12</v>
      </c>
      <c r="M536" s="22" t="s">
        <v>12</v>
      </c>
      <c r="N536" s="22" t="s">
        <v>12</v>
      </c>
      <c r="O536" s="22" t="s">
        <v>14</v>
      </c>
      <c r="P536" s="22" t="s">
        <v>8</v>
      </c>
      <c r="Q536" s="22" t="s">
        <v>8</v>
      </c>
      <c r="S536" s="30"/>
      <c r="U536" s="32"/>
      <c r="W536" s="65" t="str">
        <f t="shared" ref="W536:W542" si="94">IF(ISNUMBER(U536),U536,"")</f>
        <v/>
      </c>
      <c r="Y536" s="30" t="str">
        <f t="shared" si="93"/>
        <v/>
      </c>
      <c r="AA536" s="32"/>
      <c r="AC536" s="30"/>
      <c r="AE536" s="32"/>
      <c r="AG536" s="30" t="str">
        <f t="shared" ref="AG536:AG542" si="95">IF(ISNUMBER(AE536),AE536,"")</f>
        <v/>
      </c>
      <c r="AI536" s="30" t="str">
        <f t="shared" si="92"/>
        <v/>
      </c>
    </row>
    <row r="537" spans="1:35" ht="12" hidden="1" customHeight="1" outlineLevel="4">
      <c r="A537" s="42" t="s">
        <v>3058</v>
      </c>
      <c r="B537" s="94"/>
      <c r="C537" s="97" t="str">
        <f>IF(OR(ISNUMBER(S537),ISNUMBER(U537),ISNUMBER(W537),ISNUMBER(#REF!),ISNUMBER(AA537),ISNUMBER(AC537),ISNUMBER(AE537),ISNUMBER(AG537),ISNUMBER(Y537),ISNUMBER(AI537)),"x","")</f>
        <v/>
      </c>
      <c r="D537" s="22" t="s">
        <v>10</v>
      </c>
      <c r="E537" s="22" t="s">
        <v>3059</v>
      </c>
      <c r="F537" s="22" t="s">
        <v>17</v>
      </c>
      <c r="G537" s="22" t="s">
        <v>3058</v>
      </c>
      <c r="H537" s="22" t="s">
        <v>1925</v>
      </c>
      <c r="I537" s="22" t="s">
        <v>8</v>
      </c>
      <c r="J537" s="22" t="s">
        <v>8</v>
      </c>
      <c r="K537" s="22" t="s">
        <v>8</v>
      </c>
      <c r="L537" s="22" t="s">
        <v>12</v>
      </c>
      <c r="M537" s="22" t="s">
        <v>12</v>
      </c>
      <c r="N537" s="22" t="s">
        <v>12</v>
      </c>
      <c r="O537" s="22" t="s">
        <v>14</v>
      </c>
      <c r="P537" s="22" t="s">
        <v>8</v>
      </c>
      <c r="Q537" s="22" t="s">
        <v>8</v>
      </c>
      <c r="S537" s="30"/>
      <c r="U537" s="32"/>
      <c r="W537" s="65" t="str">
        <f t="shared" si="94"/>
        <v/>
      </c>
      <c r="Y537" s="30" t="str">
        <f t="shared" si="93"/>
        <v/>
      </c>
      <c r="AA537" s="32"/>
      <c r="AC537" s="30"/>
      <c r="AE537" s="32"/>
      <c r="AG537" s="30" t="str">
        <f t="shared" si="95"/>
        <v/>
      </c>
      <c r="AI537" s="30" t="str">
        <f t="shared" si="92"/>
        <v/>
      </c>
    </row>
    <row r="538" spans="1:35" ht="12" hidden="1" customHeight="1" outlineLevel="4">
      <c r="A538" s="42" t="s">
        <v>3060</v>
      </c>
      <c r="B538" s="94" t="s">
        <v>21</v>
      </c>
      <c r="C538" s="97" t="str">
        <f>IF(OR(ISNUMBER(S538),ISNUMBER(U538),ISNUMBER(W538),ISNUMBER(#REF!),ISNUMBER(AA538),ISNUMBER(AC538),ISNUMBER(AE538),ISNUMBER(AG538),ISNUMBER(Y538),ISNUMBER(AI538)),"x","")</f>
        <v/>
      </c>
      <c r="D538" s="22" t="s">
        <v>10</v>
      </c>
      <c r="E538" s="22" t="s">
        <v>3061</v>
      </c>
      <c r="F538" s="22" t="s">
        <v>17</v>
      </c>
      <c r="G538" s="22" t="s">
        <v>3060</v>
      </c>
      <c r="H538" s="22" t="s">
        <v>1528</v>
      </c>
      <c r="I538" s="22" t="s">
        <v>8</v>
      </c>
      <c r="J538" s="22" t="s">
        <v>23</v>
      </c>
      <c r="K538" s="22" t="s">
        <v>8</v>
      </c>
      <c r="L538" s="22" t="s">
        <v>12</v>
      </c>
      <c r="M538" s="22" t="s">
        <v>12</v>
      </c>
      <c r="N538" s="22" t="s">
        <v>12</v>
      </c>
      <c r="O538" s="22" t="s">
        <v>14</v>
      </c>
      <c r="P538" s="22" t="s">
        <v>8</v>
      </c>
      <c r="Q538" s="22" t="s">
        <v>8</v>
      </c>
      <c r="S538" s="30"/>
      <c r="U538" s="32"/>
      <c r="W538" s="65" t="str">
        <f t="shared" si="94"/>
        <v/>
      </c>
      <c r="Y538" s="30" t="str">
        <f t="shared" si="93"/>
        <v/>
      </c>
      <c r="AA538" s="32"/>
      <c r="AC538" s="30"/>
      <c r="AE538" s="32"/>
      <c r="AG538" s="30" t="str">
        <f t="shared" si="95"/>
        <v/>
      </c>
      <c r="AI538" s="30" t="str">
        <f t="shared" si="92"/>
        <v/>
      </c>
    </row>
    <row r="539" spans="1:35" ht="12" hidden="1" customHeight="1" outlineLevel="4">
      <c r="A539" s="42" t="s">
        <v>3062</v>
      </c>
      <c r="B539" s="94" t="s">
        <v>21</v>
      </c>
      <c r="C539" s="97" t="str">
        <f>IF(OR(ISNUMBER(S539),ISNUMBER(U539),ISNUMBER(W539),ISNUMBER(#REF!),ISNUMBER(AA539),ISNUMBER(AC539),ISNUMBER(AE539),ISNUMBER(AG539),ISNUMBER(Y539),ISNUMBER(AI539)),"x","")</f>
        <v/>
      </c>
      <c r="D539" s="22" t="s">
        <v>10</v>
      </c>
      <c r="E539" s="22" t="s">
        <v>3063</v>
      </c>
      <c r="F539" s="22" t="s">
        <v>17</v>
      </c>
      <c r="G539" s="22" t="s">
        <v>3062</v>
      </c>
      <c r="H539" s="22" t="s">
        <v>1528</v>
      </c>
      <c r="I539" s="22" t="s">
        <v>8</v>
      </c>
      <c r="J539" s="22" t="s">
        <v>23</v>
      </c>
      <c r="K539" s="22" t="s">
        <v>8</v>
      </c>
      <c r="L539" s="22" t="s">
        <v>12</v>
      </c>
      <c r="M539" s="22" t="s">
        <v>12</v>
      </c>
      <c r="N539" s="22" t="s">
        <v>12</v>
      </c>
      <c r="O539" s="22" t="s">
        <v>14</v>
      </c>
      <c r="P539" s="22" t="s">
        <v>8</v>
      </c>
      <c r="Q539" s="22" t="s">
        <v>8</v>
      </c>
      <c r="S539" s="30"/>
      <c r="U539" s="32"/>
      <c r="W539" s="65" t="str">
        <f t="shared" si="94"/>
        <v/>
      </c>
      <c r="Y539" s="30" t="str">
        <f t="shared" si="93"/>
        <v/>
      </c>
      <c r="AA539" s="32"/>
      <c r="AC539" s="30"/>
      <c r="AE539" s="32"/>
      <c r="AG539" s="30" t="str">
        <f t="shared" si="95"/>
        <v/>
      </c>
      <c r="AI539" s="30" t="str">
        <f t="shared" si="92"/>
        <v/>
      </c>
    </row>
    <row r="540" spans="1:35" ht="12" hidden="1" customHeight="1" outlineLevel="4">
      <c r="A540" s="42" t="s">
        <v>3064</v>
      </c>
      <c r="B540" s="94" t="s">
        <v>21</v>
      </c>
      <c r="C540" s="97" t="str">
        <f>IF(OR(ISNUMBER(S540),ISNUMBER(U540),ISNUMBER(W540),ISNUMBER(#REF!),ISNUMBER(AA540),ISNUMBER(AC540),ISNUMBER(AE540),ISNUMBER(AG540),ISNUMBER(Y540),ISNUMBER(AI540)),"x","")</f>
        <v/>
      </c>
      <c r="D540" s="22" t="s">
        <v>10</v>
      </c>
      <c r="E540" s="22" t="s">
        <v>3065</v>
      </c>
      <c r="F540" s="22" t="s">
        <v>17</v>
      </c>
      <c r="G540" s="22" t="s">
        <v>3064</v>
      </c>
      <c r="H540" s="22" t="s">
        <v>1528</v>
      </c>
      <c r="I540" s="22" t="s">
        <v>8</v>
      </c>
      <c r="J540" s="22" t="s">
        <v>23</v>
      </c>
      <c r="K540" s="22" t="s">
        <v>8</v>
      </c>
      <c r="L540" s="22" t="s">
        <v>12</v>
      </c>
      <c r="M540" s="22" t="s">
        <v>12</v>
      </c>
      <c r="N540" s="22" t="s">
        <v>12</v>
      </c>
      <c r="O540" s="22" t="s">
        <v>14</v>
      </c>
      <c r="P540" s="22" t="s">
        <v>8</v>
      </c>
      <c r="Q540" s="22" t="s">
        <v>8</v>
      </c>
      <c r="S540" s="30"/>
      <c r="U540" s="32"/>
      <c r="W540" s="65" t="str">
        <f t="shared" si="94"/>
        <v/>
      </c>
      <c r="Y540" s="30" t="str">
        <f t="shared" si="93"/>
        <v/>
      </c>
      <c r="AA540" s="32"/>
      <c r="AC540" s="30"/>
      <c r="AE540" s="32"/>
      <c r="AG540" s="30" t="str">
        <f t="shared" si="95"/>
        <v/>
      </c>
      <c r="AI540" s="30" t="str">
        <f t="shared" si="92"/>
        <v/>
      </c>
    </row>
    <row r="541" spans="1:35" ht="12" hidden="1" customHeight="1" outlineLevel="4">
      <c r="A541" s="42" t="s">
        <v>3066</v>
      </c>
      <c r="B541" s="94" t="s">
        <v>21</v>
      </c>
      <c r="C541" s="97" t="str">
        <f>IF(OR(ISNUMBER(S541),ISNUMBER(U541),ISNUMBER(W541),ISNUMBER(#REF!),ISNUMBER(AA541),ISNUMBER(AC541),ISNUMBER(AE541),ISNUMBER(AG541),ISNUMBER(Y541),ISNUMBER(AI541)),"x","")</f>
        <v/>
      </c>
      <c r="D541" s="22" t="s">
        <v>10</v>
      </c>
      <c r="E541" s="22" t="s">
        <v>3067</v>
      </c>
      <c r="F541" s="22" t="s">
        <v>17</v>
      </c>
      <c r="G541" s="22" t="s">
        <v>3066</v>
      </c>
      <c r="H541" s="22" t="s">
        <v>1528</v>
      </c>
      <c r="I541" s="22" t="s">
        <v>3068</v>
      </c>
      <c r="J541" s="22" t="s">
        <v>114</v>
      </c>
      <c r="K541" s="22" t="s">
        <v>8</v>
      </c>
      <c r="L541" s="22" t="s">
        <v>12</v>
      </c>
      <c r="M541" s="22" t="s">
        <v>12</v>
      </c>
      <c r="N541" s="22" t="s">
        <v>12</v>
      </c>
      <c r="O541" s="22" t="s">
        <v>14</v>
      </c>
      <c r="P541" s="22" t="s">
        <v>8</v>
      </c>
      <c r="Q541" s="22" t="s">
        <v>8</v>
      </c>
      <c r="S541" s="30"/>
      <c r="U541" s="32"/>
      <c r="W541" s="65" t="str">
        <f t="shared" si="94"/>
        <v/>
      </c>
      <c r="Y541" s="30" t="str">
        <f t="shared" si="93"/>
        <v/>
      </c>
      <c r="AA541" s="32"/>
      <c r="AC541" s="30"/>
      <c r="AE541" s="32"/>
      <c r="AG541" s="30" t="str">
        <f t="shared" si="95"/>
        <v/>
      </c>
      <c r="AI541" s="30" t="str">
        <f t="shared" si="92"/>
        <v/>
      </c>
    </row>
    <row r="542" spans="1:35" ht="12" hidden="1" customHeight="1" outlineLevel="4">
      <c r="A542" s="42" t="s">
        <v>3069</v>
      </c>
      <c r="B542" s="94" t="s">
        <v>21</v>
      </c>
      <c r="C542" s="97" t="str">
        <f>IF(OR(ISNUMBER(S542),ISNUMBER(U542),ISNUMBER(W542),ISNUMBER(#REF!),ISNUMBER(AA542),ISNUMBER(AC542),ISNUMBER(AE542),ISNUMBER(AG542),ISNUMBER(Y542),ISNUMBER(AI542)),"x","")</f>
        <v/>
      </c>
      <c r="D542" s="22" t="s">
        <v>10</v>
      </c>
      <c r="E542" s="22" t="s">
        <v>3070</v>
      </c>
      <c r="F542" s="22" t="s">
        <v>17</v>
      </c>
      <c r="G542" s="22" t="s">
        <v>3069</v>
      </c>
      <c r="H542" s="22" t="s">
        <v>1528</v>
      </c>
      <c r="I542" s="22" t="s">
        <v>3071</v>
      </c>
      <c r="J542" s="22" t="s">
        <v>23</v>
      </c>
      <c r="K542" s="22" t="s">
        <v>8</v>
      </c>
      <c r="L542" s="22" t="s">
        <v>12</v>
      </c>
      <c r="M542" s="22" t="s">
        <v>12</v>
      </c>
      <c r="N542" s="22" t="s">
        <v>12</v>
      </c>
      <c r="O542" s="22" t="s">
        <v>14</v>
      </c>
      <c r="P542" s="22" t="s">
        <v>8</v>
      </c>
      <c r="Q542" s="22" t="s">
        <v>8</v>
      </c>
      <c r="S542" s="30"/>
      <c r="U542" s="32"/>
      <c r="W542" s="65" t="str">
        <f t="shared" si="94"/>
        <v/>
      </c>
      <c r="Y542" s="30" t="str">
        <f t="shared" si="93"/>
        <v/>
      </c>
      <c r="AA542" s="32"/>
      <c r="AC542" s="30"/>
      <c r="AE542" s="32"/>
      <c r="AG542" s="30" t="str">
        <f t="shared" si="95"/>
        <v/>
      </c>
      <c r="AI542" s="30" t="str">
        <f t="shared" si="92"/>
        <v/>
      </c>
    </row>
    <row r="543" spans="1:35" ht="12" hidden="1" customHeight="1" outlineLevel="4">
      <c r="A543" s="42" t="s">
        <v>3072</v>
      </c>
      <c r="B543" s="94"/>
      <c r="C543" s="97" t="str">
        <f>IF(OR(ISNUMBER(S543),ISNUMBER(U543),ISNUMBER(W543),ISNUMBER(#REF!),ISNUMBER(AA543),ISNUMBER(AC543),ISNUMBER(AE543),ISNUMBER(AG543),ISNUMBER(Y543),ISNUMBER(AI543)),"x","")</f>
        <v/>
      </c>
      <c r="D543" s="22" t="s">
        <v>10</v>
      </c>
      <c r="E543" s="22" t="s">
        <v>3073</v>
      </c>
      <c r="F543" s="22" t="s">
        <v>13</v>
      </c>
      <c r="G543" s="22" t="s">
        <v>3072</v>
      </c>
      <c r="H543" s="22" t="s">
        <v>3074</v>
      </c>
      <c r="I543" s="22" t="s">
        <v>8</v>
      </c>
      <c r="J543" s="22" t="s">
        <v>8</v>
      </c>
      <c r="K543" s="22" t="s">
        <v>8</v>
      </c>
      <c r="L543" s="22" t="s">
        <v>12</v>
      </c>
      <c r="M543" s="22" t="s">
        <v>12</v>
      </c>
      <c r="N543" s="22" t="s">
        <v>12</v>
      </c>
      <c r="O543" s="22" t="s">
        <v>14</v>
      </c>
      <c r="P543" s="22" t="s">
        <v>8</v>
      </c>
      <c r="Q543" s="22" t="s">
        <v>8</v>
      </c>
      <c r="S543" s="91"/>
      <c r="U543" s="32"/>
      <c r="W543" s="65"/>
      <c r="Y543" s="98" t="str">
        <f t="shared" si="93"/>
        <v/>
      </c>
      <c r="AA543" s="32"/>
      <c r="AC543" s="92"/>
      <c r="AE543" s="32"/>
      <c r="AG543" s="30"/>
      <c r="AI543" s="92"/>
    </row>
    <row r="544" spans="1:35" ht="12" hidden="1" customHeight="1" outlineLevel="3">
      <c r="A544" s="39" t="s">
        <v>3075</v>
      </c>
      <c r="B544" s="94" t="s">
        <v>423</v>
      </c>
      <c r="C544" s="97" t="str">
        <f>IF(OR(ISNUMBER(S544),ISNUMBER(U544),ISNUMBER(W544),ISNUMBER(#REF!),ISNUMBER(AA544),ISNUMBER(AC544),ISNUMBER(AE544),ISNUMBER(AG544),ISNUMBER(Y544),ISNUMBER(AI544)),"x","")</f>
        <v/>
      </c>
      <c r="D544" s="22" t="s">
        <v>10</v>
      </c>
      <c r="E544" s="22" t="s">
        <v>3076</v>
      </c>
      <c r="F544" s="22" t="s">
        <v>17</v>
      </c>
      <c r="G544" s="22" t="s">
        <v>3075</v>
      </c>
      <c r="H544" s="22" t="s">
        <v>8</v>
      </c>
      <c r="I544" s="22" t="s">
        <v>8</v>
      </c>
      <c r="J544" s="22" t="s">
        <v>19</v>
      </c>
      <c r="K544" s="22" t="s">
        <v>8</v>
      </c>
      <c r="L544" s="22" t="s">
        <v>12</v>
      </c>
      <c r="M544" s="22" t="s">
        <v>12</v>
      </c>
      <c r="N544" s="22" t="s">
        <v>12</v>
      </c>
      <c r="O544" s="22" t="s">
        <v>14</v>
      </c>
      <c r="P544" s="22" t="s">
        <v>8</v>
      </c>
      <c r="Q544" s="22" t="s">
        <v>8</v>
      </c>
      <c r="S544" s="30"/>
      <c r="U544" s="32"/>
      <c r="W544" s="65" t="str">
        <f>IF(OR(ISNUMBER(W546),ISNUMBER(W547),ISNUMBER(W548),ISNUMBER(W549),ISNUMBER(W550),ISNUMBER(W551)),N(W546)+N(W547)+N(W548)+N(W549)+N(W550)+N(W551),IF(ISNUMBER(U544),U544,""))</f>
        <v/>
      </c>
      <c r="Y544" s="30" t="str">
        <f t="shared" si="93"/>
        <v/>
      </c>
      <c r="AA544" s="32"/>
      <c r="AC544" s="30"/>
      <c r="AE544" s="32"/>
      <c r="AG544" s="30" t="str">
        <f>IF(OR(ISNUMBER(AG546),ISNUMBER(AG547),ISNUMBER(AG548),ISNUMBER(AG549),ISNUMBER(AG550),ISNUMBER(AG551)),N(AG546)+N(AG547)+N(AG548)+N(AG549)+N(AG550)+N(AG551),IF(ISNUMBER(AE544),AE544,""))</f>
        <v/>
      </c>
      <c r="AI544" s="30" t="str">
        <f t="shared" si="92"/>
        <v/>
      </c>
    </row>
    <row r="545" spans="1:35" ht="12" hidden="1" customHeight="1" outlineLevel="4">
      <c r="A545" s="42" t="s">
        <v>3077</v>
      </c>
      <c r="B545" s="94"/>
      <c r="C545" s="97" t="str">
        <f>IF(OR(ISNUMBER(S545),ISNUMBER(U545),ISNUMBER(W545),ISNUMBER(#REF!),ISNUMBER(AA545),ISNUMBER(AC545),ISNUMBER(AE545),ISNUMBER(AG545),ISNUMBER(Y545),ISNUMBER(AI545)),"x","")</f>
        <v/>
      </c>
      <c r="D545" s="22" t="s">
        <v>10</v>
      </c>
      <c r="E545" s="22" t="s">
        <v>3078</v>
      </c>
      <c r="F545" s="22" t="s">
        <v>17</v>
      </c>
      <c r="G545" s="22" t="s">
        <v>3077</v>
      </c>
      <c r="H545" s="22" t="s">
        <v>1925</v>
      </c>
      <c r="I545" s="22" t="s">
        <v>8</v>
      </c>
      <c r="J545" s="22" t="s">
        <v>8</v>
      </c>
      <c r="K545" s="22" t="s">
        <v>8</v>
      </c>
      <c r="L545" s="22" t="s">
        <v>12</v>
      </c>
      <c r="M545" s="22" t="s">
        <v>12</v>
      </c>
      <c r="N545" s="22" t="s">
        <v>12</v>
      </c>
      <c r="O545" s="22" t="s">
        <v>14</v>
      </c>
      <c r="P545" s="22" t="s">
        <v>8</v>
      </c>
      <c r="Q545" s="22" t="s">
        <v>8</v>
      </c>
      <c r="S545" s="30"/>
      <c r="U545" s="32"/>
      <c r="W545" s="65" t="str">
        <f t="shared" ref="W545:W551" si="96">IF(ISNUMBER(U545),U545,"")</f>
        <v/>
      </c>
      <c r="Y545" s="30" t="str">
        <f t="shared" si="93"/>
        <v/>
      </c>
      <c r="AA545" s="32"/>
      <c r="AC545" s="30"/>
      <c r="AE545" s="32"/>
      <c r="AG545" s="30" t="str">
        <f t="shared" ref="AG545:AG551" si="97">IF(ISNUMBER(AE545),AE545,"")</f>
        <v/>
      </c>
      <c r="AI545" s="30" t="str">
        <f t="shared" si="92"/>
        <v/>
      </c>
    </row>
    <row r="546" spans="1:35" ht="12" hidden="1" customHeight="1" outlineLevel="4">
      <c r="A546" s="42" t="s">
        <v>3079</v>
      </c>
      <c r="B546" s="94" t="s">
        <v>21</v>
      </c>
      <c r="C546" s="97" t="str">
        <f>IF(OR(ISNUMBER(S546),ISNUMBER(U546),ISNUMBER(W546),ISNUMBER(#REF!),ISNUMBER(AA546),ISNUMBER(AC546),ISNUMBER(AE546),ISNUMBER(AG546),ISNUMBER(Y546),ISNUMBER(AI546)),"x","")</f>
        <v/>
      </c>
      <c r="D546" s="22" t="s">
        <v>10</v>
      </c>
      <c r="E546" s="22" t="s">
        <v>3080</v>
      </c>
      <c r="F546" s="22" t="s">
        <v>17</v>
      </c>
      <c r="G546" s="22" t="s">
        <v>3079</v>
      </c>
      <c r="H546" s="22" t="s">
        <v>8</v>
      </c>
      <c r="I546" s="22" t="s">
        <v>8</v>
      </c>
      <c r="J546" s="22" t="s">
        <v>23</v>
      </c>
      <c r="K546" s="22" t="s">
        <v>8</v>
      </c>
      <c r="L546" s="22" t="s">
        <v>12</v>
      </c>
      <c r="M546" s="22" t="s">
        <v>12</v>
      </c>
      <c r="N546" s="22" t="s">
        <v>12</v>
      </c>
      <c r="O546" s="22" t="s">
        <v>14</v>
      </c>
      <c r="P546" s="22" t="s">
        <v>8</v>
      </c>
      <c r="Q546" s="22" t="s">
        <v>8</v>
      </c>
      <c r="S546" s="30"/>
      <c r="U546" s="32"/>
      <c r="W546" s="65" t="str">
        <f t="shared" si="96"/>
        <v/>
      </c>
      <c r="Y546" s="30" t="str">
        <f t="shared" si="93"/>
        <v/>
      </c>
      <c r="AA546" s="32"/>
      <c r="AC546" s="30"/>
      <c r="AE546" s="32"/>
      <c r="AG546" s="30" t="str">
        <f t="shared" si="97"/>
        <v/>
      </c>
      <c r="AI546" s="30" t="str">
        <f t="shared" si="92"/>
        <v/>
      </c>
    </row>
    <row r="547" spans="1:35" ht="12" hidden="1" customHeight="1" outlineLevel="4">
      <c r="A547" s="42" t="s">
        <v>3081</v>
      </c>
      <c r="B547" s="94" t="s">
        <v>21</v>
      </c>
      <c r="C547" s="97" t="str">
        <f>IF(OR(ISNUMBER(S547),ISNUMBER(U547),ISNUMBER(W547),ISNUMBER(#REF!),ISNUMBER(AA547),ISNUMBER(AC547),ISNUMBER(AE547),ISNUMBER(AG547),ISNUMBER(Y547),ISNUMBER(AI547)),"x","")</f>
        <v/>
      </c>
      <c r="D547" s="22" t="s">
        <v>10</v>
      </c>
      <c r="E547" s="22" t="s">
        <v>3082</v>
      </c>
      <c r="F547" s="22" t="s">
        <v>17</v>
      </c>
      <c r="G547" s="22" t="s">
        <v>3081</v>
      </c>
      <c r="H547" s="22" t="s">
        <v>1528</v>
      </c>
      <c r="I547" s="22" t="s">
        <v>8</v>
      </c>
      <c r="J547" s="22" t="s">
        <v>23</v>
      </c>
      <c r="K547" s="22" t="s">
        <v>8</v>
      </c>
      <c r="L547" s="22" t="s">
        <v>12</v>
      </c>
      <c r="M547" s="22" t="s">
        <v>12</v>
      </c>
      <c r="N547" s="22" t="s">
        <v>12</v>
      </c>
      <c r="O547" s="22" t="s">
        <v>14</v>
      </c>
      <c r="P547" s="22" t="s">
        <v>8</v>
      </c>
      <c r="Q547" s="22" t="s">
        <v>8</v>
      </c>
      <c r="S547" s="30"/>
      <c r="U547" s="32"/>
      <c r="W547" s="65" t="str">
        <f t="shared" si="96"/>
        <v/>
      </c>
      <c r="Y547" s="30" t="str">
        <f t="shared" si="93"/>
        <v/>
      </c>
      <c r="AA547" s="32"/>
      <c r="AC547" s="30"/>
      <c r="AE547" s="32"/>
      <c r="AG547" s="30" t="str">
        <f t="shared" si="97"/>
        <v/>
      </c>
      <c r="AI547" s="30" t="str">
        <f t="shared" si="92"/>
        <v/>
      </c>
    </row>
    <row r="548" spans="1:35" ht="12" hidden="1" customHeight="1" outlineLevel="4">
      <c r="A548" s="42" t="s">
        <v>3083</v>
      </c>
      <c r="B548" s="94" t="s">
        <v>21</v>
      </c>
      <c r="C548" s="97" t="str">
        <f>IF(OR(ISNUMBER(S548),ISNUMBER(U548),ISNUMBER(W548),ISNUMBER(#REF!),ISNUMBER(AA548),ISNUMBER(AC548),ISNUMBER(AE548),ISNUMBER(AG548),ISNUMBER(Y548),ISNUMBER(AI548)),"x","")</f>
        <v/>
      </c>
      <c r="D548" s="22" t="s">
        <v>10</v>
      </c>
      <c r="E548" s="22" t="s">
        <v>3084</v>
      </c>
      <c r="F548" s="22" t="s">
        <v>17</v>
      </c>
      <c r="G548" s="22" t="s">
        <v>3083</v>
      </c>
      <c r="H548" s="22" t="s">
        <v>1528</v>
      </c>
      <c r="I548" s="22" t="s">
        <v>3085</v>
      </c>
      <c r="J548" s="22" t="s">
        <v>114</v>
      </c>
      <c r="K548" s="22" t="s">
        <v>8</v>
      </c>
      <c r="L548" s="22" t="s">
        <v>12</v>
      </c>
      <c r="M548" s="22" t="s">
        <v>12</v>
      </c>
      <c r="N548" s="22" t="s">
        <v>12</v>
      </c>
      <c r="O548" s="22" t="s">
        <v>14</v>
      </c>
      <c r="P548" s="22" t="s">
        <v>8</v>
      </c>
      <c r="Q548" s="22" t="s">
        <v>8</v>
      </c>
      <c r="S548" s="30"/>
      <c r="U548" s="32"/>
      <c r="W548" s="65" t="str">
        <f t="shared" si="96"/>
        <v/>
      </c>
      <c r="Y548" s="30" t="str">
        <f t="shared" si="93"/>
        <v/>
      </c>
      <c r="AA548" s="32"/>
      <c r="AC548" s="30"/>
      <c r="AE548" s="32"/>
      <c r="AG548" s="30" t="str">
        <f t="shared" si="97"/>
        <v/>
      </c>
      <c r="AI548" s="30" t="str">
        <f t="shared" si="92"/>
        <v/>
      </c>
    </row>
    <row r="549" spans="1:35" ht="12" hidden="1" customHeight="1" outlineLevel="4">
      <c r="A549" s="42" t="s">
        <v>3086</v>
      </c>
      <c r="B549" s="94" t="s">
        <v>21</v>
      </c>
      <c r="C549" s="97" t="str">
        <f>IF(OR(ISNUMBER(S549),ISNUMBER(U549),ISNUMBER(W549),ISNUMBER(#REF!),ISNUMBER(AA549),ISNUMBER(AC549),ISNUMBER(AE549),ISNUMBER(AG549),ISNUMBER(Y549),ISNUMBER(AI549)),"x","")</f>
        <v/>
      </c>
      <c r="D549" s="22" t="s">
        <v>10</v>
      </c>
      <c r="E549" s="22" t="s">
        <v>3087</v>
      </c>
      <c r="F549" s="22" t="s">
        <v>17</v>
      </c>
      <c r="G549" s="22" t="s">
        <v>3086</v>
      </c>
      <c r="H549" s="22" t="s">
        <v>1528</v>
      </c>
      <c r="I549" s="22" t="s">
        <v>8</v>
      </c>
      <c r="J549" s="22" t="s">
        <v>23</v>
      </c>
      <c r="K549" s="22" t="s">
        <v>8</v>
      </c>
      <c r="L549" s="22" t="s">
        <v>12</v>
      </c>
      <c r="M549" s="22" t="s">
        <v>12</v>
      </c>
      <c r="N549" s="22" t="s">
        <v>12</v>
      </c>
      <c r="O549" s="22" t="s">
        <v>14</v>
      </c>
      <c r="P549" s="22" t="s">
        <v>8</v>
      </c>
      <c r="Q549" s="22" t="s">
        <v>8</v>
      </c>
      <c r="S549" s="30"/>
      <c r="U549" s="32"/>
      <c r="W549" s="65" t="str">
        <f t="shared" si="96"/>
        <v/>
      </c>
      <c r="Y549" s="30" t="str">
        <f t="shared" si="93"/>
        <v/>
      </c>
      <c r="AA549" s="32"/>
      <c r="AC549" s="30"/>
      <c r="AE549" s="32"/>
      <c r="AG549" s="30" t="str">
        <f t="shared" si="97"/>
        <v/>
      </c>
      <c r="AI549" s="30" t="str">
        <f t="shared" si="92"/>
        <v/>
      </c>
    </row>
    <row r="550" spans="1:35" ht="12" hidden="1" customHeight="1" outlineLevel="4">
      <c r="A550" s="42" t="s">
        <v>3088</v>
      </c>
      <c r="B550" s="94" t="s">
        <v>21</v>
      </c>
      <c r="C550" s="97" t="str">
        <f>IF(OR(ISNUMBER(S550),ISNUMBER(U550),ISNUMBER(W550),ISNUMBER(#REF!),ISNUMBER(AA550),ISNUMBER(AC550),ISNUMBER(AE550),ISNUMBER(AG550),ISNUMBER(Y550),ISNUMBER(AI550)),"x","")</f>
        <v/>
      </c>
      <c r="D550" s="22" t="s">
        <v>10</v>
      </c>
      <c r="E550" s="22" t="s">
        <v>3089</v>
      </c>
      <c r="F550" s="22" t="s">
        <v>17</v>
      </c>
      <c r="G550" s="22" t="s">
        <v>3088</v>
      </c>
      <c r="H550" s="22" t="s">
        <v>1528</v>
      </c>
      <c r="I550" s="22" t="s">
        <v>8</v>
      </c>
      <c r="J550" s="22" t="s">
        <v>23</v>
      </c>
      <c r="K550" s="22" t="s">
        <v>8</v>
      </c>
      <c r="L550" s="22" t="s">
        <v>12</v>
      </c>
      <c r="M550" s="22" t="s">
        <v>12</v>
      </c>
      <c r="N550" s="22" t="s">
        <v>12</v>
      </c>
      <c r="O550" s="22" t="s">
        <v>14</v>
      </c>
      <c r="P550" s="22" t="s">
        <v>8</v>
      </c>
      <c r="Q550" s="22" t="s">
        <v>8</v>
      </c>
      <c r="S550" s="30"/>
      <c r="U550" s="32"/>
      <c r="W550" s="65" t="str">
        <f t="shared" si="96"/>
        <v/>
      </c>
      <c r="Y550" s="30" t="str">
        <f t="shared" si="93"/>
        <v/>
      </c>
      <c r="AA550" s="32"/>
      <c r="AC550" s="30"/>
      <c r="AE550" s="32"/>
      <c r="AG550" s="30" t="str">
        <f t="shared" si="97"/>
        <v/>
      </c>
      <c r="AI550" s="30" t="str">
        <f t="shared" si="92"/>
        <v/>
      </c>
    </row>
    <row r="551" spans="1:35" ht="12" hidden="1" customHeight="1" outlineLevel="4">
      <c r="A551" s="42" t="s">
        <v>3090</v>
      </c>
      <c r="B551" s="94" t="s">
        <v>21</v>
      </c>
      <c r="C551" s="97" t="str">
        <f>IF(OR(ISNUMBER(S551),ISNUMBER(U551),ISNUMBER(W551),ISNUMBER(#REF!),ISNUMBER(AA551),ISNUMBER(AC551),ISNUMBER(AE551),ISNUMBER(AG551),ISNUMBER(Y551),ISNUMBER(AI551)),"x","")</f>
        <v/>
      </c>
      <c r="D551" s="22" t="s">
        <v>10</v>
      </c>
      <c r="E551" s="22" t="s">
        <v>3091</v>
      </c>
      <c r="F551" s="22" t="s">
        <v>17</v>
      </c>
      <c r="G551" s="22" t="s">
        <v>3090</v>
      </c>
      <c r="H551" s="22" t="s">
        <v>1528</v>
      </c>
      <c r="I551" s="22" t="s">
        <v>8</v>
      </c>
      <c r="J551" s="22" t="s">
        <v>23</v>
      </c>
      <c r="K551" s="22" t="s">
        <v>8</v>
      </c>
      <c r="L551" s="22" t="s">
        <v>12</v>
      </c>
      <c r="M551" s="22" t="s">
        <v>12</v>
      </c>
      <c r="N551" s="22" t="s">
        <v>12</v>
      </c>
      <c r="O551" s="22" t="s">
        <v>14</v>
      </c>
      <c r="P551" s="22" t="s">
        <v>8</v>
      </c>
      <c r="Q551" s="22" t="s">
        <v>8</v>
      </c>
      <c r="S551" s="30"/>
      <c r="U551" s="32"/>
      <c r="W551" s="65" t="str">
        <f t="shared" si="96"/>
        <v/>
      </c>
      <c r="Y551" s="30" t="str">
        <f t="shared" si="93"/>
        <v/>
      </c>
      <c r="AA551" s="32"/>
      <c r="AC551" s="30"/>
      <c r="AE551" s="32"/>
      <c r="AG551" s="30" t="str">
        <f t="shared" si="97"/>
        <v/>
      </c>
      <c r="AI551" s="30" t="str">
        <f t="shared" si="92"/>
        <v/>
      </c>
    </row>
    <row r="552" spans="1:35" ht="12" hidden="1" customHeight="1" outlineLevel="4">
      <c r="A552" s="42" t="s">
        <v>3092</v>
      </c>
      <c r="B552" s="94"/>
      <c r="C552" s="97" t="str">
        <f>IF(OR(ISNUMBER(S552),ISNUMBER(U552),ISNUMBER(W552),ISNUMBER(#REF!),ISNUMBER(AA552),ISNUMBER(AC552),ISNUMBER(AE552),ISNUMBER(AG552),ISNUMBER(Y552),ISNUMBER(AI552)),"x","")</f>
        <v/>
      </c>
      <c r="D552" s="22" t="s">
        <v>10</v>
      </c>
      <c r="E552" s="22" t="s">
        <v>3093</v>
      </c>
      <c r="F552" s="22" t="s">
        <v>13</v>
      </c>
      <c r="G552" s="22" t="s">
        <v>3092</v>
      </c>
      <c r="H552" s="22" t="s">
        <v>3074</v>
      </c>
      <c r="I552" s="22" t="s">
        <v>8</v>
      </c>
      <c r="J552" s="22" t="s">
        <v>8</v>
      </c>
      <c r="K552" s="22" t="s">
        <v>8</v>
      </c>
      <c r="L552" s="22" t="s">
        <v>12</v>
      </c>
      <c r="M552" s="22" t="s">
        <v>12</v>
      </c>
      <c r="N552" s="22" t="s">
        <v>12</v>
      </c>
      <c r="O552" s="22" t="s">
        <v>14</v>
      </c>
      <c r="P552" s="22" t="s">
        <v>8</v>
      </c>
      <c r="Q552" s="22" t="s">
        <v>8</v>
      </c>
      <c r="S552" s="91"/>
      <c r="U552" s="32"/>
      <c r="W552" s="65"/>
      <c r="Y552" s="98" t="str">
        <f t="shared" si="93"/>
        <v/>
      </c>
      <c r="AA552" s="32"/>
      <c r="AC552" s="92"/>
      <c r="AE552" s="32"/>
      <c r="AG552" s="30"/>
      <c r="AI552" s="92"/>
    </row>
    <row r="553" spans="1:35" ht="12" customHeight="1" outlineLevel="2" collapsed="1">
      <c r="A553" s="41" t="s">
        <v>3094</v>
      </c>
      <c r="B553" s="94" t="s">
        <v>423</v>
      </c>
      <c r="C553" s="97" t="str">
        <f>IF(OR(ISNUMBER(S553),ISNUMBER(U553),ISNUMBER(W553),ISNUMBER(#REF!),ISNUMBER(AA553),ISNUMBER(AC553),ISNUMBER(AE553),ISNUMBER(AG553),ISNUMBER(Y553),ISNUMBER(AI553)),"x","")</f>
        <v/>
      </c>
      <c r="D553" s="22" t="s">
        <v>10</v>
      </c>
      <c r="E553" s="22" t="s">
        <v>3095</v>
      </c>
      <c r="F553" s="22" t="s">
        <v>17</v>
      </c>
      <c r="G553" s="22" t="s">
        <v>3094</v>
      </c>
      <c r="H553" s="22" t="s">
        <v>8</v>
      </c>
      <c r="I553" s="22" t="s">
        <v>3096</v>
      </c>
      <c r="J553" s="22" t="s">
        <v>59</v>
      </c>
      <c r="K553" s="22" t="s">
        <v>8</v>
      </c>
      <c r="L553" s="22" t="s">
        <v>12</v>
      </c>
      <c r="M553" s="22" t="s">
        <v>12</v>
      </c>
      <c r="N553" s="22" t="s">
        <v>12</v>
      </c>
      <c r="O553" s="22" t="s">
        <v>14</v>
      </c>
      <c r="P553" s="22" t="s">
        <v>8</v>
      </c>
      <c r="Q553" s="22" t="s">
        <v>8</v>
      </c>
      <c r="S553" s="30"/>
      <c r="U553" s="32"/>
      <c r="W553" s="65" t="str">
        <f>IF(OR(ISNUMBER(W555),ISNUMBER(W556),ISNUMBER(W557),ISNUMBER(W558),ISNUMBER(W559),ISNUMBER(W560),ISNUMBER(W561),ISNUMBER(W562),ISNUMBER(W563),ISNUMBER(W564),ISNUMBER(W565)),N(W555)+N(W556)+N(W557)+N(W558)+N(W559)-N(W560)-N(W561)+N(W562)+N(W563)+N(W564)+N(W565),IF(ISNUMBER(U553),U553,""))</f>
        <v/>
      </c>
      <c r="Y553" s="30" t="str">
        <f t="shared" si="93"/>
        <v/>
      </c>
      <c r="AA553" s="32"/>
      <c r="AC553" s="30"/>
      <c r="AE553" s="32"/>
      <c r="AG553" s="30" t="str">
        <f>IF(OR(ISNUMBER(AG555),ISNUMBER(AG556),ISNUMBER(AG557),ISNUMBER(AG558),ISNUMBER(AG559),ISNUMBER(AG560),ISNUMBER(AG561),ISNUMBER(AG562),ISNUMBER(AG563),ISNUMBER(AG564),ISNUMBER(AG565)),N(AG555)+N(AG556)+N(AG557)+N(AG558)+N(AG559)-N(AG560)-N(AG561)+N(AG562)+N(AG563)+N(AG564)+N(AG565),IF(ISNUMBER(AE553),AE553,""))</f>
        <v/>
      </c>
      <c r="AI553" s="30" t="str">
        <f t="shared" si="92"/>
        <v/>
      </c>
    </row>
    <row r="554" spans="1:35" ht="12" hidden="1" customHeight="1" outlineLevel="3">
      <c r="A554" s="39" t="s">
        <v>3097</v>
      </c>
      <c r="B554" s="94"/>
      <c r="C554" s="97" t="str">
        <f>IF(OR(ISNUMBER(S554),ISNUMBER(U554),ISNUMBER(W554),ISNUMBER(#REF!),ISNUMBER(AA554),ISNUMBER(AC554),ISNUMBER(AE554),ISNUMBER(AG554),ISNUMBER(Y554),ISNUMBER(AI554)),"x","")</f>
        <v/>
      </c>
      <c r="D554" s="22" t="s">
        <v>10</v>
      </c>
      <c r="E554" s="22" t="s">
        <v>3098</v>
      </c>
      <c r="F554" s="22" t="s">
        <v>17</v>
      </c>
      <c r="G554" s="22" t="s">
        <v>3097</v>
      </c>
      <c r="H554" s="22" t="s">
        <v>1925</v>
      </c>
      <c r="I554" s="22" t="s">
        <v>8</v>
      </c>
      <c r="J554" s="22" t="s">
        <v>8</v>
      </c>
      <c r="K554" s="22" t="s">
        <v>8</v>
      </c>
      <c r="L554" s="22" t="s">
        <v>12</v>
      </c>
      <c r="M554" s="22" t="s">
        <v>12</v>
      </c>
      <c r="N554" s="22" t="s">
        <v>12</v>
      </c>
      <c r="O554" s="22" t="s">
        <v>14</v>
      </c>
      <c r="P554" s="22" t="s">
        <v>8</v>
      </c>
      <c r="Q554" s="22" t="s">
        <v>8</v>
      </c>
      <c r="S554" s="30"/>
      <c r="U554" s="32"/>
      <c r="W554" s="65" t="str">
        <f t="shared" ref="W554:W564" si="98">IF(ISNUMBER(U554),U554,"")</f>
        <v/>
      </c>
      <c r="Y554" s="30" t="str">
        <f t="shared" si="93"/>
        <v/>
      </c>
      <c r="AA554" s="32"/>
      <c r="AC554" s="30"/>
      <c r="AE554" s="32"/>
      <c r="AG554" s="30" t="str">
        <f t="shared" ref="AG554:AG564" si="99">IF(ISNUMBER(AE554),AE554,"")</f>
        <v/>
      </c>
      <c r="AI554" s="30" t="str">
        <f t="shared" si="92"/>
        <v/>
      </c>
    </row>
    <row r="555" spans="1:35" ht="12" hidden="1" customHeight="1" outlineLevel="3">
      <c r="A555" s="39" t="s">
        <v>3099</v>
      </c>
      <c r="B555" s="94" t="s">
        <v>21</v>
      </c>
      <c r="C555" s="97" t="str">
        <f>IF(OR(ISNUMBER(S555),ISNUMBER(U555),ISNUMBER(W555),ISNUMBER(#REF!),ISNUMBER(AA555),ISNUMBER(AC555),ISNUMBER(AE555),ISNUMBER(AG555),ISNUMBER(Y555),ISNUMBER(AI555)),"x","")</f>
        <v/>
      </c>
      <c r="D555" s="22" t="s">
        <v>10</v>
      </c>
      <c r="E555" s="22" t="s">
        <v>3100</v>
      </c>
      <c r="F555" s="22" t="s">
        <v>17</v>
      </c>
      <c r="G555" s="22" t="s">
        <v>3099</v>
      </c>
      <c r="H555" s="22" t="s">
        <v>1528</v>
      </c>
      <c r="I555" s="22" t="s">
        <v>8</v>
      </c>
      <c r="J555" s="22" t="s">
        <v>8</v>
      </c>
      <c r="K555" s="22" t="s">
        <v>8</v>
      </c>
      <c r="L555" s="22" t="s">
        <v>12</v>
      </c>
      <c r="M555" s="22" t="s">
        <v>8</v>
      </c>
      <c r="N555" s="22" t="s">
        <v>8</v>
      </c>
      <c r="O555" s="22" t="s">
        <v>14</v>
      </c>
      <c r="P555" s="22" t="s">
        <v>8</v>
      </c>
      <c r="Q555" s="22" t="s">
        <v>8</v>
      </c>
      <c r="S555" s="30"/>
      <c r="U555" s="32"/>
      <c r="W555" s="65" t="str">
        <f t="shared" si="98"/>
        <v/>
      </c>
      <c r="Y555" s="30" t="str">
        <f t="shared" si="93"/>
        <v/>
      </c>
      <c r="AA555" s="32"/>
      <c r="AC555" s="30"/>
      <c r="AE555" s="32"/>
      <c r="AG555" s="30" t="str">
        <f t="shared" si="99"/>
        <v/>
      </c>
      <c r="AI555" s="30" t="str">
        <f t="shared" si="92"/>
        <v/>
      </c>
    </row>
    <row r="556" spans="1:35" ht="12" hidden="1" customHeight="1" outlineLevel="3">
      <c r="A556" s="39" t="s">
        <v>3101</v>
      </c>
      <c r="B556" s="94" t="s">
        <v>21</v>
      </c>
      <c r="C556" s="97" t="str">
        <f>IF(OR(ISNUMBER(S556),ISNUMBER(U556),ISNUMBER(W556),ISNUMBER(#REF!),ISNUMBER(AA556),ISNUMBER(AC556),ISNUMBER(AE556),ISNUMBER(AG556),ISNUMBER(Y556),ISNUMBER(AI556)),"x","")</f>
        <v/>
      </c>
      <c r="D556" s="22" t="s">
        <v>10</v>
      </c>
      <c r="E556" s="22" t="s">
        <v>3102</v>
      </c>
      <c r="F556" s="22" t="s">
        <v>17</v>
      </c>
      <c r="G556" s="22" t="s">
        <v>3101</v>
      </c>
      <c r="H556" s="22" t="s">
        <v>1528</v>
      </c>
      <c r="I556" s="22" t="s">
        <v>8</v>
      </c>
      <c r="J556" s="22" t="s">
        <v>8</v>
      </c>
      <c r="K556" s="22" t="s">
        <v>8</v>
      </c>
      <c r="L556" s="22" t="s">
        <v>12</v>
      </c>
      <c r="M556" s="22" t="s">
        <v>8</v>
      </c>
      <c r="N556" s="22" t="s">
        <v>8</v>
      </c>
      <c r="O556" s="22" t="s">
        <v>14</v>
      </c>
      <c r="P556" s="22" t="s">
        <v>8</v>
      </c>
      <c r="Q556" s="22" t="s">
        <v>8</v>
      </c>
      <c r="S556" s="30"/>
      <c r="U556" s="32"/>
      <c r="W556" s="65" t="str">
        <f t="shared" si="98"/>
        <v/>
      </c>
      <c r="Y556" s="30" t="str">
        <f t="shared" si="93"/>
        <v/>
      </c>
      <c r="AA556" s="32"/>
      <c r="AC556" s="30"/>
      <c r="AE556" s="32"/>
      <c r="AG556" s="30" t="str">
        <f t="shared" si="99"/>
        <v/>
      </c>
      <c r="AI556" s="30" t="str">
        <f t="shared" si="92"/>
        <v/>
      </c>
    </row>
    <row r="557" spans="1:35" ht="12" hidden="1" customHeight="1" outlineLevel="3">
      <c r="A557" s="39" t="s">
        <v>3103</v>
      </c>
      <c r="B557" s="94" t="s">
        <v>21</v>
      </c>
      <c r="C557" s="97" t="str">
        <f>IF(OR(ISNUMBER(S557),ISNUMBER(U557),ISNUMBER(W557),ISNUMBER(#REF!),ISNUMBER(AA557),ISNUMBER(AC557),ISNUMBER(AE557),ISNUMBER(AG557),ISNUMBER(Y557),ISNUMBER(AI557)),"x","")</f>
        <v/>
      </c>
      <c r="D557" s="22" t="s">
        <v>10</v>
      </c>
      <c r="E557" s="22" t="s">
        <v>3104</v>
      </c>
      <c r="F557" s="22" t="s">
        <v>17</v>
      </c>
      <c r="G557" s="22" t="s">
        <v>3103</v>
      </c>
      <c r="H557" s="22" t="s">
        <v>1528</v>
      </c>
      <c r="I557" s="22" t="s">
        <v>8</v>
      </c>
      <c r="J557" s="22" t="s">
        <v>8</v>
      </c>
      <c r="K557" s="22" t="s">
        <v>8</v>
      </c>
      <c r="L557" s="22" t="s">
        <v>12</v>
      </c>
      <c r="M557" s="22" t="s">
        <v>12</v>
      </c>
      <c r="N557" s="22" t="s">
        <v>12</v>
      </c>
      <c r="O557" s="22" t="s">
        <v>14</v>
      </c>
      <c r="P557" s="22" t="s">
        <v>8</v>
      </c>
      <c r="Q557" s="22" t="s">
        <v>8</v>
      </c>
      <c r="S557" s="30"/>
      <c r="U557" s="32"/>
      <c r="W557" s="65" t="str">
        <f t="shared" si="98"/>
        <v/>
      </c>
      <c r="Y557" s="30" t="str">
        <f t="shared" si="93"/>
        <v/>
      </c>
      <c r="AA557" s="32"/>
      <c r="AC557" s="30"/>
      <c r="AE557" s="32"/>
      <c r="AG557" s="30" t="str">
        <f t="shared" si="99"/>
        <v/>
      </c>
      <c r="AI557" s="30" t="str">
        <f t="shared" si="92"/>
        <v/>
      </c>
    </row>
    <row r="558" spans="1:35" ht="12" hidden="1" customHeight="1" outlineLevel="3">
      <c r="A558" s="39" t="s">
        <v>3105</v>
      </c>
      <c r="B558" s="94" t="s">
        <v>21</v>
      </c>
      <c r="C558" s="97" t="str">
        <f>IF(OR(ISNUMBER(S558),ISNUMBER(U558),ISNUMBER(W558),ISNUMBER(#REF!),ISNUMBER(AA558),ISNUMBER(AC558),ISNUMBER(AE558),ISNUMBER(AG558),ISNUMBER(Y558),ISNUMBER(AI558)),"x","")</f>
        <v/>
      </c>
      <c r="D558" s="22" t="s">
        <v>10</v>
      </c>
      <c r="E558" s="22" t="s">
        <v>3106</v>
      </c>
      <c r="F558" s="22" t="s">
        <v>17</v>
      </c>
      <c r="G558" s="22" t="s">
        <v>3105</v>
      </c>
      <c r="H558" s="22" t="s">
        <v>1528</v>
      </c>
      <c r="I558" s="22" t="s">
        <v>8</v>
      </c>
      <c r="J558" s="22" t="s">
        <v>8</v>
      </c>
      <c r="K558" s="22" t="s">
        <v>8</v>
      </c>
      <c r="L558" s="22" t="s">
        <v>12</v>
      </c>
      <c r="M558" s="22" t="s">
        <v>12</v>
      </c>
      <c r="N558" s="22" t="s">
        <v>12</v>
      </c>
      <c r="O558" s="22" t="s">
        <v>14</v>
      </c>
      <c r="P558" s="22" t="s">
        <v>8</v>
      </c>
      <c r="Q558" s="22" t="s">
        <v>8</v>
      </c>
      <c r="S558" s="30"/>
      <c r="U558" s="32"/>
      <c r="W558" s="65" t="str">
        <f t="shared" si="98"/>
        <v/>
      </c>
      <c r="Y558" s="30" t="str">
        <f t="shared" si="93"/>
        <v/>
      </c>
      <c r="AA558" s="32"/>
      <c r="AC558" s="30"/>
      <c r="AE558" s="32"/>
      <c r="AG558" s="30" t="str">
        <f t="shared" si="99"/>
        <v/>
      </c>
      <c r="AI558" s="30" t="str">
        <f t="shared" si="92"/>
        <v/>
      </c>
    </row>
    <row r="559" spans="1:35" ht="12" hidden="1" customHeight="1" outlineLevel="3">
      <c r="A559" s="39" t="s">
        <v>3107</v>
      </c>
      <c r="B559" s="94" t="s">
        <v>21</v>
      </c>
      <c r="C559" s="97" t="str">
        <f>IF(OR(ISNUMBER(S559),ISNUMBER(U559),ISNUMBER(W559),ISNUMBER(#REF!),ISNUMBER(AA559),ISNUMBER(AC559),ISNUMBER(AE559),ISNUMBER(AG559),ISNUMBER(Y559),ISNUMBER(AI559)),"x","")</f>
        <v/>
      </c>
      <c r="D559" s="22" t="s">
        <v>10</v>
      </c>
      <c r="E559" s="22" t="s">
        <v>3108</v>
      </c>
      <c r="F559" s="22" t="s">
        <v>17</v>
      </c>
      <c r="G559" s="22" t="s">
        <v>3107</v>
      </c>
      <c r="H559" s="22" t="s">
        <v>1528</v>
      </c>
      <c r="I559" s="22" t="s">
        <v>8</v>
      </c>
      <c r="J559" s="22" t="s">
        <v>8</v>
      </c>
      <c r="K559" s="22" t="s">
        <v>8</v>
      </c>
      <c r="L559" s="22" t="s">
        <v>12</v>
      </c>
      <c r="M559" s="22" t="s">
        <v>12</v>
      </c>
      <c r="N559" s="22" t="s">
        <v>12</v>
      </c>
      <c r="O559" s="22" t="s">
        <v>14</v>
      </c>
      <c r="P559" s="22" t="s">
        <v>8</v>
      </c>
      <c r="Q559" s="22" t="s">
        <v>8</v>
      </c>
      <c r="S559" s="30"/>
      <c r="U559" s="32"/>
      <c r="W559" s="65" t="str">
        <f t="shared" si="98"/>
        <v/>
      </c>
      <c r="Y559" s="30" t="str">
        <f t="shared" si="93"/>
        <v/>
      </c>
      <c r="AA559" s="32"/>
      <c r="AC559" s="30"/>
      <c r="AE559" s="32"/>
      <c r="AG559" s="30" t="str">
        <f t="shared" si="99"/>
        <v/>
      </c>
      <c r="AI559" s="30" t="str">
        <f t="shared" si="92"/>
        <v/>
      </c>
    </row>
    <row r="560" spans="1:35" ht="12" hidden="1" customHeight="1" outlineLevel="3">
      <c r="A560" s="39" t="s">
        <v>3109</v>
      </c>
      <c r="B560" s="94" t="s">
        <v>423</v>
      </c>
      <c r="C560" s="97" t="str">
        <f>IF(OR(ISNUMBER(S560),ISNUMBER(U560),ISNUMBER(W560),ISNUMBER(#REF!),ISNUMBER(AA560),ISNUMBER(AC560),ISNUMBER(AE560),ISNUMBER(AG560),ISNUMBER(Y560),ISNUMBER(AI560)),"x","")</f>
        <v/>
      </c>
      <c r="D560" s="22" t="s">
        <v>10</v>
      </c>
      <c r="E560" s="22" t="s">
        <v>3110</v>
      </c>
      <c r="F560" s="22" t="s">
        <v>17</v>
      </c>
      <c r="G560" s="22" t="s">
        <v>3109</v>
      </c>
      <c r="H560" s="22" t="s">
        <v>3111</v>
      </c>
      <c r="I560" s="22" t="s">
        <v>8</v>
      </c>
      <c r="J560" s="22" t="s">
        <v>8</v>
      </c>
      <c r="K560" s="22" t="s">
        <v>8</v>
      </c>
      <c r="L560" s="22" t="s">
        <v>12</v>
      </c>
      <c r="M560" s="22" t="s">
        <v>12</v>
      </c>
      <c r="N560" s="22" t="s">
        <v>12</v>
      </c>
      <c r="O560" s="22" t="s">
        <v>14</v>
      </c>
      <c r="P560" s="22" t="s">
        <v>8</v>
      </c>
      <c r="Q560" s="22" t="s">
        <v>8</v>
      </c>
      <c r="S560" s="30"/>
      <c r="U560" s="32"/>
      <c r="W560" s="65" t="str">
        <f t="shared" si="98"/>
        <v/>
      </c>
      <c r="Y560" s="30" t="str">
        <f t="shared" si="93"/>
        <v/>
      </c>
      <c r="AA560" s="32"/>
      <c r="AC560" s="30"/>
      <c r="AE560" s="32"/>
      <c r="AG560" s="30" t="str">
        <f t="shared" si="99"/>
        <v/>
      </c>
      <c r="AI560" s="30" t="str">
        <f t="shared" si="92"/>
        <v/>
      </c>
    </row>
    <row r="561" spans="1:35" ht="12" hidden="1" customHeight="1" outlineLevel="3">
      <c r="A561" s="39" t="s">
        <v>3112</v>
      </c>
      <c r="B561" s="94" t="s">
        <v>423</v>
      </c>
      <c r="C561" s="97" t="str">
        <f>IF(OR(ISNUMBER(S561),ISNUMBER(U561),ISNUMBER(W561),ISNUMBER(#REF!),ISNUMBER(AA561),ISNUMBER(AC561),ISNUMBER(AE561),ISNUMBER(AG561),ISNUMBER(Y561),ISNUMBER(AI561)),"x","")</f>
        <v/>
      </c>
      <c r="D561" s="22" t="s">
        <v>10</v>
      </c>
      <c r="E561" s="22" t="s">
        <v>3113</v>
      </c>
      <c r="F561" s="22" t="s">
        <v>17</v>
      </c>
      <c r="G561" s="22" t="s">
        <v>3112</v>
      </c>
      <c r="H561" s="22" t="s">
        <v>3111</v>
      </c>
      <c r="I561" s="22" t="s">
        <v>8</v>
      </c>
      <c r="J561" s="22" t="s">
        <v>8</v>
      </c>
      <c r="K561" s="22" t="s">
        <v>8</v>
      </c>
      <c r="L561" s="22" t="s">
        <v>12</v>
      </c>
      <c r="M561" s="22" t="s">
        <v>12</v>
      </c>
      <c r="N561" s="22" t="s">
        <v>12</v>
      </c>
      <c r="O561" s="22" t="s">
        <v>14</v>
      </c>
      <c r="P561" s="22" t="s">
        <v>8</v>
      </c>
      <c r="Q561" s="22" t="s">
        <v>8</v>
      </c>
      <c r="S561" s="30"/>
      <c r="U561" s="32"/>
      <c r="W561" s="65" t="str">
        <f t="shared" si="98"/>
        <v/>
      </c>
      <c r="Y561" s="30" t="str">
        <f t="shared" si="93"/>
        <v/>
      </c>
      <c r="AA561" s="32"/>
      <c r="AC561" s="30"/>
      <c r="AE561" s="32"/>
      <c r="AG561" s="30" t="str">
        <f t="shared" si="99"/>
        <v/>
      </c>
      <c r="AI561" s="30" t="str">
        <f t="shared" si="92"/>
        <v/>
      </c>
    </row>
    <row r="562" spans="1:35" ht="12" hidden="1" customHeight="1" outlineLevel="3">
      <c r="A562" s="39" t="s">
        <v>3114</v>
      </c>
      <c r="B562" s="94" t="s">
        <v>21</v>
      </c>
      <c r="C562" s="97" t="str">
        <f>IF(OR(ISNUMBER(S562),ISNUMBER(U562),ISNUMBER(W562),ISNUMBER(#REF!),ISNUMBER(AA562),ISNUMBER(AC562),ISNUMBER(AE562),ISNUMBER(AG562),ISNUMBER(Y562),ISNUMBER(AI562)),"x","")</f>
        <v/>
      </c>
      <c r="D562" s="22" t="s">
        <v>10</v>
      </c>
      <c r="E562" s="22" t="s">
        <v>3115</v>
      </c>
      <c r="F562" s="22" t="s">
        <v>17</v>
      </c>
      <c r="G562" s="22" t="s">
        <v>3114</v>
      </c>
      <c r="H562" s="22" t="s">
        <v>8</v>
      </c>
      <c r="I562" s="22" t="s">
        <v>8</v>
      </c>
      <c r="J562" s="22" t="s">
        <v>8</v>
      </c>
      <c r="K562" s="22" t="s">
        <v>8</v>
      </c>
      <c r="L562" s="22" t="s">
        <v>12</v>
      </c>
      <c r="M562" s="22" t="s">
        <v>12</v>
      </c>
      <c r="N562" s="22" t="s">
        <v>12</v>
      </c>
      <c r="O562" s="22" t="s">
        <v>14</v>
      </c>
      <c r="P562" s="22" t="s">
        <v>8</v>
      </c>
      <c r="Q562" s="22" t="s">
        <v>8</v>
      </c>
      <c r="S562" s="30"/>
      <c r="U562" s="32"/>
      <c r="W562" s="65" t="str">
        <f t="shared" si="98"/>
        <v/>
      </c>
      <c r="Y562" s="30" t="str">
        <f t="shared" si="93"/>
        <v/>
      </c>
      <c r="AA562" s="32"/>
      <c r="AC562" s="30"/>
      <c r="AE562" s="32"/>
      <c r="AG562" s="30" t="str">
        <f t="shared" si="99"/>
        <v/>
      </c>
      <c r="AI562" s="30" t="str">
        <f t="shared" si="92"/>
        <v/>
      </c>
    </row>
    <row r="563" spans="1:35" ht="12" hidden="1" customHeight="1" outlineLevel="3">
      <c r="A563" s="39" t="s">
        <v>3116</v>
      </c>
      <c r="B563" s="94" t="s">
        <v>21</v>
      </c>
      <c r="C563" s="97" t="str">
        <f>IF(OR(ISNUMBER(S563),ISNUMBER(U563),ISNUMBER(W563),ISNUMBER(#REF!),ISNUMBER(AA563),ISNUMBER(AC563),ISNUMBER(AE563),ISNUMBER(AG563),ISNUMBER(Y563),ISNUMBER(AI563)),"x","")</f>
        <v/>
      </c>
      <c r="D563" s="22" t="s">
        <v>10</v>
      </c>
      <c r="E563" s="22" t="s">
        <v>3117</v>
      </c>
      <c r="F563" s="22" t="s">
        <v>17</v>
      </c>
      <c r="G563" s="22" t="s">
        <v>3116</v>
      </c>
      <c r="H563" s="22" t="s">
        <v>8</v>
      </c>
      <c r="I563" s="22" t="s">
        <v>8</v>
      </c>
      <c r="J563" s="22" t="s">
        <v>8</v>
      </c>
      <c r="K563" s="22" t="s">
        <v>8</v>
      </c>
      <c r="L563" s="22" t="s">
        <v>12</v>
      </c>
      <c r="M563" s="22" t="s">
        <v>12</v>
      </c>
      <c r="N563" s="22" t="s">
        <v>12</v>
      </c>
      <c r="O563" s="22" t="s">
        <v>14</v>
      </c>
      <c r="P563" s="22" t="s">
        <v>8</v>
      </c>
      <c r="Q563" s="22" t="s">
        <v>8</v>
      </c>
      <c r="S563" s="30"/>
      <c r="U563" s="32"/>
      <c r="W563" s="65" t="str">
        <f t="shared" si="98"/>
        <v/>
      </c>
      <c r="Y563" s="30" t="str">
        <f t="shared" si="93"/>
        <v/>
      </c>
      <c r="AA563" s="32"/>
      <c r="AC563" s="30"/>
      <c r="AE563" s="32"/>
      <c r="AG563" s="30" t="str">
        <f t="shared" si="99"/>
        <v/>
      </c>
      <c r="AI563" s="30" t="str">
        <f t="shared" si="92"/>
        <v/>
      </c>
    </row>
    <row r="564" spans="1:35" ht="12" hidden="1" customHeight="1" outlineLevel="3">
      <c r="A564" s="39" t="s">
        <v>3118</v>
      </c>
      <c r="B564" s="94" t="s">
        <v>21</v>
      </c>
      <c r="C564" s="97" t="str">
        <f>IF(OR(ISNUMBER(S564),ISNUMBER(U564),ISNUMBER(W564),ISNUMBER(#REF!),ISNUMBER(AA564),ISNUMBER(AC564),ISNUMBER(AE564),ISNUMBER(AG564),ISNUMBER(Y564),ISNUMBER(AI564)),"x","")</f>
        <v/>
      </c>
      <c r="D564" s="22" t="s">
        <v>10</v>
      </c>
      <c r="E564" s="22" t="s">
        <v>3119</v>
      </c>
      <c r="F564" s="22" t="s">
        <v>17</v>
      </c>
      <c r="G564" s="22" t="s">
        <v>3118</v>
      </c>
      <c r="H564" s="22" t="s">
        <v>8</v>
      </c>
      <c r="I564" s="22" t="s">
        <v>8</v>
      </c>
      <c r="J564" s="22" t="s">
        <v>8</v>
      </c>
      <c r="K564" s="22" t="s">
        <v>8</v>
      </c>
      <c r="L564" s="22" t="s">
        <v>12</v>
      </c>
      <c r="M564" s="22" t="s">
        <v>12</v>
      </c>
      <c r="N564" s="22" t="s">
        <v>12</v>
      </c>
      <c r="O564" s="22" t="s">
        <v>14</v>
      </c>
      <c r="P564" s="22" t="s">
        <v>8</v>
      </c>
      <c r="Q564" s="22" t="s">
        <v>8</v>
      </c>
      <c r="S564" s="30"/>
      <c r="U564" s="32"/>
      <c r="W564" s="65" t="str">
        <f t="shared" si="98"/>
        <v/>
      </c>
      <c r="Y564" s="30" t="str">
        <f t="shared" si="93"/>
        <v/>
      </c>
      <c r="AA564" s="32"/>
      <c r="AC564" s="30"/>
      <c r="AE564" s="32"/>
      <c r="AG564" s="30" t="str">
        <f t="shared" si="99"/>
        <v/>
      </c>
      <c r="AI564" s="30" t="str">
        <f t="shared" si="92"/>
        <v/>
      </c>
    </row>
    <row r="565" spans="1:35" ht="12" hidden="1" customHeight="1" outlineLevel="3">
      <c r="A565" s="39" t="s">
        <v>3120</v>
      </c>
      <c r="B565" s="94" t="s">
        <v>21</v>
      </c>
      <c r="C565" s="97" t="str">
        <f>IF(OR(ISNUMBER(S565),ISNUMBER(U565),ISNUMBER(W565),ISNUMBER(#REF!),ISNUMBER(AA565),ISNUMBER(AC565),ISNUMBER(AE565),ISNUMBER(AG565),ISNUMBER(Y565),ISNUMBER(AI565)),"x","")</f>
        <v/>
      </c>
      <c r="D565" s="22" t="s">
        <v>10</v>
      </c>
      <c r="E565" s="22" t="s">
        <v>3121</v>
      </c>
      <c r="F565" s="22" t="s">
        <v>17</v>
      </c>
      <c r="G565" s="22" t="s">
        <v>3120</v>
      </c>
      <c r="H565" s="22" t="s">
        <v>1528</v>
      </c>
      <c r="I565" s="22" t="s">
        <v>8</v>
      </c>
      <c r="J565" s="22" t="s">
        <v>8</v>
      </c>
      <c r="K565" s="22" t="s">
        <v>35</v>
      </c>
      <c r="L565" s="22" t="s">
        <v>12</v>
      </c>
      <c r="M565" s="22" t="s">
        <v>12</v>
      </c>
      <c r="N565" s="22" t="s">
        <v>12</v>
      </c>
      <c r="O565" s="22" t="s">
        <v>14</v>
      </c>
      <c r="P565" s="22" t="s">
        <v>8</v>
      </c>
      <c r="Q565" s="22" t="s">
        <v>8</v>
      </c>
      <c r="S565" s="30"/>
      <c r="U565" s="32"/>
      <c r="W565" s="65" t="str">
        <f>IF(OR(ISNUMBER(W567),ISNUMBER(W568)),-N(W567)+N(W568),IF(ISNUMBER(U565),U565,""))</f>
        <v/>
      </c>
      <c r="Y565" s="30" t="str">
        <f t="shared" si="93"/>
        <v/>
      </c>
      <c r="AA565" s="32"/>
      <c r="AC565" s="30"/>
      <c r="AE565" s="32"/>
      <c r="AG565" s="30" t="str">
        <f>IF(OR(ISNUMBER(AG567),ISNUMBER(AG568)),-N(AG567)+N(AG568),IF(ISNUMBER(AE565),AE565,""))</f>
        <v/>
      </c>
      <c r="AI565" s="30" t="str">
        <f t="shared" si="92"/>
        <v/>
      </c>
    </row>
    <row r="566" spans="1:35" ht="12" hidden="1" customHeight="1" outlineLevel="4">
      <c r="A566" s="42" t="s">
        <v>3122</v>
      </c>
      <c r="B566" s="94"/>
      <c r="C566" s="97" t="str">
        <f>IF(OR(ISNUMBER(S566),ISNUMBER(U566),ISNUMBER(W566),ISNUMBER(#REF!),ISNUMBER(AA566),ISNUMBER(AC566),ISNUMBER(AE566),ISNUMBER(AG566),ISNUMBER(Y566),ISNUMBER(AI566)),"x","")</f>
        <v/>
      </c>
      <c r="D566" s="22" t="s">
        <v>10</v>
      </c>
      <c r="E566" s="22" t="s">
        <v>3123</v>
      </c>
      <c r="F566" s="22" t="s">
        <v>17</v>
      </c>
      <c r="G566" s="22" t="s">
        <v>3122</v>
      </c>
      <c r="H566" s="22" t="s">
        <v>1925</v>
      </c>
      <c r="I566" s="22" t="s">
        <v>8</v>
      </c>
      <c r="J566" s="22" t="s">
        <v>8</v>
      </c>
      <c r="K566" s="22" t="s">
        <v>35</v>
      </c>
      <c r="L566" s="22" t="s">
        <v>12</v>
      </c>
      <c r="M566" s="22" t="s">
        <v>12</v>
      </c>
      <c r="N566" s="22" t="s">
        <v>12</v>
      </c>
      <c r="O566" s="22" t="s">
        <v>14</v>
      </c>
      <c r="P566" s="22" t="s">
        <v>8</v>
      </c>
      <c r="Q566" s="22" t="s">
        <v>8</v>
      </c>
      <c r="S566" s="30"/>
      <c r="U566" s="32"/>
      <c r="W566" s="65" t="str">
        <f>IF(ISNUMBER(U566),U566,"")</f>
        <v/>
      </c>
      <c r="Y566" s="30" t="str">
        <f t="shared" si="93"/>
        <v/>
      </c>
      <c r="AA566" s="32"/>
      <c r="AC566" s="30"/>
      <c r="AE566" s="32"/>
      <c r="AG566" s="30" t="str">
        <f>IF(ISNUMBER(AE566),AE566,"")</f>
        <v/>
      </c>
      <c r="AI566" s="30" t="str">
        <f t="shared" si="92"/>
        <v/>
      </c>
    </row>
    <row r="567" spans="1:35" ht="12" hidden="1" customHeight="1" outlineLevel="4">
      <c r="A567" s="42" t="s">
        <v>3124</v>
      </c>
      <c r="B567" s="94" t="s">
        <v>423</v>
      </c>
      <c r="C567" s="97" t="str">
        <f>IF(OR(ISNUMBER(S567),ISNUMBER(U567),ISNUMBER(W567),ISNUMBER(#REF!),ISNUMBER(AA567),ISNUMBER(AC567),ISNUMBER(AE567),ISNUMBER(AG567),ISNUMBER(Y567),ISNUMBER(AI567)),"x","")</f>
        <v/>
      </c>
      <c r="D567" s="22" t="s">
        <v>10</v>
      </c>
      <c r="E567" s="22" t="s">
        <v>3125</v>
      </c>
      <c r="F567" s="22" t="s">
        <v>17</v>
      </c>
      <c r="G567" s="22" t="s">
        <v>3124</v>
      </c>
      <c r="H567" s="22" t="s">
        <v>3126</v>
      </c>
      <c r="I567" s="22" t="s">
        <v>8</v>
      </c>
      <c r="J567" s="22" t="s">
        <v>8</v>
      </c>
      <c r="K567" s="22" t="s">
        <v>35</v>
      </c>
      <c r="L567" s="22" t="s">
        <v>12</v>
      </c>
      <c r="M567" s="22" t="s">
        <v>12</v>
      </c>
      <c r="N567" s="22" t="s">
        <v>12</v>
      </c>
      <c r="O567" s="22" t="s">
        <v>14</v>
      </c>
      <c r="P567" s="22" t="s">
        <v>8</v>
      </c>
      <c r="Q567" s="22" t="s">
        <v>8</v>
      </c>
      <c r="S567" s="30"/>
      <c r="U567" s="32"/>
      <c r="W567" s="65" t="str">
        <f>IF(ISNUMBER(U567),U567,"")</f>
        <v/>
      </c>
      <c r="Y567" s="30" t="str">
        <f t="shared" si="93"/>
        <v/>
      </c>
      <c r="AA567" s="32"/>
      <c r="AC567" s="30"/>
      <c r="AE567" s="32"/>
      <c r="AG567" s="30" t="str">
        <f>IF(ISNUMBER(AE567),AE567,"")</f>
        <v/>
      </c>
      <c r="AI567" s="30" t="str">
        <f t="shared" si="92"/>
        <v/>
      </c>
    </row>
    <row r="568" spans="1:35" ht="12" hidden="1" customHeight="1" outlineLevel="4">
      <c r="A568" s="42" t="s">
        <v>3127</v>
      </c>
      <c r="B568" s="94" t="s">
        <v>21</v>
      </c>
      <c r="C568" s="97" t="str">
        <f>IF(OR(ISNUMBER(S568),ISNUMBER(U568),ISNUMBER(W568),ISNUMBER(#REF!),ISNUMBER(AA568),ISNUMBER(AC568),ISNUMBER(AE568),ISNUMBER(AG568),ISNUMBER(Y568),ISNUMBER(AI568)),"x","")</f>
        <v/>
      </c>
      <c r="D568" s="22" t="s">
        <v>10</v>
      </c>
      <c r="E568" s="22" t="s">
        <v>3128</v>
      </c>
      <c r="F568" s="22" t="s">
        <v>17</v>
      </c>
      <c r="G568" s="22" t="s">
        <v>3127</v>
      </c>
      <c r="H568" s="22" t="s">
        <v>3129</v>
      </c>
      <c r="I568" s="22" t="s">
        <v>8</v>
      </c>
      <c r="J568" s="22" t="s">
        <v>8</v>
      </c>
      <c r="K568" s="22" t="s">
        <v>35</v>
      </c>
      <c r="L568" s="22" t="s">
        <v>12</v>
      </c>
      <c r="M568" s="22" t="s">
        <v>12</v>
      </c>
      <c r="N568" s="22" t="s">
        <v>12</v>
      </c>
      <c r="O568" s="22" t="s">
        <v>14</v>
      </c>
      <c r="P568" s="22" t="s">
        <v>8</v>
      </c>
      <c r="Q568" s="22" t="s">
        <v>8</v>
      </c>
      <c r="S568" s="30"/>
      <c r="U568" s="32"/>
      <c r="W568" s="65" t="str">
        <f>IF(ISNUMBER(U568),U568,"")</f>
        <v/>
      </c>
      <c r="Y568" s="30" t="str">
        <f t="shared" si="93"/>
        <v/>
      </c>
      <c r="AA568" s="32"/>
      <c r="AC568" s="30"/>
      <c r="AE568" s="32"/>
      <c r="AG568" s="30" t="str">
        <f>IF(ISNUMBER(AE568),AE568,"")</f>
        <v/>
      </c>
      <c r="AI568" s="30" t="str">
        <f t="shared" si="92"/>
        <v/>
      </c>
    </row>
    <row r="569" spans="1:35" ht="12" hidden="1" customHeight="1" outlineLevel="4">
      <c r="A569" s="42" t="s">
        <v>3130</v>
      </c>
      <c r="B569" s="94"/>
      <c r="C569" s="97" t="str">
        <f>IF(OR(ISNUMBER(S569),ISNUMBER(U569),ISNUMBER(W569),ISNUMBER(#REF!),ISNUMBER(AA569),ISNUMBER(AC569),ISNUMBER(AE569),ISNUMBER(AG569),ISNUMBER(Y569),ISNUMBER(AI569)),"x","")</f>
        <v/>
      </c>
      <c r="D569" s="22" t="s">
        <v>10</v>
      </c>
      <c r="E569" s="22" t="s">
        <v>3131</v>
      </c>
      <c r="F569" s="22" t="s">
        <v>13</v>
      </c>
      <c r="G569" s="22" t="s">
        <v>3130</v>
      </c>
      <c r="H569" s="22" t="s">
        <v>1528</v>
      </c>
      <c r="I569" s="22" t="s">
        <v>8</v>
      </c>
      <c r="J569" s="22" t="s">
        <v>8</v>
      </c>
      <c r="K569" s="22" t="s">
        <v>35</v>
      </c>
      <c r="L569" s="22" t="s">
        <v>12</v>
      </c>
      <c r="M569" s="22" t="s">
        <v>12</v>
      </c>
      <c r="N569" s="22" t="s">
        <v>12</v>
      </c>
      <c r="O569" s="22" t="s">
        <v>14</v>
      </c>
      <c r="P569" s="22" t="s">
        <v>8</v>
      </c>
      <c r="Q569" s="22" t="s">
        <v>8</v>
      </c>
      <c r="S569" s="91"/>
      <c r="U569" s="32"/>
      <c r="W569" s="65"/>
      <c r="Y569" s="98" t="str">
        <f t="shared" si="93"/>
        <v/>
      </c>
      <c r="AA569" s="32"/>
      <c r="AC569" s="92"/>
      <c r="AE569" s="32"/>
      <c r="AG569" s="30"/>
      <c r="AI569" s="92"/>
    </row>
    <row r="570" spans="1:35" ht="12" customHeight="1" outlineLevel="2" collapsed="1">
      <c r="A570" s="41" t="s">
        <v>3132</v>
      </c>
      <c r="B570" s="94" t="s">
        <v>423</v>
      </c>
      <c r="C570" s="97" t="str">
        <f>IF(OR(ISNUMBER(S570),ISNUMBER(U570),ISNUMBER(W570),ISNUMBER(#REF!),ISNUMBER(AA570),ISNUMBER(AC570),ISNUMBER(AE570),ISNUMBER(AG570),ISNUMBER(Y570),ISNUMBER(AI570)),"x","")</f>
        <v/>
      </c>
      <c r="D570" s="22" t="s">
        <v>10</v>
      </c>
      <c r="E570" s="22" t="s">
        <v>3133</v>
      </c>
      <c r="F570" s="22" t="s">
        <v>17</v>
      </c>
      <c r="G570" s="22" t="s">
        <v>3132</v>
      </c>
      <c r="H570" s="22" t="s">
        <v>8</v>
      </c>
      <c r="I570" s="22" t="s">
        <v>3134</v>
      </c>
      <c r="J570" s="22" t="s">
        <v>59</v>
      </c>
      <c r="K570" s="22" t="s">
        <v>8</v>
      </c>
      <c r="L570" s="22" t="s">
        <v>12</v>
      </c>
      <c r="M570" s="22" t="s">
        <v>12</v>
      </c>
      <c r="N570" s="22" t="s">
        <v>12</v>
      </c>
      <c r="O570" s="22" t="s">
        <v>14</v>
      </c>
      <c r="P570" s="22" t="s">
        <v>8</v>
      </c>
      <c r="Q570" s="22" t="s">
        <v>8</v>
      </c>
      <c r="S570" s="30"/>
      <c r="U570" s="32"/>
      <c r="W570" s="65" t="str">
        <f>IF(OR(ISNUMBER(W572),ISNUMBER(W573),ISNUMBER(W574),ISNUMBER(W575),ISNUMBER(W576)),N(W572)+N(W573)-N(W574)-N(W575)+N(W576),IF(ISNUMBER(U570),U570,""))</f>
        <v/>
      </c>
      <c r="Y570" s="30" t="str">
        <f t="shared" si="93"/>
        <v/>
      </c>
      <c r="AA570" s="32"/>
      <c r="AC570" s="30"/>
      <c r="AE570" s="32"/>
      <c r="AG570" s="30" t="str">
        <f>IF(OR(ISNUMBER(AG572),ISNUMBER(AG573),ISNUMBER(AG574),ISNUMBER(AG575),ISNUMBER(AG576)),N(AG572)+N(AG573)-N(AG574)-N(AG575)+N(AG576),IF(ISNUMBER(AE570),AE570,""))</f>
        <v/>
      </c>
      <c r="AI570" s="30" t="str">
        <f t="shared" si="92"/>
        <v/>
      </c>
    </row>
    <row r="571" spans="1:35" ht="12" hidden="1" customHeight="1" outlineLevel="3">
      <c r="A571" s="39" t="s">
        <v>3135</v>
      </c>
      <c r="B571" s="94"/>
      <c r="C571" s="97" t="str">
        <f>IF(OR(ISNUMBER(S571),ISNUMBER(U571),ISNUMBER(W571),ISNUMBER(#REF!),ISNUMBER(AA571),ISNUMBER(AC571),ISNUMBER(AE571),ISNUMBER(AG571),ISNUMBER(Y571),ISNUMBER(AI571)),"x","")</f>
        <v/>
      </c>
      <c r="D571" s="22" t="s">
        <v>10</v>
      </c>
      <c r="E571" s="22" t="s">
        <v>3136</v>
      </c>
      <c r="F571" s="22" t="s">
        <v>17</v>
      </c>
      <c r="G571" s="22" t="s">
        <v>3135</v>
      </c>
      <c r="H571" s="22" t="s">
        <v>1925</v>
      </c>
      <c r="I571" s="22" t="s">
        <v>8</v>
      </c>
      <c r="J571" s="22" t="s">
        <v>8</v>
      </c>
      <c r="K571" s="22" t="s">
        <v>8</v>
      </c>
      <c r="L571" s="22" t="s">
        <v>12</v>
      </c>
      <c r="M571" s="22" t="s">
        <v>12</v>
      </c>
      <c r="N571" s="22" t="s">
        <v>12</v>
      </c>
      <c r="O571" s="22" t="s">
        <v>14</v>
      </c>
      <c r="P571" s="22" t="s">
        <v>8</v>
      </c>
      <c r="Q571" s="22" t="s">
        <v>8</v>
      </c>
      <c r="S571" s="30"/>
      <c r="U571" s="32"/>
      <c r="W571" s="65" t="str">
        <f t="shared" ref="W571:W576" si="100">IF(ISNUMBER(U571),U571,"")</f>
        <v/>
      </c>
      <c r="Y571" s="30" t="str">
        <f t="shared" si="93"/>
        <v/>
      </c>
      <c r="AA571" s="32"/>
      <c r="AC571" s="30"/>
      <c r="AE571" s="32"/>
      <c r="AG571" s="30" t="str">
        <f t="shared" ref="AG571:AG576" si="101">IF(ISNUMBER(AE571),AE571,"")</f>
        <v/>
      </c>
      <c r="AI571" s="30" t="str">
        <f t="shared" si="92"/>
        <v/>
      </c>
    </row>
    <row r="572" spans="1:35" ht="12" hidden="1" customHeight="1" outlineLevel="3">
      <c r="A572" s="39" t="s">
        <v>3137</v>
      </c>
      <c r="B572" s="94" t="s">
        <v>21</v>
      </c>
      <c r="C572" s="97" t="str">
        <f>IF(OR(ISNUMBER(S572),ISNUMBER(U572),ISNUMBER(W572),ISNUMBER(#REF!),ISNUMBER(AA572),ISNUMBER(AC572),ISNUMBER(AE572),ISNUMBER(AG572),ISNUMBER(Y572),ISNUMBER(AI572)),"x","")</f>
        <v/>
      </c>
      <c r="D572" s="22" t="s">
        <v>10</v>
      </c>
      <c r="E572" s="22" t="s">
        <v>3138</v>
      </c>
      <c r="F572" s="22" t="s">
        <v>17</v>
      </c>
      <c r="G572" s="22" t="s">
        <v>3137</v>
      </c>
      <c r="H572" s="22" t="s">
        <v>1528</v>
      </c>
      <c r="I572" s="22" t="s">
        <v>8</v>
      </c>
      <c r="J572" s="22" t="s">
        <v>8</v>
      </c>
      <c r="K572" s="22" t="s">
        <v>8</v>
      </c>
      <c r="L572" s="22" t="s">
        <v>12</v>
      </c>
      <c r="M572" s="22" t="s">
        <v>12</v>
      </c>
      <c r="N572" s="22" t="s">
        <v>12</v>
      </c>
      <c r="O572" s="22" t="s">
        <v>14</v>
      </c>
      <c r="P572" s="22" t="s">
        <v>8</v>
      </c>
      <c r="Q572" s="22" t="s">
        <v>8</v>
      </c>
      <c r="S572" s="30"/>
      <c r="U572" s="32"/>
      <c r="W572" s="65" t="str">
        <f t="shared" si="100"/>
        <v/>
      </c>
      <c r="Y572" s="30" t="str">
        <f t="shared" si="93"/>
        <v/>
      </c>
      <c r="AA572" s="32"/>
      <c r="AC572" s="30"/>
      <c r="AE572" s="32"/>
      <c r="AG572" s="30" t="str">
        <f t="shared" si="101"/>
        <v/>
      </c>
      <c r="AI572" s="30" t="str">
        <f t="shared" si="92"/>
        <v/>
      </c>
    </row>
    <row r="573" spans="1:35" ht="12" hidden="1" customHeight="1" outlineLevel="3">
      <c r="A573" s="39" t="s">
        <v>3139</v>
      </c>
      <c r="B573" s="94" t="s">
        <v>21</v>
      </c>
      <c r="C573" s="97" t="str">
        <f>IF(OR(ISNUMBER(S573),ISNUMBER(U573),ISNUMBER(W573),ISNUMBER(#REF!),ISNUMBER(AA573),ISNUMBER(AC573),ISNUMBER(AE573),ISNUMBER(AG573),ISNUMBER(Y573),ISNUMBER(AI573)),"x","")</f>
        <v/>
      </c>
      <c r="D573" s="22" t="s">
        <v>10</v>
      </c>
      <c r="E573" s="22" t="s">
        <v>3140</v>
      </c>
      <c r="F573" s="22" t="s">
        <v>17</v>
      </c>
      <c r="G573" s="22" t="s">
        <v>3139</v>
      </c>
      <c r="H573" s="22" t="s">
        <v>1528</v>
      </c>
      <c r="I573" s="22" t="s">
        <v>8</v>
      </c>
      <c r="J573" s="22" t="s">
        <v>8</v>
      </c>
      <c r="K573" s="22" t="s">
        <v>8</v>
      </c>
      <c r="L573" s="22" t="s">
        <v>12</v>
      </c>
      <c r="M573" s="22" t="s">
        <v>12</v>
      </c>
      <c r="N573" s="22" t="s">
        <v>12</v>
      </c>
      <c r="O573" s="22" t="s">
        <v>14</v>
      </c>
      <c r="P573" s="22" t="s">
        <v>8</v>
      </c>
      <c r="Q573" s="22" t="s">
        <v>8</v>
      </c>
      <c r="S573" s="30"/>
      <c r="U573" s="32"/>
      <c r="W573" s="65" t="str">
        <f t="shared" si="100"/>
        <v/>
      </c>
      <c r="Y573" s="30" t="str">
        <f t="shared" si="93"/>
        <v/>
      </c>
      <c r="AA573" s="32"/>
      <c r="AC573" s="30"/>
      <c r="AE573" s="32"/>
      <c r="AG573" s="30" t="str">
        <f t="shared" si="101"/>
        <v/>
      </c>
      <c r="AI573" s="30" t="str">
        <f t="shared" si="92"/>
        <v/>
      </c>
    </row>
    <row r="574" spans="1:35" ht="12" hidden="1" customHeight="1" outlineLevel="3">
      <c r="A574" s="39" t="s">
        <v>3141</v>
      </c>
      <c r="B574" s="94" t="s">
        <v>423</v>
      </c>
      <c r="C574" s="97" t="str">
        <f>IF(OR(ISNUMBER(S574),ISNUMBER(U574),ISNUMBER(W574),ISNUMBER(#REF!),ISNUMBER(AA574),ISNUMBER(AC574),ISNUMBER(AE574),ISNUMBER(AG574),ISNUMBER(Y574),ISNUMBER(AI574)),"x","")</f>
        <v/>
      </c>
      <c r="D574" s="22" t="s">
        <v>10</v>
      </c>
      <c r="E574" s="22" t="s">
        <v>3142</v>
      </c>
      <c r="F574" s="22" t="s">
        <v>17</v>
      </c>
      <c r="G574" s="22" t="s">
        <v>3141</v>
      </c>
      <c r="H574" s="22" t="s">
        <v>3143</v>
      </c>
      <c r="I574" s="22" t="s">
        <v>8</v>
      </c>
      <c r="J574" s="22" t="s">
        <v>8</v>
      </c>
      <c r="K574" s="22" t="s">
        <v>8</v>
      </c>
      <c r="L574" s="22" t="s">
        <v>12</v>
      </c>
      <c r="M574" s="22" t="s">
        <v>12</v>
      </c>
      <c r="N574" s="22" t="s">
        <v>12</v>
      </c>
      <c r="O574" s="22" t="s">
        <v>14</v>
      </c>
      <c r="P574" s="22" t="s">
        <v>8</v>
      </c>
      <c r="Q574" s="22" t="s">
        <v>8</v>
      </c>
      <c r="S574" s="30"/>
      <c r="U574" s="32"/>
      <c r="W574" s="65" t="str">
        <f t="shared" si="100"/>
        <v/>
      </c>
      <c r="Y574" s="30" t="str">
        <f t="shared" si="93"/>
        <v/>
      </c>
      <c r="AA574" s="32"/>
      <c r="AC574" s="30"/>
      <c r="AE574" s="32"/>
      <c r="AG574" s="30" t="str">
        <f t="shared" si="101"/>
        <v/>
      </c>
      <c r="AI574" s="30" t="str">
        <f t="shared" si="92"/>
        <v/>
      </c>
    </row>
    <row r="575" spans="1:35" ht="12" hidden="1" customHeight="1" outlineLevel="3">
      <c r="A575" s="39" t="s">
        <v>3144</v>
      </c>
      <c r="B575" s="94" t="s">
        <v>423</v>
      </c>
      <c r="C575" s="97" t="str">
        <f>IF(OR(ISNUMBER(S575),ISNUMBER(U575),ISNUMBER(W575),ISNUMBER(#REF!),ISNUMBER(AA575),ISNUMBER(AC575),ISNUMBER(AE575),ISNUMBER(AG575),ISNUMBER(Y575),ISNUMBER(AI575)),"x","")</f>
        <v/>
      </c>
      <c r="D575" s="22" t="s">
        <v>10</v>
      </c>
      <c r="E575" s="22" t="s">
        <v>3145</v>
      </c>
      <c r="F575" s="22" t="s">
        <v>17</v>
      </c>
      <c r="G575" s="22" t="s">
        <v>3144</v>
      </c>
      <c r="H575" s="22" t="s">
        <v>3143</v>
      </c>
      <c r="I575" s="22" t="s">
        <v>8</v>
      </c>
      <c r="J575" s="22" t="s">
        <v>8</v>
      </c>
      <c r="K575" s="22" t="s">
        <v>8</v>
      </c>
      <c r="L575" s="22" t="s">
        <v>12</v>
      </c>
      <c r="M575" s="22" t="s">
        <v>12</v>
      </c>
      <c r="N575" s="22" t="s">
        <v>12</v>
      </c>
      <c r="O575" s="22" t="s">
        <v>14</v>
      </c>
      <c r="P575" s="22" t="s">
        <v>8</v>
      </c>
      <c r="Q575" s="22" t="s">
        <v>8</v>
      </c>
      <c r="S575" s="30"/>
      <c r="U575" s="32"/>
      <c r="W575" s="65" t="str">
        <f t="shared" si="100"/>
        <v/>
      </c>
      <c r="Y575" s="30" t="str">
        <f t="shared" si="93"/>
        <v/>
      </c>
      <c r="AA575" s="32"/>
      <c r="AC575" s="30"/>
      <c r="AE575" s="32"/>
      <c r="AG575" s="30" t="str">
        <f t="shared" si="101"/>
        <v/>
      </c>
      <c r="AI575" s="30" t="str">
        <f t="shared" si="92"/>
        <v/>
      </c>
    </row>
    <row r="576" spans="1:35" ht="12" hidden="1" customHeight="1" outlineLevel="3">
      <c r="A576" s="39" t="s">
        <v>3146</v>
      </c>
      <c r="B576" s="94" t="s">
        <v>21</v>
      </c>
      <c r="C576" s="97" t="str">
        <f>IF(OR(ISNUMBER(S576),ISNUMBER(U576),ISNUMBER(W576),ISNUMBER(#REF!),ISNUMBER(AA576),ISNUMBER(AC576),ISNUMBER(AE576),ISNUMBER(AG576),ISNUMBER(Y576),ISNUMBER(AI576)),"x","")</f>
        <v/>
      </c>
      <c r="D576" s="22" t="s">
        <v>10</v>
      </c>
      <c r="E576" s="22" t="s">
        <v>3147</v>
      </c>
      <c r="F576" s="22" t="s">
        <v>17</v>
      </c>
      <c r="G576" s="22" t="s">
        <v>3146</v>
      </c>
      <c r="H576" s="22" t="s">
        <v>3148</v>
      </c>
      <c r="I576" s="22" t="s">
        <v>8</v>
      </c>
      <c r="J576" s="22" t="s">
        <v>8</v>
      </c>
      <c r="K576" s="22" t="s">
        <v>8</v>
      </c>
      <c r="L576" s="22" t="s">
        <v>12</v>
      </c>
      <c r="M576" s="22" t="s">
        <v>12</v>
      </c>
      <c r="N576" s="22" t="s">
        <v>12</v>
      </c>
      <c r="O576" s="22" t="s">
        <v>14</v>
      </c>
      <c r="P576" s="22" t="s">
        <v>8</v>
      </c>
      <c r="Q576" s="22" t="s">
        <v>8</v>
      </c>
      <c r="S576" s="30"/>
      <c r="U576" s="32"/>
      <c r="W576" s="65" t="str">
        <f t="shared" si="100"/>
        <v/>
      </c>
      <c r="Y576" s="30" t="str">
        <f t="shared" si="93"/>
        <v/>
      </c>
      <c r="AA576" s="32"/>
      <c r="AC576" s="30"/>
      <c r="AE576" s="32"/>
      <c r="AG576" s="30" t="str">
        <f t="shared" si="101"/>
        <v/>
      </c>
      <c r="AI576" s="30" t="str">
        <f t="shared" si="92"/>
        <v/>
      </c>
    </row>
    <row r="577" spans="1:35" ht="12" hidden="1" customHeight="1" outlineLevel="4">
      <c r="A577" s="42" t="s">
        <v>3149</v>
      </c>
      <c r="B577" s="94"/>
      <c r="C577" s="97" t="str">
        <f>IF(OR(ISNUMBER(S577),ISNUMBER(U577),ISNUMBER(W577),ISNUMBER(#REF!),ISNUMBER(AA577),ISNUMBER(AC577),ISNUMBER(AE577),ISNUMBER(AG577),ISNUMBER(Y577),ISNUMBER(AI577)),"x","")</f>
        <v/>
      </c>
      <c r="D577" s="22" t="s">
        <v>10</v>
      </c>
      <c r="E577" s="22" t="s">
        <v>3150</v>
      </c>
      <c r="F577" s="22" t="s">
        <v>13</v>
      </c>
      <c r="G577" s="22" t="s">
        <v>3149</v>
      </c>
      <c r="H577" s="22" t="s">
        <v>1528</v>
      </c>
      <c r="I577" s="22" t="s">
        <v>8</v>
      </c>
      <c r="J577" s="22" t="s">
        <v>8</v>
      </c>
      <c r="K577" s="22" t="s">
        <v>8</v>
      </c>
      <c r="L577" s="22" t="s">
        <v>12</v>
      </c>
      <c r="M577" s="22" t="s">
        <v>12</v>
      </c>
      <c r="N577" s="22" t="s">
        <v>12</v>
      </c>
      <c r="O577" s="22" t="s">
        <v>14</v>
      </c>
      <c r="P577" s="22" t="s">
        <v>8</v>
      </c>
      <c r="Q577" s="22" t="s">
        <v>8</v>
      </c>
      <c r="S577" s="91"/>
      <c r="U577" s="32"/>
      <c r="W577" s="65"/>
      <c r="Y577" s="98" t="str">
        <f t="shared" si="93"/>
        <v/>
      </c>
      <c r="AA577" s="32"/>
      <c r="AC577" s="92"/>
      <c r="AE577" s="32"/>
      <c r="AG577" s="30"/>
      <c r="AI577" s="92"/>
    </row>
    <row r="578" spans="1:35" ht="12" customHeight="1" outlineLevel="2" collapsed="1">
      <c r="A578" s="41" t="s">
        <v>3151</v>
      </c>
      <c r="B578" s="94" t="s">
        <v>21</v>
      </c>
      <c r="C578" s="97" t="str">
        <f>IF(OR(ISNUMBER(S578),ISNUMBER(U578),ISNUMBER(W578),ISNUMBER(#REF!),ISNUMBER(AA578),ISNUMBER(AC578),ISNUMBER(AE578),ISNUMBER(AG578),ISNUMBER(Y578),ISNUMBER(AI578)),"x","")</f>
        <v/>
      </c>
      <c r="D578" s="22" t="s">
        <v>10</v>
      </c>
      <c r="E578" s="22" t="s">
        <v>3152</v>
      </c>
      <c r="F578" s="22" t="s">
        <v>17</v>
      </c>
      <c r="G578" s="22" t="s">
        <v>3151</v>
      </c>
      <c r="H578" s="22" t="s">
        <v>3153</v>
      </c>
      <c r="I578" s="22" t="s">
        <v>8</v>
      </c>
      <c r="J578" s="22" t="s">
        <v>19</v>
      </c>
      <c r="K578" s="22" t="s">
        <v>8</v>
      </c>
      <c r="L578" s="22" t="s">
        <v>12</v>
      </c>
      <c r="M578" s="22" t="s">
        <v>12</v>
      </c>
      <c r="N578" s="22" t="s">
        <v>8</v>
      </c>
      <c r="O578" s="22" t="s">
        <v>14</v>
      </c>
      <c r="P578" s="22" t="s">
        <v>8</v>
      </c>
      <c r="Q578" s="22" t="s">
        <v>8</v>
      </c>
      <c r="S578" s="30"/>
      <c r="U578" s="32"/>
      <c r="W578" s="65" t="str">
        <f>IF(OR(ISNUMBER(W579),ISNUMBER(W582)),N(W579)-N(W582),IF(ISNUMBER(U578),U578,""))</f>
        <v/>
      </c>
      <c r="Y578" s="30" t="str">
        <f t="shared" si="93"/>
        <v/>
      </c>
      <c r="AA578" s="32"/>
      <c r="AC578" s="30"/>
      <c r="AE578" s="32"/>
      <c r="AG578" s="30" t="str">
        <f>IF(OR(ISNUMBER(AG579),ISNUMBER(AG582)),N(AG579)-N(AG582),IF(ISNUMBER(AE578),AE578,""))</f>
        <v/>
      </c>
      <c r="AI578" s="30" t="str">
        <f t="shared" si="92"/>
        <v/>
      </c>
    </row>
    <row r="579" spans="1:35" ht="12" hidden="1" customHeight="1" outlineLevel="3">
      <c r="A579" s="39" t="s">
        <v>3154</v>
      </c>
      <c r="B579" s="94" t="s">
        <v>21</v>
      </c>
      <c r="C579" s="97" t="str">
        <f>IF(OR(ISNUMBER(S579),ISNUMBER(U579),ISNUMBER(W579),ISNUMBER(#REF!),ISNUMBER(AA579),ISNUMBER(AC579),ISNUMBER(AE579),ISNUMBER(AG579),ISNUMBER(Y579),ISNUMBER(AI579)),"x","")</f>
        <v/>
      </c>
      <c r="D579" s="22" t="s">
        <v>10</v>
      </c>
      <c r="E579" s="22" t="s">
        <v>3155</v>
      </c>
      <c r="F579" s="22" t="s">
        <v>17</v>
      </c>
      <c r="G579" s="22" t="s">
        <v>3154</v>
      </c>
      <c r="H579" s="22" t="s">
        <v>3156</v>
      </c>
      <c r="I579" s="22" t="s">
        <v>8</v>
      </c>
      <c r="J579" s="22" t="s">
        <v>114</v>
      </c>
      <c r="K579" s="22" t="s">
        <v>8</v>
      </c>
      <c r="L579" s="22" t="s">
        <v>12</v>
      </c>
      <c r="M579" s="22" t="s">
        <v>12</v>
      </c>
      <c r="N579" s="22" t="s">
        <v>8</v>
      </c>
      <c r="O579" s="22" t="s">
        <v>14</v>
      </c>
      <c r="P579" s="22" t="s">
        <v>8</v>
      </c>
      <c r="Q579" s="22" t="s">
        <v>8</v>
      </c>
      <c r="S579" s="30"/>
      <c r="U579" s="32"/>
      <c r="W579" s="65" t="str">
        <f>IF(OR(ISNUMBER(W580),ISNUMBER(W581)),N(W580)+N(W581),IF(ISNUMBER(U579),U579,""))</f>
        <v/>
      </c>
      <c r="Y579" s="30" t="str">
        <f t="shared" si="93"/>
        <v/>
      </c>
      <c r="AA579" s="32"/>
      <c r="AC579" s="30"/>
      <c r="AE579" s="32"/>
      <c r="AG579" s="30" t="str">
        <f>IF(OR(ISNUMBER(AG580),ISNUMBER(AG581)),N(AG580)+N(AG581),IF(ISNUMBER(AE579),AE579,""))</f>
        <v/>
      </c>
      <c r="AI579" s="30" t="str">
        <f t="shared" si="92"/>
        <v/>
      </c>
    </row>
    <row r="580" spans="1:35" ht="12" hidden="1" customHeight="1" outlineLevel="4">
      <c r="A580" s="42" t="s">
        <v>3157</v>
      </c>
      <c r="B580" s="94" t="s">
        <v>21</v>
      </c>
      <c r="C580" s="97" t="str">
        <f>IF(OR(ISNUMBER(S580),ISNUMBER(U580),ISNUMBER(W580),ISNUMBER(#REF!),ISNUMBER(AA580),ISNUMBER(AC580),ISNUMBER(AE580),ISNUMBER(AG580),ISNUMBER(Y580),ISNUMBER(AI580)),"x","")</f>
        <v/>
      </c>
      <c r="D580" s="22" t="s">
        <v>10</v>
      </c>
      <c r="E580" s="22" t="s">
        <v>3158</v>
      </c>
      <c r="F580" s="22" t="s">
        <v>17</v>
      </c>
      <c r="G580" s="22" t="s">
        <v>3157</v>
      </c>
      <c r="H580" s="22" t="s">
        <v>3156</v>
      </c>
      <c r="I580" s="22" t="s">
        <v>8</v>
      </c>
      <c r="J580" s="22" t="s">
        <v>8</v>
      </c>
      <c r="K580" s="22" t="s">
        <v>8</v>
      </c>
      <c r="L580" s="22" t="s">
        <v>12</v>
      </c>
      <c r="M580" s="22" t="s">
        <v>12</v>
      </c>
      <c r="N580" s="22" t="s">
        <v>8</v>
      </c>
      <c r="O580" s="22" t="s">
        <v>14</v>
      </c>
      <c r="P580" s="22" t="s">
        <v>8</v>
      </c>
      <c r="Q580" s="22" t="s">
        <v>8</v>
      </c>
      <c r="S580" s="30"/>
      <c r="U580" s="32"/>
      <c r="W580" s="65" t="str">
        <f>IF(ISNUMBER(U580),U580,"")</f>
        <v/>
      </c>
      <c r="Y580" s="30" t="str">
        <f t="shared" si="93"/>
        <v/>
      </c>
      <c r="AA580" s="32"/>
      <c r="AC580" s="30"/>
      <c r="AE580" s="32"/>
      <c r="AG580" s="30" t="str">
        <f>IF(ISNUMBER(AE580),AE580,"")</f>
        <v/>
      </c>
      <c r="AI580" s="30" t="str">
        <f t="shared" si="92"/>
        <v/>
      </c>
    </row>
    <row r="581" spans="1:35" ht="12" hidden="1" customHeight="1" outlineLevel="4">
      <c r="A581" s="42" t="s">
        <v>3159</v>
      </c>
      <c r="B581" s="94" t="s">
        <v>21</v>
      </c>
      <c r="C581" s="97" t="str">
        <f>IF(OR(ISNUMBER(S581),ISNUMBER(U581),ISNUMBER(W581),ISNUMBER(#REF!),ISNUMBER(AA581),ISNUMBER(AC581),ISNUMBER(AE581),ISNUMBER(AG581),ISNUMBER(Y581),ISNUMBER(AI581)),"x","")</f>
        <v/>
      </c>
      <c r="D581" s="22" t="s">
        <v>10</v>
      </c>
      <c r="E581" s="22" t="s">
        <v>3160</v>
      </c>
      <c r="F581" s="22" t="s">
        <v>17</v>
      </c>
      <c r="G581" s="22" t="s">
        <v>3159</v>
      </c>
      <c r="H581" s="22" t="s">
        <v>3156</v>
      </c>
      <c r="I581" s="22" t="s">
        <v>8</v>
      </c>
      <c r="J581" s="22" t="s">
        <v>8</v>
      </c>
      <c r="K581" s="22" t="s">
        <v>8</v>
      </c>
      <c r="L581" s="22" t="s">
        <v>12</v>
      </c>
      <c r="M581" s="22" t="s">
        <v>12</v>
      </c>
      <c r="N581" s="22" t="s">
        <v>8</v>
      </c>
      <c r="O581" s="22" t="s">
        <v>14</v>
      </c>
      <c r="P581" s="22" t="s">
        <v>8</v>
      </c>
      <c r="Q581" s="22" t="s">
        <v>8</v>
      </c>
      <c r="S581" s="30"/>
      <c r="U581" s="32"/>
      <c r="W581" s="65" t="str">
        <f>IF(ISNUMBER(U581),U581,"")</f>
        <v/>
      </c>
      <c r="Y581" s="30" t="str">
        <f t="shared" si="93"/>
        <v/>
      </c>
      <c r="AA581" s="32"/>
      <c r="AC581" s="30"/>
      <c r="AE581" s="32"/>
      <c r="AG581" s="30" t="str">
        <f>IF(ISNUMBER(AE581),AE581,"")</f>
        <v/>
      </c>
      <c r="AI581" s="30" t="str">
        <f t="shared" si="92"/>
        <v/>
      </c>
    </row>
    <row r="582" spans="1:35" ht="12" hidden="1" customHeight="1" outlineLevel="3">
      <c r="A582" s="39" t="s">
        <v>3161</v>
      </c>
      <c r="B582" s="94" t="s">
        <v>423</v>
      </c>
      <c r="C582" s="97" t="str">
        <f>IF(OR(ISNUMBER(S582),ISNUMBER(U582),ISNUMBER(W582),ISNUMBER(#REF!),ISNUMBER(AA582),ISNUMBER(AC582),ISNUMBER(AE582),ISNUMBER(AG582),ISNUMBER(Y582),ISNUMBER(AI582)),"x","")</f>
        <v/>
      </c>
      <c r="D582" s="22" t="s">
        <v>10</v>
      </c>
      <c r="E582" s="22" t="s">
        <v>3162</v>
      </c>
      <c r="F582" s="22" t="s">
        <v>17</v>
      </c>
      <c r="G582" s="22" t="s">
        <v>3161</v>
      </c>
      <c r="H582" s="22" t="s">
        <v>3163</v>
      </c>
      <c r="I582" s="22" t="s">
        <v>8</v>
      </c>
      <c r="J582" s="22" t="s">
        <v>114</v>
      </c>
      <c r="K582" s="22" t="s">
        <v>8</v>
      </c>
      <c r="L582" s="22" t="s">
        <v>12</v>
      </c>
      <c r="M582" s="22" t="s">
        <v>12</v>
      </c>
      <c r="N582" s="22" t="s">
        <v>8</v>
      </c>
      <c r="O582" s="22" t="s">
        <v>14</v>
      </c>
      <c r="P582" s="22" t="s">
        <v>8</v>
      </c>
      <c r="Q582" s="22" t="s">
        <v>8</v>
      </c>
      <c r="S582" s="30"/>
      <c r="U582" s="32"/>
      <c r="W582" s="65" t="str">
        <f>IF(OR(ISNUMBER(W583),ISNUMBER(W584),ISNUMBER(W585)),N(W583)+N(W584)+N(W585),IF(ISNUMBER(U582),U582,""))</f>
        <v/>
      </c>
      <c r="Y582" s="30" t="str">
        <f t="shared" si="93"/>
        <v/>
      </c>
      <c r="AA582" s="32"/>
      <c r="AC582" s="30"/>
      <c r="AE582" s="32"/>
      <c r="AG582" s="30" t="str">
        <f>IF(OR(ISNUMBER(AG583),ISNUMBER(AG584),ISNUMBER(AG585)),N(AG583)+N(AG584)+N(AG585),IF(ISNUMBER(AE582),AE582,""))</f>
        <v/>
      </c>
      <c r="AI582" s="30" t="str">
        <f t="shared" si="92"/>
        <v/>
      </c>
    </row>
    <row r="583" spans="1:35" ht="12" hidden="1" customHeight="1" outlineLevel="4">
      <c r="A583" s="42" t="s">
        <v>3164</v>
      </c>
      <c r="B583" s="94" t="s">
        <v>21</v>
      </c>
      <c r="C583" s="97" t="str">
        <f>IF(OR(ISNUMBER(S583),ISNUMBER(U583),ISNUMBER(W583),ISNUMBER(#REF!),ISNUMBER(AA583),ISNUMBER(AC583),ISNUMBER(AE583),ISNUMBER(AG583),ISNUMBER(Y583),ISNUMBER(AI583)),"x","")</f>
        <v/>
      </c>
      <c r="D583" s="22" t="s">
        <v>10</v>
      </c>
      <c r="E583" s="22" t="s">
        <v>3165</v>
      </c>
      <c r="F583" s="22" t="s">
        <v>17</v>
      </c>
      <c r="G583" s="22" t="s">
        <v>3164</v>
      </c>
      <c r="H583" s="22" t="s">
        <v>3163</v>
      </c>
      <c r="I583" s="22" t="s">
        <v>8</v>
      </c>
      <c r="J583" s="22" t="s">
        <v>8</v>
      </c>
      <c r="K583" s="22" t="s">
        <v>8</v>
      </c>
      <c r="L583" s="22" t="s">
        <v>12</v>
      </c>
      <c r="M583" s="22" t="s">
        <v>12</v>
      </c>
      <c r="N583" s="22" t="s">
        <v>8</v>
      </c>
      <c r="O583" s="22" t="s">
        <v>14</v>
      </c>
      <c r="P583" s="22" t="s">
        <v>8</v>
      </c>
      <c r="Q583" s="22" t="s">
        <v>8</v>
      </c>
      <c r="S583" s="30"/>
      <c r="U583" s="32"/>
      <c r="W583" s="65" t="str">
        <f>IF(ISNUMBER(U583),U583,"")</f>
        <v/>
      </c>
      <c r="Y583" s="30" t="str">
        <f t="shared" si="93"/>
        <v/>
      </c>
      <c r="AA583" s="32"/>
      <c r="AC583" s="30"/>
      <c r="AE583" s="32"/>
      <c r="AG583" s="30" t="str">
        <f>IF(ISNUMBER(AE583),AE583,"")</f>
        <v/>
      </c>
      <c r="AI583" s="30" t="str">
        <f t="shared" si="92"/>
        <v/>
      </c>
    </row>
    <row r="584" spans="1:35" ht="12" hidden="1" customHeight="1" outlineLevel="4">
      <c r="A584" s="42" t="s">
        <v>3166</v>
      </c>
      <c r="B584" s="94" t="s">
        <v>21</v>
      </c>
      <c r="C584" s="97" t="str">
        <f>IF(OR(ISNUMBER(S584),ISNUMBER(U584),ISNUMBER(W584),ISNUMBER(#REF!),ISNUMBER(AA584),ISNUMBER(AC584),ISNUMBER(AE584),ISNUMBER(AG584),ISNUMBER(Y584),ISNUMBER(AI584)),"x","")</f>
        <v/>
      </c>
      <c r="D584" s="22" t="s">
        <v>10</v>
      </c>
      <c r="E584" s="22" t="s">
        <v>3167</v>
      </c>
      <c r="F584" s="22" t="s">
        <v>17</v>
      </c>
      <c r="G584" s="22" t="s">
        <v>3166</v>
      </c>
      <c r="H584" s="22" t="s">
        <v>3163</v>
      </c>
      <c r="I584" s="22" t="s">
        <v>8</v>
      </c>
      <c r="J584" s="22" t="s">
        <v>8</v>
      </c>
      <c r="K584" s="22" t="s">
        <v>8</v>
      </c>
      <c r="L584" s="22" t="s">
        <v>12</v>
      </c>
      <c r="M584" s="22" t="s">
        <v>12</v>
      </c>
      <c r="N584" s="22" t="s">
        <v>8</v>
      </c>
      <c r="O584" s="22" t="s">
        <v>14</v>
      </c>
      <c r="P584" s="22" t="s">
        <v>8</v>
      </c>
      <c r="Q584" s="22" t="s">
        <v>8</v>
      </c>
      <c r="S584" s="30"/>
      <c r="U584" s="32"/>
      <c r="W584" s="65" t="str">
        <f>IF(ISNUMBER(U584),U584,"")</f>
        <v/>
      </c>
      <c r="Y584" s="30" t="str">
        <f t="shared" si="93"/>
        <v/>
      </c>
      <c r="AA584" s="32"/>
      <c r="AC584" s="30"/>
      <c r="AE584" s="32"/>
      <c r="AG584" s="30" t="str">
        <f>IF(ISNUMBER(AE584),AE584,"")</f>
        <v/>
      </c>
      <c r="AI584" s="30" t="str">
        <f t="shared" si="92"/>
        <v/>
      </c>
    </row>
    <row r="585" spans="1:35" ht="12" hidden="1" customHeight="1" outlineLevel="4">
      <c r="A585" s="42" t="s">
        <v>3168</v>
      </c>
      <c r="B585" s="94" t="s">
        <v>21</v>
      </c>
      <c r="C585" s="97" t="str">
        <f>IF(OR(ISNUMBER(S585),ISNUMBER(U585),ISNUMBER(W585),ISNUMBER(#REF!),ISNUMBER(AA585),ISNUMBER(AC585),ISNUMBER(AE585),ISNUMBER(AG585),ISNUMBER(Y585),ISNUMBER(AI585)),"x","")</f>
        <v/>
      </c>
      <c r="D585" s="22" t="s">
        <v>10</v>
      </c>
      <c r="E585" s="22" t="s">
        <v>3169</v>
      </c>
      <c r="F585" s="22" t="s">
        <v>17</v>
      </c>
      <c r="G585" s="22" t="s">
        <v>3168</v>
      </c>
      <c r="H585" s="22" t="s">
        <v>3170</v>
      </c>
      <c r="I585" s="22" t="s">
        <v>8</v>
      </c>
      <c r="J585" s="22" t="s">
        <v>8</v>
      </c>
      <c r="K585" s="22" t="s">
        <v>8</v>
      </c>
      <c r="L585" s="22" t="s">
        <v>12</v>
      </c>
      <c r="M585" s="22" t="s">
        <v>12</v>
      </c>
      <c r="N585" s="22" t="s">
        <v>8</v>
      </c>
      <c r="O585" s="22" t="s">
        <v>14</v>
      </c>
      <c r="P585" s="22" t="s">
        <v>8</v>
      </c>
      <c r="Q585" s="22" t="s">
        <v>8</v>
      </c>
      <c r="S585" s="30"/>
      <c r="U585" s="32"/>
      <c r="W585" s="65" t="str">
        <f>IF(ISNUMBER(U585),U585,"")</f>
        <v/>
      </c>
      <c r="Y585" s="30" t="str">
        <f t="shared" si="93"/>
        <v/>
      </c>
      <c r="AA585" s="32"/>
      <c r="AC585" s="30"/>
      <c r="AE585" s="32"/>
      <c r="AG585" s="30" t="str">
        <f>IF(ISNUMBER(AE585),AE585,"")</f>
        <v/>
      </c>
      <c r="AI585" s="30" t="str">
        <f t="shared" si="92"/>
        <v/>
      </c>
    </row>
    <row r="586" spans="1:35" ht="12" customHeight="1" outlineLevel="2">
      <c r="A586" s="41" t="s">
        <v>3171</v>
      </c>
      <c r="B586" s="94" t="s">
        <v>21</v>
      </c>
      <c r="C586" s="97" t="str">
        <f>IF(OR(ISNUMBER(S586),ISNUMBER(U586),ISNUMBER(W586),ISNUMBER(#REF!),ISNUMBER(AA586),ISNUMBER(AC586),ISNUMBER(AE586),ISNUMBER(AG586),ISNUMBER(Y586),ISNUMBER(AI586)),"x","")</f>
        <v/>
      </c>
      <c r="D586" s="22" t="s">
        <v>10</v>
      </c>
      <c r="E586" s="22" t="s">
        <v>3172</v>
      </c>
      <c r="F586" s="22" t="s">
        <v>17</v>
      </c>
      <c r="G586" s="22" t="s">
        <v>3171</v>
      </c>
      <c r="H586" s="22" t="s">
        <v>3173</v>
      </c>
      <c r="I586" s="22" t="s">
        <v>3174</v>
      </c>
      <c r="J586" s="22" t="s">
        <v>23</v>
      </c>
      <c r="K586" s="22" t="s">
        <v>8</v>
      </c>
      <c r="L586" s="22" t="s">
        <v>12</v>
      </c>
      <c r="M586" s="22" t="s">
        <v>12</v>
      </c>
      <c r="N586" s="22" t="s">
        <v>12</v>
      </c>
      <c r="O586" s="22" t="s">
        <v>14</v>
      </c>
      <c r="P586" s="22" t="s">
        <v>8</v>
      </c>
      <c r="Q586" s="22" t="s">
        <v>8</v>
      </c>
      <c r="S586" s="30"/>
      <c r="U586" s="32" t="str">
        <f>IF(OR(ISNUMBER(Aktiva!U348),ISNUMBER(Passiva!U388)),N(Aktiva!U348)-N(Passiva!U388),"")</f>
        <v/>
      </c>
      <c r="W586" s="65" t="str">
        <f>IF(ISNUMBER(U586),U586,"")</f>
        <v/>
      </c>
      <c r="Y586" s="30" t="str">
        <f t="shared" ref="Y586:Y587" si="102">IF(OR(ISNUMBER(S586),ISNUMBER(W586)),N(S586)+N(W586),"")</f>
        <v/>
      </c>
      <c r="AA586" s="32"/>
      <c r="AC586" s="30"/>
      <c r="AE586" s="32" t="str">
        <f>IF(OR(ISNUMBER(Aktiva!AG348),ISNUMBER(Passiva!AG388)),N(Aktiva!AG348)-N(Passiva!AG388),"")</f>
        <v/>
      </c>
      <c r="AG586" s="30" t="str">
        <f>IF(ISNUMBER(AE586),AE586,"")</f>
        <v/>
      </c>
      <c r="AI586" s="30" t="str">
        <f t="shared" si="92"/>
        <v/>
      </c>
    </row>
    <row r="587" spans="1:35" ht="12" customHeight="1" outlineLevel="2">
      <c r="A587" s="41" t="s">
        <v>3175</v>
      </c>
      <c r="B587" s="94" t="s">
        <v>21</v>
      </c>
      <c r="C587" s="97" t="str">
        <f>IF(OR(ISNUMBER(S587),ISNUMBER(U587),ISNUMBER(W587),ISNUMBER(#REF!),ISNUMBER(AA587),ISNUMBER(AC587),ISNUMBER(AE587),ISNUMBER(AG587),ISNUMBER(Y587),ISNUMBER(AI587)),"x","")</f>
        <v/>
      </c>
      <c r="D587" s="22" t="s">
        <v>10</v>
      </c>
      <c r="E587" s="22" t="s">
        <v>3176</v>
      </c>
      <c r="F587" s="22" t="s">
        <v>17</v>
      </c>
      <c r="G587" s="22" t="s">
        <v>3175</v>
      </c>
      <c r="H587" s="22" t="s">
        <v>73</v>
      </c>
      <c r="I587" s="22" t="s">
        <v>3177</v>
      </c>
      <c r="J587" s="22" t="s">
        <v>23</v>
      </c>
      <c r="K587" s="22" t="s">
        <v>8</v>
      </c>
      <c r="L587" s="22" t="s">
        <v>12</v>
      </c>
      <c r="M587" s="22" t="s">
        <v>12</v>
      </c>
      <c r="N587" s="22" t="s">
        <v>12</v>
      </c>
      <c r="O587" s="22" t="s">
        <v>14</v>
      </c>
      <c r="P587" s="22" t="s">
        <v>8</v>
      </c>
      <c r="Q587" s="22" t="s">
        <v>8</v>
      </c>
      <c r="S587" s="30"/>
      <c r="U587" s="32"/>
      <c r="W587" s="65" t="str">
        <f>IF(ISNUMBER(U587),U587,"")</f>
        <v/>
      </c>
      <c r="Y587" s="30" t="str">
        <f t="shared" si="102"/>
        <v/>
      </c>
      <c r="AA587" s="32"/>
      <c r="AC587" s="30"/>
      <c r="AE587" s="32"/>
      <c r="AG587" s="30" t="str">
        <f>IF(ISNUMBER(AE587),AE587,"")</f>
        <v/>
      </c>
      <c r="AI587" s="30" t="str">
        <f t="shared" si="92"/>
        <v/>
      </c>
    </row>
    <row r="588" spans="1:35" ht="12" customHeight="1">
      <c r="C588" s="97"/>
      <c r="S588" s="64"/>
      <c r="T588" s="64"/>
      <c r="U588" s="2" t="s">
        <v>3435</v>
      </c>
      <c r="AE588" s="2" t="s">
        <v>3435</v>
      </c>
    </row>
    <row r="589" spans="1:35" ht="12" customHeight="1" thickBot="1">
      <c r="C589" s="87"/>
      <c r="U589" s="33" t="str">
        <f>IF(SUM(U9:U587)&lt;&gt;0,SUM(U9:U587),"")</f>
        <v/>
      </c>
      <c r="AE589" s="33" t="str">
        <f>IF(SUM(AE9:AE587)&lt;&gt;0,SUM(AE9:AE587),"")</f>
        <v/>
      </c>
    </row>
    <row r="590" spans="1:35" ht="12" customHeight="1" thickTop="1"/>
    <row r="591" spans="1:35" ht="12" customHeight="1">
      <c r="S591" s="30"/>
      <c r="T591" s="95" t="s">
        <v>3456</v>
      </c>
    </row>
    <row r="592" spans="1:35" ht="12" customHeight="1">
      <c r="S592" s="90"/>
      <c r="T592" s="89" t="s">
        <v>3455</v>
      </c>
    </row>
  </sheetData>
  <autoFilter ref="A7:Q587"/>
  <mergeCells count="6">
    <mergeCell ref="A1:A2"/>
    <mergeCell ref="AC3:AI3"/>
    <mergeCell ref="AC4:AI4"/>
    <mergeCell ref="S3:Y3"/>
    <mergeCell ref="S4:Y4"/>
    <mergeCell ref="A3:A4"/>
  </mergeCells>
  <hyperlinks>
    <hyperlink ref="A8" location="pos_31441684_3Y" display="pos_31441684_3Y"/>
    <hyperlink ref="A9" location="pos_31441901_3Y17099245" display="pos_31441901_3Y17099245"/>
    <hyperlink ref="A10" location="pos_31441894_3Y17099245X17099238" display="pos_31441894_3Y17099245X17099238"/>
    <hyperlink ref="A11" location="pos_31441919_3Y17099245X17099238X17103665" display="pos_31441919_3Y17099245X17099238X17103665"/>
    <hyperlink ref="A12" location="pos_31441864_3Y17099245X17099238X17099263" display="pos_31441864_3Y17099245X17099238X17099263"/>
    <hyperlink ref="A13" location="pos_31441857_3Y17099245X17099238X17099263X17099248" display="pos_31441857_3Y17099245X17099238X17099263X17099248"/>
    <hyperlink ref="A14" location="pos_31441882_3Y17099245X17099238X17099263X17099248X17099017" display="pos_31441882_3Y17099245X17099238X17099263X17099248X17099017"/>
    <hyperlink ref="A15" location="pos_31441875_3Y17099245X17099238X17099263X17099248X17099017X17100312" display="pos_31441875_3Y17099245X17099238X17099263X17099248X17099017X17100312"/>
    <hyperlink ref="A16" location="pos_31441836_3Y17099245X17099238X17099263X17099248X17099017X17100312X17100305" display="pos_31441836_3Y17099245X17099238X17099263X17099248X17099017X17100312X17100305"/>
    <hyperlink ref="A17" location="pos_31441829_3Y17099245X17099238X17099263X17099248X17099017X17100312X17100330" display="pos_31441829_3Y17099245X17099238X17099263X17099248X17099017X17100312X17100330"/>
    <hyperlink ref="A18" location="pos_31441854_3Y17099245X17099238X17099263X17099248X17099017X17100312X17100323" display="pos_31441854_3Y17099245X17099238X17099263X17099248X17099017X17100312X17100323"/>
    <hyperlink ref="A19" location="pos_31441847_3Y17099245X17099238X17099263X17099248X17099017X17100312X17100324" display="pos_31441847_3Y17099245X17099238X17099263X17099248X17099017X17100312X17100324"/>
    <hyperlink ref="A20" location="pos_31441792_3Y17099245X17099238X17099263X17099248X17099017X17100312X17100324X17100349" display="pos_31441792_3Y17099245X17099238X17099263X17099248X17099017X17100312X17100324X17100349"/>
    <hyperlink ref="A21" location="pos_31441817_3Y17099245X17099238X17099263X17099248X17099017X17100312X17100324X17100342" display="pos_31441817_3Y17099245X17099238X17099263X17099248X17099017X17100312X17100324X17100342"/>
    <hyperlink ref="A22" location="pos_31441810_3Y17099245X17099238X17099263X17099248X17099017X17100312X17100324X17100367" display="pos_31441810_3Y17099245X17099238X17099263X17099248X17099017X17100312X17100324X17100367"/>
    <hyperlink ref="A23" location="pos_31442027_3Y17099245X17099238X17099263X17099248X17099017X17100312X17100324X17100352" display="pos_31442027_3Y17099245X17099238X17099263X17099248X17099017X17100312X17100324X17100352"/>
    <hyperlink ref="A24" location="pos_31442020_3Y17099245X17099238X17099263X17099248X17099017X17099010" display="pos_31442020_3Y17099245X17099238X17099263X17099248X17099017X17099010"/>
    <hyperlink ref="A25" location="pos_31442045_3Y17099245X17099238X17099263X17099248X17099017X17099010X17099035" display="pos_31442045_3Y17099245X17099238X17099263X17099248X17099017X17099010X17099035"/>
    <hyperlink ref="A26" location="pos_31442038_3Y17099245X17099238X17099263X17099248X17099017X17099010X17099035X17099036" display="pos_31442038_3Y17099245X17099238X17099263X17099248X17099017X17099010X17099035X17099036"/>
    <hyperlink ref="A27" location="pos_31441999_3Y17099245X17099238X17099263X17099248X17099017X17099010X17099035X17099029" display="pos_31441999_3Y17099245X17099238X17099263X17099248X17099017X17099010X17099035X17099029"/>
    <hyperlink ref="A28" location="pos_31442008_3Y17099245X17099238X17099263X17099248X17099017X17099010X17099035X17099054" display="pos_31442008_3Y17099245X17099238X17099263X17099248X17099017X17099010X17099035X17099054"/>
    <hyperlink ref="A29" location="pos_31442001_3Y17099245X17099238X17099263X17099248X17099017X17099010X17099035X17099047" display="pos_31442001_3Y17099245X17099238X17099263X17099248X17099017X17099010X17099035X17099047"/>
    <hyperlink ref="A30" location="pos_31441962_3Y17099245X17099238X17099263X17099248X17099017X17099010X17099035X17099064" display="pos_31441962_3Y17099245X17099238X17099263X17099248X17099017X17099010X17099035X17099064"/>
    <hyperlink ref="A31" location="pos_31441955_3Y17099245X17099238X17099263X17099248X17099017X17099010X17099035X17099057" display="pos_31441955_3Y17099245X17099238X17099263X17099248X17099017X17099010X17099035X17099057"/>
    <hyperlink ref="A32" location="pos_31441980_3Y17099245X17099238X17099263X17099248X17099017X17099010X17099035X17099082" display="pos_31441980_3Y17099245X17099238X17099263X17099248X17099017X17099010X17099035X17099082"/>
    <hyperlink ref="A33" location="pos_31441973_3Y17099245X17099238X17099263X17099248X17099017X17099010X17099035X17099075" display="pos_31441973_3Y17099245X17099238X17099263X17099248X17099017X17099010X17099035X17099075"/>
    <hyperlink ref="A34" location="pos_31441934_3Y17099245X17099238X17099263X17099248X17099017X17099010X17099035X17099076" display="pos_31441934_3Y17099245X17099238X17099263X17099248X17099017X17099010X17099035X17099076"/>
    <hyperlink ref="A35" location="pos_31441927_3Y17099245X17099238X17099263X17099248X17099017X17099010X17099035X17099101" display="pos_31441927_3Y17099245X17099238X17099263X17099248X17099017X17099010X17099035X17099101"/>
    <hyperlink ref="A36" location="pos_31441936_3Y17099245X17099238X17099263X17099248X17099017X17099010X17099035X17099094" display="pos_31441936_3Y17099245X17099238X17099263X17099248X17099017X17099010X17099035X17099094"/>
    <hyperlink ref="A37" location="pos_31442153_3Y17099245X17099238X17099263X17099248X17099017X17099010X17099035X17099119" display="pos_31442153_3Y17099245X17099238X17099263X17099248X17099017X17099010X17099035X17099119"/>
    <hyperlink ref="A38" location="pos_31442146_3Y17099245X17099238X17099263X17099248X17099017X17099010X17099104" display="pos_31442146_3Y17099245X17099238X17099263X17099248X17099017X17099010X17099104"/>
    <hyperlink ref="A39" location="pos_31442171_3Y17099245X17099238X17099263X17099248X17099017X17099010X17099104X17099129" display="pos_31442171_3Y17099245X17099238X17099263X17099248X17099017X17099010X17099104X17099129"/>
    <hyperlink ref="A40" location="pos_31442164_3Y17099245X17099238X17099263X17099248X17099017X17099010X17099104X17100446" display="pos_31442164_3Y17099245X17099238X17099263X17099248X17099017X17099010X17099104X17100446"/>
    <hyperlink ref="A41" location="pos_31442125_3Y17099245X17099238X17099263X17099248X17099017X17099010X17099104X17100439" display="pos_31442125_3Y17099245X17099238X17099263X17099248X17099017X17099010X17099104X17100439"/>
    <hyperlink ref="A42" location="pos_31442118_3Y17099245X17099238X17099263X17099248X17099017X17099010X17099104X17100456" display="pos_31442118_3Y17099245X17099238X17099263X17099248X17099017X17099010X17099104X17100456"/>
    <hyperlink ref="A43" location="pos_31442143_3Y17099245X17099238X17099263X17099248X17099017X17099010X17099104X17100449" display="pos_31442143_3Y17099245X17099238X17099263X17099248X17099017X17099010X17099104X17100449"/>
    <hyperlink ref="A44" location="pos_31442088_3Y17099245X17099238X17099263X17099248X17099017X17099010X17099104X17100474" display="pos_31442088_3Y17099245X17099238X17099263X17099248X17099017X17099010X17099104X17100474"/>
    <hyperlink ref="A45" location="pos_31442081_3Y17099245X17099238X17099263X17099248X17099017X17099010X17099104X17100467" display="pos_31442081_3Y17099245X17099238X17099263X17099248X17099017X17099010X17099104X17100467"/>
    <hyperlink ref="A46" location="pos_31442106_3Y17099245X17099238X17099263X17099248X17099017X17099010X17099104X17099122" display="pos_31442106_3Y17099245X17099238X17099263X17099248X17099017X17099010X17099104X17099122"/>
    <hyperlink ref="A47" location="pos_31442099_3Y17099245X17099238X17099263X17099248X17099017X17099010X17099104X17100427" display="pos_31442099_3Y17099245X17099238X17099263X17099248X17099017X17099010X17099104X17100427"/>
    <hyperlink ref="A48" location="pos_31442060_3Y17099245X17099238X17099263X17099248X17099017X17099010X17099104X17100428" display="pos_31442060_3Y17099245X17099238X17099263X17099248X17099017X17099010X17099104X17100428"/>
    <hyperlink ref="A49" location="pos_31442053_3Y17099245X17099238X17099263X17099248X17099017X17099010X17099104X17100421" display="pos_31442053_3Y17099245X17099238X17099263X17099248X17099017X17099010X17099104X17100421"/>
    <hyperlink ref="A50" location="pos_31442078_3Y17099245X17099238X17099263X17099248X17099017X17099010X17100468" display="pos_31442078_3Y17099245X17099238X17099263X17099248X17099017X17099010X17100468"/>
    <hyperlink ref="A51" location="pos_31442071_3Y17099245X17099238X17099263X17099248X17099017X17099010X17100493" display="pos_31442071_3Y17099245X17099238X17099263X17099248X17099017X17099010X17100493"/>
    <hyperlink ref="A52" location="pos_31442272_3Y17099245X17099238X17099263X17099248X17099017X17099010X17100486" display="pos_31442272_3Y17099245X17099238X17099263X17099248X17099017X17099010X17100486"/>
    <hyperlink ref="A53" location="pos_31442297_3Y17099245X17099238X17099263X17099248X17099017X17099010X17100511" display="pos_31442297_3Y17099245X17099238X17099263X17099248X17099017X17099010X17100511"/>
    <hyperlink ref="A54" location="pos_31442290_3Y17099245X17099238X17099263X17099248X17099017X17100496" display="pos_31442290_3Y17099245X17099238X17099263X17099248X17099017X17100496"/>
    <hyperlink ref="A55" location="pos_31442251_3Y17099245X17099238X17099263X17099248X17099017X17100496X17100521" display="pos_31442251_3Y17099245X17099238X17099263X17099248X17099017X17100496X17100521"/>
    <hyperlink ref="A56" location="pos_31442244_3Y17099245X17099238X17099263X17099248X17099017X17100496X17100514" display="pos_31442244_3Y17099245X17099238X17099263X17099248X17099017X17100496X17100514"/>
    <hyperlink ref="A57" location="pos_31442269_3Y17099245X17099238X17099263X17099248X17099017X17100496X17100539" display="pos_31442269_3Y17099245X17099238X17099263X17099248X17099017X17100496X17100539"/>
    <hyperlink ref="A58" location="pos_31442262_3Y17099245X17099238X17099263X17099248X17099017X17100540" display="pos_31442262_3Y17099245X17099238X17099263X17099248X17099017X17100540"/>
    <hyperlink ref="A59" location="pos_31442223_3Y17099245X17099238X17099263X17099248X17099017X17100540X17100533" display="pos_31442223_3Y17099245X17099238X17099263X17099248X17099017X17100540X17100533"/>
    <hyperlink ref="A60" location="pos_31442232_3Y17099245X17099238X17099263X17099248X17099017X17100540X17100302" display="pos_31442232_3Y17099245X17099238X17099263X17099248X17099017X17100540X17100302"/>
    <hyperlink ref="A61" location="pos_31442225_3Y17099245X17099238X17099263X17099248X17099017X17100540X17100295" display="pos_31442225_3Y17099245X17099238X17099263X17099248X17099017X17100540X17100295"/>
    <hyperlink ref="A62" location="pos_31442186_3Y17099245X17099238X17099263X17099248X17100377" display="pos_31442186_3Y17099245X17099238X17099263X17099248X17100377"/>
    <hyperlink ref="A63" location="pos_31442179_3Y17099245X17099238X17099263X17099248X17100377X17100370" display="pos_31442179_3Y17099245X17099238X17099263X17099248X17100377X17100370"/>
    <hyperlink ref="A64" location="pos_31442204_3Y17099245X17099238X17099263X17099248X17100377X17100648" display="pos_31442204_3Y17099245X17099238X17099263X17099248X17100377X17100648"/>
    <hyperlink ref="A65" location="pos_31442197_3Y17099245X17099238X17099263X17099248X17100377X17100395" display="pos_31442197_3Y17099245X17099238X17099263X17099248X17100377X17100395"/>
    <hyperlink ref="A66" location="pos_31442414_3Y17099245X17099238X17099263X17099248X17100377X17100395X17100396" display="pos_31442414_3Y17099245X17099238X17099263X17099248X17100377X17100395X17100396"/>
    <hyperlink ref="A67" location="pos_31442407_3Y17099245X17099238X17099263X17099248X17100377X17100389" display="pos_31442407_3Y17099245X17099238X17099263X17099248X17100377X17100389"/>
    <hyperlink ref="A68" location="pos_31442416_3Y17099245X17099238X17099263X17099248X17100377X17100414" display="pos_31442416_3Y17099245X17099238X17099263X17099248X17100377X17100414"/>
    <hyperlink ref="A69" location="pos_31442377_3Y17099245X17099238X17099263X17099248X17100377X17100407" display="pos_31442377_3Y17099245X17099238X17099263X17099248X17100377X17100407"/>
    <hyperlink ref="A70" location="pos_31442370_3Y17099245X17099238X17099263X17099248X17100377X17100407X17100680" display="pos_31442370_3Y17099245X17099238X17099263X17099248X17100377X17100407X17100680"/>
    <hyperlink ref="A71" location="pos_31442395_3Y17099245X17099238X17099263X17099248X17100377X17100407X17100673" display="pos_31442395_3Y17099245X17099238X17099263X17099248X17100377X17100407X17100673"/>
    <hyperlink ref="A72" location="pos_31442388_3Y17099245X17099238X17099263X17099248X17100377X17100407X17100698" display="pos_31442388_3Y17099245X17099238X17099263X17099248X17100377X17100407X17100698"/>
    <hyperlink ref="A73" location="pos_31442349_3Y17099245X17099238X17099263X17099248X17100377X17100407X17100691" display="pos_31442349_3Y17099245X17099238X17099263X17099248X17100377X17100407X17100691"/>
    <hyperlink ref="A74" location="pos_31442342_3Y17099245X17099238X17099263X17099248X17100377X17100407X17100692" display="pos_31442342_3Y17099245X17099238X17099263X17099248X17100377X17100407X17100692"/>
    <hyperlink ref="A75" location="pos_31442367_3Y17099245X17099238X17099263X17099248X17100377X17100407X17100717" display="pos_31442367_3Y17099245X17099238X17099263X17099248X17100377X17100407X17100717"/>
    <hyperlink ref="A76" location="pos_31442312_3Y17099245X17099238X17099263X17099248X17100377X17100407X17100717X17100710" display="pos_31442312_3Y17099245X17099238X17099263X17099248X17100377X17100407X17100717X17100710"/>
    <hyperlink ref="A77" location="pos_31442304_3Y17099245X17099238X17099263X17099248X17100377X17100735" display="pos_31442304_3Y17099245X17099238X17099263X17099248X17100377X17100735"/>
    <hyperlink ref="A78" location="pos_31442329_3Y17099245X17099238X17099263X17099248X17100377X17100720" display="pos_31442329_3Y17099245X17099238X17099263X17099248X17100377X17100720"/>
    <hyperlink ref="A79" location="pos_31442557_3Y17099245X17099238X17099263X17099248X17100377X17100745" display="pos_31442557_3Y17099245X17099238X17099263X17099248X17100377X17100745"/>
    <hyperlink ref="A80" location="pos_31442550_3Y17099245X17099238X17099263X17099248X17100377X17100738" display="pos_31442550_3Y17099245X17099238X17099263X17099248X17100377X17100738"/>
    <hyperlink ref="A81" location="pos_31442511_3Y17099245X17099238X17099263X17099248X17100377X17100763" display="pos_31442511_3Y17099245X17099238X17099263X17099248X17100377X17100763"/>
    <hyperlink ref="A82" location="pos_31442520_3Y17099245X17099238X17099263X17099248X17100377X17100764" display="pos_31442520_3Y17099245X17099238X17099263X17099248X17100377X17100764"/>
    <hyperlink ref="A83" location="pos_31442513_3Y17099245X17099238X17099263X17099248X17100377X17100764X17100757" display="pos_31442513_3Y17099245X17099238X17099263X17099248X17100377X17100764X17100757"/>
    <hyperlink ref="A84" location="pos_31442474_3Y17099245X17099238X17099263X17099248X17100377X17100764X17100782" display="pos_31442474_3Y17099245X17099238X17099263X17099248X17100377X17100764X17100782"/>
    <hyperlink ref="A85" location="pos_31442467_3Y17099245X17099238X17099263X17099248X17100377X17100764X17100775" display="pos_31442467_3Y17099245X17099238X17099263X17099248X17100377X17100764X17100775"/>
    <hyperlink ref="A86" location="pos_31442492_3Y17099245X17099238X17099263X17099248X17100377X17100792" display="pos_31442492_3Y17099245X17099238X17099263X17099248X17100377X17100792"/>
    <hyperlink ref="A87" location="pos_31442485_3Y17099245X17099238X17099263X17099248X17100377X17100785" display="pos_31442485_3Y17099245X17099238X17099263X17099248X17100377X17100785"/>
    <hyperlink ref="A88" location="pos_31442446_3Y17099245X17099238X17099263X17099248X17100377X17100554" display="pos_31442446_3Y17099245X17099238X17099263X17099248X17100377X17100554"/>
    <hyperlink ref="A89" location="pos_31442439_3Y17099245X17099238X17099263X17099248X17100377X17100547" display="pos_31442439_3Y17099245X17099238X17099263X17099248X17100377X17100547"/>
    <hyperlink ref="A90" location="pos_31442448_3Y17099245X17099238X17099263X17099248X17100377X17100548" display="pos_31442448_3Y17099245X17099238X17099263X17099248X17100377X17100548"/>
    <hyperlink ref="A91" location="pos_31442665_3Y17099245X17099238X17099263X17099248X17100377X17100573" display="pos_31442665_3Y17099245X17099238X17099263X17099248X17100377X17100573"/>
    <hyperlink ref="A92" location="pos_31442658_3Y17099245X17099238X17099263X17099248X17100377X17100566" display="pos_31442658_3Y17099245X17099238X17099263X17099248X17100377X17100566"/>
    <hyperlink ref="A93" location="pos_31442683_3Y17099245X17099238X17099263X17099248X17100377X17100591" display="pos_31442683_3Y17099245X17099238X17099263X17099248X17100377X17100591"/>
    <hyperlink ref="A94" location="pos_31442676_3Y17099245X17099238X17099263X17099248X17100377X17100576" display="pos_31442676_3Y17099245X17099238X17099263X17099248X17100377X17100576"/>
    <hyperlink ref="A95" location="pos_31442637_3Y17099245X17099238X17099263X17099248X17100377X17100601" display="pos_31442637_3Y17099245X17099238X17099263X17099248X17100377X17100601"/>
    <hyperlink ref="A96" location="pos_31442630_3Y17099245X17099238X17099263X17099248X17100377X17100601X17100594" display="pos_31442630_3Y17099245X17099238X17099263X17099248X17100377X17100601X17100594"/>
    <hyperlink ref="A97" location="pos_31442655_3Y17099245X17099238X17099263X17099248X17100377X17100601X17100619" display="pos_31442655_3Y17099245X17099238X17099263X17099248X17100377X17100601X17100619"/>
    <hyperlink ref="A98" location="pos_31442600_3Y17099245X17099238X17099263X17099248X17100377X17100601X17100620" display="pos_31442600_3Y17099245X17099238X17099263X17099248X17100377X17100601X17100620"/>
    <hyperlink ref="A99" location="pos_31442593_3Y17099245X17099238X17099263X17099248X17100377X17100601X17100613" display="pos_31442593_3Y17099245X17099238X17099263X17099248X17100377X17100601X17100613"/>
    <hyperlink ref="A100" location="pos_31442618_3Y17099245X17099238X17099263X17099248X17100377X17100638" display="pos_31442618_3Y17099245X17099238X17099263X17099248X17100377X17100638"/>
    <hyperlink ref="A101" location="pos_31442611_3Y17099245X17099238X17099263X17099248X17100377X17100638X17100631" display="pos_31442611_3Y17099245X17099238X17099263X17099248X17100377X17100638X17100631"/>
    <hyperlink ref="A102" location="pos_31442571_3Y17099245X17099238X17099263X17099248X17100641" display="pos_31442571_3Y17099245X17099238X17099263X17099248X17100641"/>
    <hyperlink ref="A103" location="pos_31442564_3Y17099245X17099238X17099263X17099248X17100641X17100666" display="pos_31442564_3Y17099245X17099238X17099263X17099248X17100641X17100666"/>
    <hyperlink ref="A104" location="pos_31442589_3Y17099245X17099238X17099263X17099248X17100641X17100666X17100659" display="pos_31442589_3Y17099245X17099238X17099263X17099248X17100641X17100666X17100659"/>
    <hyperlink ref="A105" location="pos_31442582_3Y17099245X17099238X17099263X17099248X17100641X17100666X17099963" display="pos_31442582_3Y17099245X17099238X17099263X17099248X17100641X17100666X17099963"/>
    <hyperlink ref="A106" location="pos_31442799_3Y17099245X17099238X17099263X17099248X17100641X17100666X17099963X17099964" display="pos_31442799_3Y17099245X17099238X17099263X17099248X17100641X17100666X17099963X17099964"/>
    <hyperlink ref="A107" location="pos_31442808_3Y17099245X17099238X17099263X17099248X17100641X17100666X17099963X17099957" display="pos_31442808_3Y17099245X17099238X17099263X17099248X17100641X17100666X17099963X17099957"/>
    <hyperlink ref="A108" location="pos_31442801_3Y17099245X17099238X17099263X17099248X17100641X17100666X17099963X17099982" display="pos_31442801_3Y17099245X17099238X17099263X17099248X17100641X17100666X17099963X17099982"/>
    <hyperlink ref="A109" location="pos_31442762_3Y17099245X17099238X17099263X17099248X17100641X17100666X17099963X17099975" display="pos_31442762_3Y17099245X17099238X17099263X17099248X17100641X17100666X17099963X17099975"/>
    <hyperlink ref="A110" location="pos_31442755_3Y17099245X17099238X17099263X17099248X17100641X17100666X17099963X17099992" display="pos_31442755_3Y17099245X17099238X17099263X17099248X17100641X17100666X17099963X17099992"/>
    <hyperlink ref="A111" location="pos_31442780_3Y17099245X17099238X17099263X17099248X17100641X17100666X17100660" display="pos_31442780_3Y17099245X17099238X17099263X17099248X17100641X17100666X17100660"/>
    <hyperlink ref="A112" location="pos_31442773_3Y17099245X17099238X17099263X17099248X17100641X17100666X17100660X17099917" display="pos_31442773_3Y17099245X17099238X17099263X17099248X17100641X17100666X17100660X17099917"/>
    <hyperlink ref="A113" location="pos_31442734_3Y17099245X17099238X17099263X17099248X17100641X17100666X17100660X17099910" display="pos_31442734_3Y17099245X17099238X17099263X17099248X17100641X17100666X17100660X17099910"/>
    <hyperlink ref="A114" location="pos_31442727_3Y17099245X17099238X17099263X17099248X17100641X17100666X17100660X17099920" display="pos_31442727_3Y17099245X17099238X17099263X17099248X17100641X17100666X17100660X17099920"/>
    <hyperlink ref="A115" location="pos_31442736_3Y17099245X17099238X17099263X17099248X17100641X17100666X17100660X17099935" display="pos_31442736_3Y17099245X17099238X17099263X17099248X17100641X17100666X17100660X17099935"/>
    <hyperlink ref="A116" location="pos_31442697_3Y17099245X17099238X17099263X17099248X17100641X17100666X17100660X17099945" display="pos_31442697_3Y17099245X17099238X17099263X17099248X17100641X17100666X17100660X17099945"/>
    <hyperlink ref="A117" location="pos_31442690_3Y17099245X17099238X17099263X17099248X17100641X17100666X17099938" display="pos_31442690_3Y17099245X17099238X17099263X17099248X17100641X17100666X17099938"/>
    <hyperlink ref="A118" location="pos_31442715_3Y17099245X17099238X17099263X17099248X17100641X17099985" display="pos_31442715_3Y17099245X17099238X17099263X17099248X17100641X17099985"/>
    <hyperlink ref="A119" location="pos_31442708_3Y17099245X17099238X17099263X17099248X17100641X17099985X17100010" display="pos_31442708_3Y17099245X17099238X17099263X17099248X17100641X17099985X17100010"/>
    <hyperlink ref="A120" location="pos_31442925_3Y17099245X17099238X17099263X17099248X17100641X17099985X17100003" display="pos_31442925_3Y17099245X17099238X17099263X17099248X17100641X17099985X17100003"/>
    <hyperlink ref="A121" location="pos_31442918_3Y17099245X17099238X17099263X17099248X17100641X17099985X17100004" display="pos_31442918_3Y17099245X17099238X17099263X17099248X17100641X17099985X17100004"/>
    <hyperlink ref="A122" location="pos_31442943_3Y17099245X17099238X17099263X17099248X17100641X17099985X17100029" display="pos_31442943_3Y17099245X17099238X17099263X17099248X17100641X17099985X17100029"/>
    <hyperlink ref="A123" location="pos_31442888_3Y17099245X17099238X17099263X17099248X17100641X17099985X17099791" display="pos_31442888_3Y17099245X17099238X17099263X17099248X17100641X17099985X17099791"/>
    <hyperlink ref="A124" location="pos_31442881_3Y17099245X17099238X17099263X17099248X17100641X17099985X17100022" display="pos_31442881_3Y17099245X17099238X17099263X17099248X17100641X17099985X17100022"/>
    <hyperlink ref="A125" location="pos_31442906_3Y17099245X17099238X17099263X17099248X17100641X17099776" display="pos_31442906_3Y17099245X17099238X17099263X17099248X17100641X17099776"/>
    <hyperlink ref="A126" location="pos_31442899_3Y17099245X17099238X17099263X17099801" display="pos_31442899_3Y17099245X17099238X17099263X17099801"/>
    <hyperlink ref="A127" location="pos_31442860_3Y17099245X17099238X17099263X17099801X17099794" display="pos_31442860_3Y17099245X17099238X17099263X17099801X17099794"/>
    <hyperlink ref="A128" location="pos_31442853_3Y17099245X17099238X17099263X17099801X17099819" display="pos_31442853_3Y17099245X17099238X17099263X17099801X17099819"/>
    <hyperlink ref="A129" location="pos_31442878_3Y17099245X17099238X17099263X17099801X17099820" display="pos_31442878_3Y17099245X17099238X17099263X17099801X17099820"/>
    <hyperlink ref="A130" location="pos_31442871_3Y17099245X17099238X17099263X17099801X17099820X17099831" display="pos_31442871_3Y17099245X17099238X17099263X17099801X17099820X17099831"/>
    <hyperlink ref="A131" location="pos_31442816_3Y17099245X17099238X17099263X17099801X17099820X17099866" display="pos_31442816_3Y17099245X17099238X17099263X17099801X17099820X17099866"/>
    <hyperlink ref="A132" location="pos_31442841_3Y17099245X17099238X17099263X17099801X17099820X17099848" display="pos_31442841_3Y17099245X17099238X17099263X17099801X17099820X17099848"/>
    <hyperlink ref="A133" location="pos_31442834_3Y17099245X17099238X17099263X17099801X17099820X17099841" display="pos_31442834_3Y17099245X17099238X17099263X17099801X17099820X17099841"/>
    <hyperlink ref="A134" location="pos_31455339_3Y17099245X17099238X17099263X17099801X17099820X17099813" display="pos_31455339_3Y17099245X17099238X17099263X17099801X17099820X17099813"/>
    <hyperlink ref="A135" location="pos_31455332_3Y17099245X17099238X17099263X17099801X17099820X17099838" display="pos_31455332_3Y17099245X17099238X17099263X17099801X17099820X17099838"/>
    <hyperlink ref="A136" location="pos_31455357_3Y17099245X17099238X17099263X17099801X17099859" display="pos_31455357_3Y17099245X17099238X17099263X17099801X17099859"/>
    <hyperlink ref="A137" location="pos_31455350_3Y17099245X17099238X17099263X17099801X17099859X17099860" display="pos_31455350_3Y17099245X17099238X17099263X17099801X17099859X17099860"/>
    <hyperlink ref="A138" location="pos_31455311_3Y17099245X17099238X17099263X17099801X17099859X17099860X17099885" display="pos_31455311_3Y17099245X17099238X17099263X17099801X17099859X17099860X17099885"/>
    <hyperlink ref="A139" location="pos_31455320_3Y17099245X17099238X17099263X17099801X17099859X17099878" display="pos_31455320_3Y17099245X17099238X17099263X17099801X17099859X17099878"/>
    <hyperlink ref="A140" location="pos_31455313_3Y17099245X17099238X17099263X17099801X17099859X17099878X17099888" display="pos_31455313_3Y17099245X17099238X17099263X17099801X17099859X17099878X17099888"/>
    <hyperlink ref="A141" location="pos_31455274_3Y17099245X17099238X17099263X17099801X17099859X17099878X17100169" display="pos_31455274_3Y17099245X17099238X17099263X17099801X17099859X17099878X17100169"/>
    <hyperlink ref="A142" location="pos_31455267_3Y17099245X17099238X17099263X17099801X17099859X17099878X17099903" display="pos_31455267_3Y17099245X17099238X17099263X17099801X17099859X17099878X17099903"/>
    <hyperlink ref="A143" location="pos_31455292_3Y17099245X17099238X17099263X17099801X17099859X17100162" display="pos_31455292_3Y17099245X17099238X17099263X17099801X17099859X17100162"/>
    <hyperlink ref="A144" location="pos_31455285_3Y17099245X17099238X17099263X17099801X17099859X17100187" display="pos_31455285_3Y17099245X17099238X17099263X17099801X17099859X17100187"/>
    <hyperlink ref="A145" location="pos_31455246_3Y17099245X17099238X17099263X17100188" display="pos_31455246_3Y17099245X17099238X17099263X17100188"/>
    <hyperlink ref="A146" location="pos_31455239_3Y17099245X17099238X17099263X17100188X17100181" display="pos_31455239_3Y17099245X17099238X17099263X17100188X17100181"/>
    <hyperlink ref="A147" location="pos_31455248_3Y17099245X17099238X17099263X17100188X17100181X17100062" display="pos_31455248_3Y17099245X17099238X17099263X17100188X17100181X17100062"/>
    <hyperlink ref="A148" location="pos_31455465_3Y17099245X17099238X17099263X17100188X17100181X17100206" display="pos_31455465_3Y17099245X17099238X17099263X17100188X17100181X17100206"/>
    <hyperlink ref="A149" location="pos_31455483_3Y17099245X17099238X17099263X17100188X17100181X17100216" display="pos_31455483_3Y17099245X17099238X17099263X17100188X17100181X17100216"/>
    <hyperlink ref="A150" location="pos_31455458_3Y17099245X17099238X17099263X17100188X17100181X17100199" display="pos_31455458_3Y17099245X17099238X17099263X17100188X17100181X17100199"/>
    <hyperlink ref="A151" location="pos_31455476_3Y17099245X17099238X17099263X17100188X17100181X17100209" display="pos_31455476_3Y17099245X17099238X17099263X17100188X17100181X17100209"/>
    <hyperlink ref="A152" location="pos_31455437_3Y17099245X17099238X17099263X17100188X17100181X17100209X17100234" display="pos_31455437_3Y17099245X17099238X17099263X17100188X17100181X17100209X17100234"/>
    <hyperlink ref="A153" location="pos_31455430_3Y17099245X17099238X17099263X17100188X17100181X17100209X17100227" display="pos_31455430_3Y17099245X17099238X17099263X17100188X17100181X17100209X17100227"/>
    <hyperlink ref="A154" location="pos_31455455_3Y17099245X17099238X17099263X17100188X17100181X17100209X17100228" display="pos_31455455_3Y17099245X17099238X17099263X17100188X17100181X17100209X17100228"/>
    <hyperlink ref="A155" location="pos_31455400_3Y17099245X17099238X17099263X17100188X17100181X17100253" display="pos_31455400_3Y17099245X17099238X17099263X17100188X17100181X17100253"/>
    <hyperlink ref="A156" location="pos_31455393_3Y17099245X17099238X17099263X17100188X17100181X17100253X17100246" display="pos_31455393_3Y17099245X17099238X17099263X17100188X17100181X17100253X17100246"/>
    <hyperlink ref="A157" location="pos_31455418_3Y17099245X17099238X17099263X17100188X17100181X17100253X17100246X17100271" display="pos_31455418_3Y17099245X17099238X17099263X17100188X17100181X17100253X17100246X17100271"/>
    <hyperlink ref="A158" location="pos_31455411_3Y17099245X17099238X17099263X17100188X17100181X17100253X17100246X17100281" display="pos_31455411_3Y17099245X17099238X17099263X17100188X17100181X17100253X17100246X17100281"/>
    <hyperlink ref="A159" location="pos_31455584_3Y17099245X17099238X17099263X17100188X17100181X17100253X17100246X17100256" display="pos_31455584_3Y17099245X17099238X17099263X17100188X17100181X17100253X17100246X17100256"/>
    <hyperlink ref="A160" location="pos_31455609_3Y17099245X17099238X17099263X17100188X17100181X17100253X17100246X17100274" display="pos_31455609_3Y17099245X17099238X17099263X17100188X17100181X17100253X17100246X17100274"/>
    <hyperlink ref="A161" location="pos_31455602_3Y17099245X17099238X17099263X17100188X17100181X17100253X17100043" display="pos_31455602_3Y17099245X17099238X17099263X17100188X17100181X17100253X17100043"/>
    <hyperlink ref="A162" location="pos_31455563_3Y17099245X17099238X17099263X17100188X17100181X17100253X17100044" display="pos_31455563_3Y17099245X17099238X17099263X17100188X17100181X17100253X17100044"/>
    <hyperlink ref="A163" location="pos_31455556_3Y17099245X17099238X17099263X17100188X17100181X17100037" display="pos_31455556_3Y17099245X17099238X17099263X17100188X17100181X17100037"/>
    <hyperlink ref="A164" location="pos_31455581_3Y17099245X17099238X17099263X17100188X17100055" display="pos_31455581_3Y17099245X17099238X17099263X17100188X17100055"/>
    <hyperlink ref="A165" location="pos_31455574_3Y17099245X17099238X17099263X17100188X17100055X17100072" display="pos_31455574_3Y17099245X17099238X17099263X17100188X17100055X17100072"/>
    <hyperlink ref="A166" location="pos_31455535_3Y17099245X17099238X17099263X17100188X17100055X17100065" display="pos_31455535_3Y17099245X17099238X17099263X17100188X17100055X17100065"/>
    <hyperlink ref="A167" location="pos_31455544_3Y17099245X17099238X17099263X17100188X17100055X17100065X17100090" display="pos_31455544_3Y17099245X17099238X17099263X17100188X17100055X17100065X17100090"/>
    <hyperlink ref="A168" location="pos_31455537_3Y17099245X17099238X17099263X17100188X17100055X17100065X17100083" display="pos_31455537_3Y17099245X17099238X17099263X17100188X17100055X17100065X17100083"/>
    <hyperlink ref="A169" location="pos_31455498_3Y17099245X17099238X17099263X17100084" display="pos_31455498_3Y17099245X17099238X17099263X17100084"/>
    <hyperlink ref="A170" location="pos_31455491_3Y17099245X17099238X17099263X17100084X17101357" display="pos_31455491_3Y17099245X17099238X17099263X17100084X17101357"/>
    <hyperlink ref="A171" location="pos_31455516_3Y17099245X17099238X17099263X17100084X17100109" display="pos_31455516_3Y17099245X17099238X17099263X17100084X17100109"/>
    <hyperlink ref="A172" location="pos_31455509_3Y17099245X17099238X17099263X17100084X17100102" display="pos_31455509_3Y17099245X17099238X17099263X17100084X17100102"/>
    <hyperlink ref="A173" location="pos_31455726_3Y17099245X17099238X17099263X17100084X17100102X17100127" display="pos_31455726_3Y17099245X17099238X17099263X17100084X17100102X17100127"/>
    <hyperlink ref="A174" location="pos_31455719_3Y17099245X17099238X17099263X17100084X17100102X17100112" display="pos_31455719_3Y17099245X17099238X17099263X17100084X17100102X17100112"/>
    <hyperlink ref="A175" location="pos_31455728_3Y17099245X17099238X17099263X17100084X17100102X17100137" display="pos_31455728_3Y17099245X17099238X17099263X17100084X17100102X17100137"/>
    <hyperlink ref="A176" location="pos_31455689_3Y17099245X17099238X17099263X17100084X17101378" display="pos_31455689_3Y17099245X17099238X17099263X17100084X17101378"/>
    <hyperlink ref="A177" location="pos_31455617_3Y17099245X17099238X17099263X17100084X17100149" display="pos_31455617_3Y17099245X17099238X17099263X17100084X17100149"/>
    <hyperlink ref="A178" location="pos_31455661_3Y17099245X17099238X17099263X17100084X17101350" display="pos_31455661_3Y17099245X17099238X17099263X17100084X17101350"/>
    <hyperlink ref="A179" location="pos_31455654_3Y17099245X17099238X17099263X17100084X17101350X17101375" display="pos_31455654_3Y17099245X17099238X17099263X17100084X17101350X17101375"/>
    <hyperlink ref="A180" location="pos_31455679_3Y17099245X17099238X17099263X17100084X17101350X17101360" display="pos_31455679_3Y17099245X17099238X17099263X17100084X17101350X17101360"/>
    <hyperlink ref="A181" location="pos_31455624_3Y17099245X17099238X17099263X17100084X17101350X17101385" display="pos_31455624_3Y17099245X17099238X17099263X17100084X17101350X17101385"/>
    <hyperlink ref="A182" location="pos_31455682_3Y17099245X17099238X17099263X17100084X17100130" display="pos_31455682_3Y17099245X17099238X17099263X17100084X17100130"/>
    <hyperlink ref="A183" location="pos_31455707_3Y17099245X17099238X17099263X17100084X17100130X17100155" display="pos_31455707_3Y17099245X17099238X17099263X17100084X17100130X17100155"/>
    <hyperlink ref="A184" location="pos_31455700_3Y17099245X17099238X17099263X17100084X17100130X17100156" display="pos_31455700_3Y17099245X17099238X17099263X17100084X17100130X17100156"/>
    <hyperlink ref="A185" location="pos_31455989_3Y17099245X17099238X17099263X17100084X17101501" display="pos_31455989_3Y17099245X17099238X17099263X17100084X17101501"/>
    <hyperlink ref="A186" location="pos_31455845_3Y17099245X17099238X17099263X17100084X17101447" display="pos_31455845_3Y17099245X17099238X17099263X17100084X17101447"/>
    <hyperlink ref="A187" location="pos_31455863_3Y17099245X17099238X17099263X17100084X17101457" display="pos_31455863_3Y17099245X17099238X17099263X17100084X17101457"/>
    <hyperlink ref="A188" location="pos_31455787_3Y17099245X17099238X17099263X17100084X17101476" display="pos_31455787_3Y17099245X17099238X17099263X17100084X17101476"/>
    <hyperlink ref="A189" location="pos_31455780_3Y17099245X17099238X17099263X17100084X17101403" display="pos_31455780_3Y17099245X17099238X17099263X17100084X17101403"/>
    <hyperlink ref="A190" location="pos_31455805_3Y17099245X17099238X17099263X17100084X17101403X17101404" display="pos_31455805_3Y17099245X17099238X17099263X17100084X17101403X17101404"/>
    <hyperlink ref="A191" location="pos_31455798_3Y17099245X17099238X17099263X17100084X17101403X17101397" display="pos_31455798_3Y17099245X17099238X17099263X17100084X17101403X17101397"/>
    <hyperlink ref="A192" location="pos_31455759_3Y17099245X17099238X17099263X17100084X17101403X17101422" display="pos_31455759_3Y17099245X17099238X17099263X17100084X17101403X17101422"/>
    <hyperlink ref="A193" location="pos_31455768_3Y17099245X17099238X17099263X17100084X17101403X17101415" display="pos_31455768_3Y17099245X17099238X17099263X17100084X17101403X17101415"/>
    <hyperlink ref="A194" location="pos_31455761_3Y17099245X17099238X17099263X17100084X17101403X17101415X17101432" display="pos_31455761_3Y17099245X17099238X17099263X17100084X17101403X17101415X17101432"/>
    <hyperlink ref="A195" location="pos_31455978_3Y17099245X17099238X17099263X17100084X17101403X17101415X17101425" display="pos_31455978_3Y17099245X17099238X17099263X17100084X17101403X17101415X17101425"/>
    <hyperlink ref="A196" location="pos_31455971_3Y17099245X17099238X17099263X17100084X17101706" display="pos_31455971_3Y17099245X17099238X17099263X17100084X17101706"/>
    <hyperlink ref="A197" location="pos_31455996_3Y17099245X17099238X17099263X17100084X17101771" display="pos_31455996_3Y17099245X17099238X17099263X17100084X17101771"/>
    <hyperlink ref="A198" location="pos_31455808_3Y17099245X17099238X17099263X17100084X17101482" display="pos_31455808_3Y17099245X17099238X17099263X17100084X17101482"/>
    <hyperlink ref="A199" location="pos_31455833_3Y17099245X17099238X17099263X17100084X17101475" display="pos_31455833_3Y17099245X17099238X17099263X17100084X17101475"/>
    <hyperlink ref="A200" location="pos_31455826_3Y17099245X17099238X17099263X17100084X17101699" display="pos_31455826_3Y17099245X17099238X17099263X17100084X17101699"/>
    <hyperlink ref="A201" location="pos_31455642_3Y17099245X17099238X17099263X17100084X17101454" display="pos_31455642_3Y17099245X17099238X17099263X17100084X17101454"/>
    <hyperlink ref="A202" location="pos_31455635_3Y17099245X17099238X17099263X17100084X17101700" display="pos_31455635_3Y17099245X17099238X17099263X17100084X17101700"/>
    <hyperlink ref="A203" location="pos_31455852_3Y17099245X17099238X17099263X17100084X17101725" display="pos_31455852_3Y17099245X17099238X17099263X17100084X17101725"/>
    <hyperlink ref="A204" location="pos_31455870_3Y17099245X17099238X17099263X17100084X17101464" display="pos_31455870_3Y17099245X17099238X17099263X17100084X17101464"/>
    <hyperlink ref="A205" location="pos_31455913_3Y17099245X17099238X17099263X17100084X17101529" display="pos_31455913_3Y17099245X17099238X17099263X17100084X17101529"/>
    <hyperlink ref="A206" location="pos_31455906_3Y17099245X17099238X17099263X17100084X17101529X17101522" display="pos_31455906_3Y17099245X17099238X17099263X17100084X17101529X17101522"/>
    <hyperlink ref="A207" location="pos_31455931_3Y17099245X17099238X17099263X17100084X17101529X17101547" display="pos_31455931_3Y17099245X17099238X17099263X17100084X17101529X17101547"/>
    <hyperlink ref="A208" location="pos_31455924_3Y17099245X17099238X17099263X17100084X17101529X17101548" display="pos_31455924_3Y17099245X17099238X17099263X17100084X17101529X17101548"/>
    <hyperlink ref="A209" location="pos_31455885_3Y17099245X17099238X17099263X17100084X17101529X17101541" display="pos_31455885_3Y17099245X17099238X17099263X17100084X17101529X17101541"/>
    <hyperlink ref="A210" location="pos_31455878_3Y17099245X17099238X17099263X17100084X17101529X17101566" display="pos_31455878_3Y17099245X17099238X17099263X17100084X17101529X17101566"/>
    <hyperlink ref="A211" location="pos_31455903_3Y17099245X17099238X17099263X17100084X17101718" display="pos_31455903_3Y17099245X17099238X17099263X17100084X17101718"/>
    <hyperlink ref="A212" location="pos_31456104_3Y17099245X17099238X17099263X17100084X17101743" display="pos_31456104_3Y17099245X17099238X17099263X17100084X17101743"/>
    <hyperlink ref="A213" location="pos_31456097_3Y17099245X17099238X17099263X17100084X17101743X17101728" display="pos_31456097_3Y17099245X17099238X17099263X17100084X17101743X17101728"/>
    <hyperlink ref="A214" location="pos_31456122_3Y17099245X17099238X17099263X17100084X17101743X17101753" display="pos_31456122_3Y17099245X17099238X17099263X17100084X17101743X17101753"/>
    <hyperlink ref="A215" location="pos_31456115_3Y17099245X17099238X17099263X17100084X17101743X17101746" display="pos_31456115_3Y17099245X17099238X17099263X17100084X17101743X17101746"/>
    <hyperlink ref="A216" location="pos_31455950_3Y17099245X17099238X17099263X17100084X17101494" display="pos_31455950_3Y17099245X17099238X17099263X17100084X17101494"/>
    <hyperlink ref="A217" location="pos_31456076_3Y17099245X17099238X17099263X17100084X17101559" display="pos_31456076_3Y17099245X17099238X17099263X17100084X17101559"/>
    <hyperlink ref="A218" location="pos_31456069_3Y17099245X17099238X17099263X17100084X17101320" display="pos_31456069_3Y17099245X17099238X17099263X17100084X17101320"/>
    <hyperlink ref="A219" location="pos_31455943_3Y17099245X17099238X17099263X17100084X17101519" display="pos_31455943_3Y17099245X17099238X17099263X17100084X17101519"/>
    <hyperlink ref="A220" location="pos_31456057_3Y17099245X17099238X17099263X17100084X17101313" display="pos_31456057_3Y17099245X17099238X17099263X17100084X17101313"/>
    <hyperlink ref="A221" location="pos_31456050_3Y17099245X17099238X17099263X17100084X17101338" display="pos_31456050_3Y17099245X17099238X17099263X17100084X17101338"/>
    <hyperlink ref="A222" location="pos_31455952_3Y17099245X17099238X17099263X17100084X17101504" display="pos_31455952_3Y17099245X17099238X17099263X17100084X17101504"/>
    <hyperlink ref="A223" location="pos_31456011_3Y17099245X17099238X17099263X17100084X17101331" display="pos_31456011_3Y17099245X17099238X17099263X17100084X17101331"/>
    <hyperlink ref="A224" location="pos_31456004_3Y17099245X17099238X17099263X17100084X17101331X17101332" display="pos_31456004_3Y17099245X17099238X17099263X17100084X17101331X17101332"/>
    <hyperlink ref="A225" location="pos_31456028_3Y17099245X17099238X17099263X17101772" display="pos_31456028_3Y17099245X17099238X17099263X17101772"/>
    <hyperlink ref="A226" location="pos_31456021_3Y17099245X17099238X17099263X17101772X17101765" display="pos_31456021_3Y17099245X17099238X17099263X17101772X17101765"/>
    <hyperlink ref="A227" location="pos_31456238_3Y17099245X17099238X17101790" display="pos_31456238_3Y17099245X17099238X17101790"/>
    <hyperlink ref="A228" location="pos_31456231_3Y17099245X17099238X17101790X17101783" display="pos_31456231_3Y17099245X17099238X17101790X17101783"/>
    <hyperlink ref="A229" location="pos_31456240_3Y17099245X17099238X17101790X17101783X17101800" display="pos_31456240_3Y17099245X17099238X17101790X17101783X17101800"/>
    <hyperlink ref="A230" location="pos_31456201_3Y17099245X17099238X17101790X17101783X17101800X17101793" display="pos_31456201_3Y17099245X17099238X17101790X17101783X17101800X17101793"/>
    <hyperlink ref="A231" location="pos_31456194_3Y17099245X17099238X17101790X17101783X17101800X17101793X17101818" display="pos_31456194_3Y17099245X17099238X17101790X17101783X17101800X17101793X17101818"/>
    <hyperlink ref="A232" location="pos_31456219_3Y17099245X17099238X17101790X17101783X17101800X17101793X17101811" display="pos_31456219_3Y17099245X17099238X17101790X17101783X17101800X17101793X17101811"/>
    <hyperlink ref="A233" location="pos_31456212_3Y17099245X17099238X17101790X17101783X17101800X17101793X17101812" display="pos_31456212_3Y17099245X17099238X17101790X17101783X17101800X17101793X17101812"/>
    <hyperlink ref="A234" location="pos_31456173_3Y17099245X17099238X17101790X17101783X17101800X17101793X17101581" display="pos_31456173_3Y17099245X17099238X17101790X17101783X17101800X17101793X17101581"/>
    <hyperlink ref="A235" location="pos_31456166_3Y17099245X17099238X17101790X17101783X17101800X17101793X17101574" display="pos_31456166_3Y17099245X17099238X17101790X17101783X17101800X17101793X17101574"/>
    <hyperlink ref="A236" location="pos_31456191_3Y17099245X17099238X17101790X17101783X17101800X17101793X17101599" display="pos_31456191_3Y17099245X17099238X17101790X17101783X17101800X17101793X17101599"/>
    <hyperlink ref="A237" location="pos_31456136_3Y17099245X17099238X17101790X17101783X17101800X17101793X17101584" display="pos_31456136_3Y17099245X17099238X17101790X17101783X17101800X17101793X17101584"/>
    <hyperlink ref="A238" location="pos_31456129_3Y17099245X17099238X17101790X17101783X17101800X17101793X17101609" display="pos_31456129_3Y17099245X17099238X17101790X17101783X17101800X17101793X17101609"/>
    <hyperlink ref="A239" location="pos_31456154_3Y17099245X17099238X17101790X17101783X17101800X17101793X17101602" display="pos_31456154_3Y17099245X17099238X17101790X17101783X17101800X17101793X17101602"/>
    <hyperlink ref="A240" location="pos_31456147_3Y17099245X17099238X17101790X17101783X17101800X17101793X17101627" display="pos_31456147_3Y17099245X17099238X17101790X17101783X17101800X17101793X17101627"/>
    <hyperlink ref="A241" location="pos_31456364_3Y17099245X17099238X17101790X17101783X17101800X17101793X17101628" display="pos_31456364_3Y17099245X17099238X17101790X17101783X17101800X17101793X17101628"/>
    <hyperlink ref="A242" location="pos_31456357_3Y17099245X17099238X17101790X17101783X17101800X17101793X17101621" display="pos_31456357_3Y17099245X17099238X17101790X17101783X17101800X17101793X17101621"/>
    <hyperlink ref="A243" location="pos_31456382_3Y17099245X17099238X17101790X17101783X17101800X17101646" display="pos_31456382_3Y17099245X17099238X17101790X17101783X17101800X17101646"/>
    <hyperlink ref="A244" location="pos_31456375_3Y17099245X17099238X17101790X17101783X17101800X17101646X17101668" display="pos_31456375_3Y17099245X17099238X17101790X17101783X17101800X17101646X17101668"/>
    <hyperlink ref="A245" location="pos_31456320_3Y17099245X17099238X17101790X17101783X17101800X17101646X17101693" display="pos_31456320_3Y17099245X17099238X17101790X17101783X17101800X17101646X17101693"/>
    <hyperlink ref="A246" location="pos_31456345_3Y17099245X17099238X17101790X17101783X17101800X17101646X17101686" display="pos_31456345_3Y17099245X17099238X17101790X17101783X17101800X17101646X17101686"/>
    <hyperlink ref="A247" location="pos_31456338_3Y17099245X17099238X17101790X17101783X17101800X17101646X17100943" display="pos_31456338_3Y17099245X17099238X17101790X17101783X17101800X17101646X17100943"/>
    <hyperlink ref="A248" location="pos_31456299_3Y17099245X17099238X17101790X17101783X17101800X17101646X17100928" display="pos_31456299_3Y17099245X17099238X17101790X17101783X17101800X17101646X17100928"/>
    <hyperlink ref="A249" location="pos_31456292_3Y17099245X17099238X17101790X17101783X17101800X17101646X17100953" display="pos_31456292_3Y17099245X17099238X17101790X17101783X17101800X17101646X17100953"/>
    <hyperlink ref="A250" location="pos_31456317_3Y17099245X17099238X17101790X17101783X17101800X17101646X17100946" display="pos_31456317_3Y17099245X17099238X17101790X17101783X17101800X17101646X17100946"/>
    <hyperlink ref="A251" location="pos_31456310_3Y17099245X17099238X17101790X17101783X17101800X17101646X17101639" display="pos_31456310_3Y17099245X17099238X17101790X17101783X17101800X17101646X17101639"/>
    <hyperlink ref="A252" location="pos_31456271_3Y17099245X17099238X17101790X17101783X17101800X17101646X17101656" display="pos_31456271_3Y17099245X17099238X17101790X17101783X17101800X17101646X17101656"/>
    <hyperlink ref="A253" location="pos_31456280_3Y17099245X17099238X17101790X17101783X17101800X17101646X17101649" display="pos_31456280_3Y17099245X17099238X17101790X17101783X17101800X17101646X17101649"/>
    <hyperlink ref="A254" location="pos_31456273_3Y17099245X17099238X17101790X17101783X17101800X17101646X17101674" display="pos_31456273_3Y17099245X17099238X17101790X17101783X17101800X17101646X17101674"/>
    <hyperlink ref="A255" location="pos_31456490_3Y17099245X17099238X17101790X17101783X17101800X17101646X17101667" display="pos_31456490_3Y17099245X17099238X17101790X17101783X17101800X17101646X17101667"/>
    <hyperlink ref="A256" location="pos_31456483_3Y17099245X17099238X17101790X17101783X17101800X17100971" display="pos_31456483_3Y17099245X17099238X17101790X17101783X17101800X17100971"/>
    <hyperlink ref="A257" location="pos_31456508_3Y17099245X17099238X17101790X17101783X17101800X17100972" display="pos_31456508_3Y17099245X17099238X17101790X17101783X17101800X17100972"/>
    <hyperlink ref="A258" location="pos_31456501_3Y17099245X17099238X17101790X17101783X17101800X17100965" display="pos_31456501_3Y17099245X17099238X17101790X17101783X17101800X17100965"/>
    <hyperlink ref="A259" location="pos_31456462_3Y17099245X17099238X17101790X17101783X17101800X17100990" display="pos_31456462_3Y17099245X17099238X17101790X17101783X17101800X17100990"/>
    <hyperlink ref="A260" location="pos_31456455_3Y17099245X17099238X17101790X17101783X17100983" display="pos_31456455_3Y17099245X17099238X17101790X17101783X17100983"/>
    <hyperlink ref="A261" location="pos_31456464_3Y17099245X17099238X17101790X17101783X17100983X17101000" display="pos_31456464_3Y17099245X17099238X17101790X17101783X17100983X17101000"/>
    <hyperlink ref="A262" location="pos_31456425_3Y17099245X17099238X17101790X17101783X17100983X17100993" display="pos_31456425_3Y17099245X17099238X17101790X17101783X17100983X17100993"/>
    <hyperlink ref="A263" location="pos_31456418_3Y17099245X17099238X17101790X17101783X17100983X17101018" display="pos_31456418_3Y17099245X17099238X17101790X17101783X17100983X17101018"/>
    <hyperlink ref="A264" location="pos_31456443_3Y17099245X17099238X17101790X17101783X17100983X17101011" display="pos_31456443_3Y17099245X17099238X17101790X17101783X17100983X17101011"/>
    <hyperlink ref="A265" location="pos_31456436_3Y17099245X17099238X17101790X17101783X17100983X17101012" display="pos_31456436_3Y17099245X17099238X17101790X17101783X17100983X17101012"/>
    <hyperlink ref="A266" location="pos_31456397_3Y17099245X17099238X17101790X17101783X17100983X17101037" display="pos_31456397_3Y17099245X17099238X17101790X17101783X17100983X17101037"/>
    <hyperlink ref="A267" location="pos_31456390_3Y17099245X17099238X17101790X17101783X17100983X17101030" display="pos_31456390_3Y17099245X17099238X17101790X17101783X17100983X17101030"/>
    <hyperlink ref="A268" location="pos_31456415_3Y17099245X17099238X17101790X17101783X17100983X17101055" display="pos_31456415_3Y17099245X17099238X17101790X17101783X17100983X17101055"/>
    <hyperlink ref="A269" location="pos_31456616_3Y17099245X17099238X17101790X17101783X17100983X17101040" display="pos_31456616_3Y17099245X17099238X17101790X17101783X17100983X17101040"/>
    <hyperlink ref="A270" location="pos_31456609_3Y17099245X17099238X17101790X17101783X17100983X17100809" display="pos_31456609_3Y17099245X17099238X17101790X17101783X17100983X17100809"/>
    <hyperlink ref="A271" location="pos_31456634_3Y17099245X17099238X17101790X17101783X17100983X17100802" display="pos_31456634_3Y17099245X17099238X17101790X17101783X17100983X17100802"/>
    <hyperlink ref="A272" location="pos_31456627_3Y17099245X17099238X17101790X17100827" display="pos_31456627_3Y17099245X17099238X17101790X17100827"/>
    <hyperlink ref="A273" location="pos_31456588_3Y17099245X17099238X17101790X17100827X17100828" display="pos_31456588_3Y17099245X17099238X17101790X17100827X17100828"/>
    <hyperlink ref="A274" location="pos_31456581_3Y17099245X17099238X17101790X17100827X17100821" display="pos_31456581_3Y17099245X17099238X17101790X17100827X17100821"/>
    <hyperlink ref="A275" location="pos_31456606_3Y17099245X17099238X17101790X17100827X17100846" display="pos_31456606_3Y17099245X17099238X17101790X17100827X17100846"/>
    <hyperlink ref="A276" location="pos_31456599_3Y17099245X17099238X17101790X17100827X17100839" display="pos_31456599_3Y17099245X17099238X17101790X17100827X17100839"/>
    <hyperlink ref="A277" location="pos_31456544_3Y17099245X17099238X17101790X17100827X17100856" display="pos_31456544_3Y17099245X17099238X17101790X17100827X17100856"/>
    <hyperlink ref="A278" location="pos_31456569_3Y17099245X17099238X17101790X17100827X17100849" display="pos_31456569_3Y17099245X17099238X17101790X17100827X17100849"/>
    <hyperlink ref="A279" location="pos_31456562_3Y17099245X17099238X17101790X17100827X17100874" display="pos_31456562_3Y17099245X17099238X17101790X17100827X17100874"/>
    <hyperlink ref="A280" location="pos_31456523_3Y17099245X17099238X17101790X17100867" display="pos_31456523_3Y17099245X17099238X17101790X17100867"/>
    <hyperlink ref="A281" location="pos_31456516_3Y17099245X17099238X17101790X17100867X17100868" display="pos_31456516_3Y17099245X17099238X17101790X17100867X17100868"/>
    <hyperlink ref="A282" location="pos_31456541_3Y17099245X17099238X17101790X17100867X17100893" display="pos_31456541_3Y17099245X17099238X17101790X17100867X17100893"/>
    <hyperlink ref="A283" location="pos_31456534_3Y17099245X17099238X17101790X17100867X17100886" display="pos_31456534_3Y17099245X17099238X17101790X17100867X17100886"/>
    <hyperlink ref="A284" location="pos_31456751_3Y17099245X17099238X17101790X17100867X17100911" display="pos_31456751_3Y17099245X17099238X17101790X17100867X17100911"/>
    <hyperlink ref="A285" location="pos_31456760_3Y17099245X17099238X17101790X17100896" display="pos_31456760_3Y17099245X17099238X17101790X17100896"/>
    <hyperlink ref="A286" location="pos_31456753_3Y17099245X17099238X17101790X17100896X17100921" display="pos_31456753_3Y17099245X17099238X17101790X17100896X17100921"/>
    <hyperlink ref="A287" location="pos_31456714_3Y17099245X17099238X17101790X17100896X17101175" display="pos_31456714_3Y17099245X17099238X17101790X17100896X17101175"/>
    <hyperlink ref="A288" location="pos_31456707_3Y17099245X17099238X17101790X17100896X17100914" display="pos_31456707_3Y17099245X17099238X17101790X17100896X17100914"/>
    <hyperlink ref="A289" location="pos_31456732_3Y17099245X17099238X17101790X17100896X17100914X17101195" display="pos_31456732_3Y17099245X17099238X17101790X17100896X17100914X17101195"/>
    <hyperlink ref="A290" location="pos_31456725_3Y17099245X17099238X17101790X17100896X17101196" display="pos_31456725_3Y17099245X17099238X17101790X17100896X17101196"/>
    <hyperlink ref="A291" location="pos_31456686_3Y17099245X17099238X17101790X17100896X17101189" display="pos_31456686_3Y17099245X17099238X17101790X17100896X17101189"/>
    <hyperlink ref="A292" location="pos_31456679_3Y17099245X17099238X17101790X17100896X17101214" display="pos_31456679_3Y17099245X17099238X17101790X17100896X17101214"/>
    <hyperlink ref="A293" location="pos_31456688_3Y17099245X17099238X17101790X17100896X17101214X17101207" display="pos_31456688_3Y17099245X17099238X17101790X17100896X17101214X17101207"/>
    <hyperlink ref="A294" location="pos_31456649_3Y17099245X17099238X17101790X17100896X17101214X17101224" display="pos_31456649_3Y17099245X17099238X17101790X17100896X17101214X17101224"/>
    <hyperlink ref="A295" location="pos_31456642_3Y17099245X17099238X17101790X17100896X17101214X17101217" display="pos_31456642_3Y17099245X17099238X17101790X17100896X17101214X17101217"/>
    <hyperlink ref="A296" location="pos_31456667_3Y17099245X17099238X17101790X17100896X17101214X17101242" display="pos_31456667_3Y17099245X17099238X17101790X17100896X17101214X17101242"/>
    <hyperlink ref="A297" location="pos_31456660_3Y17099245X17099238X17101790X17100896X17101214X17101235" display="pos_31456660_3Y17099245X17099238X17101790X17100896X17101214X17101235"/>
    <hyperlink ref="A298" location="pos_31456877_3Y17099245X17099238X17101790X17100896X17101214X17101236" display="pos_31456877_3Y17099245X17099238X17101790X17100896X17101214X17101236"/>
    <hyperlink ref="A299" location="pos_31456870_3Y17099245X17099238X17101790X17100896X17101214X17101236X17101261" display="pos_31456870_3Y17099245X17099238X17101790X17100896X17101214X17101236X17101261"/>
    <hyperlink ref="A300" location="pos_31456894_3Y17099245X17099238X17101790X17100896X17101254" display="pos_31456894_3Y17099245X17099238X17101790X17100896X17101254"/>
    <hyperlink ref="A301" location="pos_31456887_3Y17099245X17099238X17101790X17100896X17101279" display="pos_31456887_3Y17099245X17099238X17101790X17100896X17101279"/>
    <hyperlink ref="A302" location="pos_31456811_3Y17099245X17099238X17101790X17100896X17101264" display="pos_31456811_3Y17099245X17099238X17101790X17100896X17101264"/>
    <hyperlink ref="A303" location="pos_31456804_3Y17099245X17099238X17101790X17100896X17101289" display="pos_31456804_3Y17099245X17099238X17101790X17100896X17101289"/>
    <hyperlink ref="A304" location="pos_31456829_3Y17099245X17099238X17101790X17100896X17101282" display="pos_31456829_3Y17099245X17099238X17101790X17100896X17101282"/>
    <hyperlink ref="A305" location="pos_31456822_3Y17099245X17099238X17101790X17100896X17101307" display="pos_31456822_3Y17099245X17099238X17101790X17100896X17101307"/>
    <hyperlink ref="A306" location="pos_31456783_3Y17099245X17099238X17101790X17100896X17101307X17101308" display="pos_31456783_3Y17099245X17099238X17101790X17100896X17101307X17101308"/>
    <hyperlink ref="A307" location="pos_31456792_3Y17099245X17099238X17101790X17100896X17101307X17101301" display="pos_31456792_3Y17099245X17099238X17101790X17100896X17101307X17101301"/>
    <hyperlink ref="A308" location="pos_31456785_3Y17099245X17099238X17101790X17100896X17101307X17101070" display="pos_31456785_3Y17099245X17099238X17101790X17100896X17101307X17101070"/>
    <hyperlink ref="A309" location="pos_31457002_3Y17099245X17099238X17101790X17100896X17101063" display="pos_31457002_3Y17099245X17099238X17101790X17100896X17101063"/>
    <hyperlink ref="A310" location="pos_31456995_3Y17099245X17099238X17101790X17100896X17101080" display="pos_31456995_3Y17099245X17099238X17101790X17100896X17101080"/>
    <hyperlink ref="A311" location="pos_31457020_3Y17099245X17099238X17101790X17100896X17101073" display="pos_31457020_3Y17099245X17099238X17101790X17100896X17101073"/>
    <hyperlink ref="A312" location="pos_31457013_3Y17099245X17099238X17101790X17100896X17101098" display="pos_31457013_3Y17099245X17099238X17101790X17100896X17101098"/>
    <hyperlink ref="A313" location="pos_31456974_3Y17099245X17099238X17101790X17100896X17101091" display="pos_31456974_3Y17099245X17099238X17101790X17100896X17101091"/>
    <hyperlink ref="A314" location="pos_31456967_3Y17099245X17099238X17101790X17100896X17101092" display="pos_31456967_3Y17099245X17099238X17101790X17100896X17101092"/>
    <hyperlink ref="A315" location="pos_31456976_3Y17099245X17099238X17101790X17100896X17101117" display="pos_31456976_3Y17099245X17099238X17101790X17100896X17101117"/>
    <hyperlink ref="A316" location="pos_31456937_3Y17099245X17099238X17101790X17100896X17101110" display="pos_31456937_3Y17099245X17099238X17101790X17100896X17101110"/>
    <hyperlink ref="A317" location="pos_31456930_3Y17099245X17099238X17101790X17100896X17101135" display="pos_31456930_3Y17099245X17099238X17101790X17100896X17101135"/>
    <hyperlink ref="A318" location="pos_31456955_3Y17099245X17099238X17101790X17100896X17101120" display="pos_31456955_3Y17099245X17099238X17101790X17100896X17101120"/>
    <hyperlink ref="A319" location="pos_31456948_3Y17099245X17099238X17101790X17100896X17101120X17101145" display="pos_31456948_3Y17099245X17099238X17101790X17100896X17101120X17101145"/>
    <hyperlink ref="A320" location="pos_31456909_3Y17099245X17099238X17101790X17100896X17101120X17101138" display="pos_31456909_3Y17099245X17099238X17101790X17100896X17101120X17101138"/>
    <hyperlink ref="A321" location="pos_31456902_3Y17099245X17099238X17101790X17100896X17101120X17101163" display="pos_31456902_3Y17099245X17099238X17101790X17100896X17101120X17101163"/>
    <hyperlink ref="A322" location="pos_31456927_3Y17099245X17099238X17101790X17100896X17101120X17101164" display="pos_31456927_3Y17099245X17099238X17101790X17100896X17101120X17101164"/>
    <hyperlink ref="A323" location="pos_31457128_3Y17099245X17099238X17101790X17100896X17101157" display="pos_31457128_3Y17099245X17099238X17101790X17100896X17101157"/>
    <hyperlink ref="A324" location="pos_31457121_3Y17099245X17099238X17101790X17100896X17101157X17101182" display="pos_31457121_3Y17099245X17099238X17101790X17100896X17101157X17101182"/>
    <hyperlink ref="A325" location="pos_31457145_3Y17099245X17099238X17101790X17102472" display="pos_31457145_3Y17099245X17099238X17101790X17102472"/>
    <hyperlink ref="A326" location="pos_31457138_3Y17099245X17099238X17101790X17102472X17102465" display="pos_31457138_3Y17099245X17099238X17101790X17102472X17102465"/>
    <hyperlink ref="A327" location="pos_31457099_3Y17099245X17099238X17101790X17102472X17102530" display="pos_31457099_3Y17099245X17099238X17101790X17102472X17102530"/>
    <hyperlink ref="A328" location="pos_31457092_3Y17099245X17099238X17101790X17102472X17102490" display="pos_31457092_3Y17099245X17099238X17101790X17102472X17102490"/>
    <hyperlink ref="A329" location="pos_31457117_3Y17099245X17099238X17101790X17102472X17102483" display="pos_31457117_3Y17099245X17099238X17101790X17102472X17102483"/>
    <hyperlink ref="A330" location="pos_31457110_3Y17099245X17099238X17101790X17102472X17102484" display="pos_31457110_3Y17099245X17099238X17101790X17102472X17102484"/>
    <hyperlink ref="A331" location="pos_31457071_3Y17099245X17099238X17101790X17102472X17102509" display="pos_31457071_3Y17099245X17099238X17101790X17102472X17102509"/>
    <hyperlink ref="A332" location="pos_31457080_3Y17099245X17099238X17101790X17102472X17102502" display="pos_31457080_3Y17099245X17099238X17101790X17102472X17102502"/>
    <hyperlink ref="A333" location="pos_31457073_3Y17099245X17099238X17101790X17102472X17102527" display="pos_31457073_3Y17099245X17099238X17101790X17102472X17102527"/>
    <hyperlink ref="A334" location="pos_31457034_3Y17099245X17099238X17101790X17102472X17102512" display="pos_31457034_3Y17099245X17099238X17101790X17102472X17102512"/>
    <hyperlink ref="A335" location="pos_31457027_3Y17099245X17099238X17101790X17102472X17102512X17102537" display="pos_31457027_3Y17099245X17099238X17101790X17102472X17102512X17102537"/>
    <hyperlink ref="A336" location="pos_31457051_3Y17099245X17099238X17101790X17102555" display="pos_31457051_3Y17099245X17099238X17101790X17102555"/>
    <hyperlink ref="A337" location="pos_31457044_3Y17099245X17099238X17101790X17102555X17102556" display="pos_31457044_3Y17099245X17099238X17101790X17102555X17102556"/>
    <hyperlink ref="A338" location="pos_31457261_3Y17099245X17099238X17101790X17102555X17102549" display="pos_31457261_3Y17099245X17099238X17101790X17102555X17102549"/>
    <hyperlink ref="A339" location="pos_31457254_3Y17099245X17099238X17101790X17102555X17102574" display="pos_31457254_3Y17099245X17099238X17101790X17102555X17102574"/>
    <hyperlink ref="A340" location="pos_31457279_3Y17099245X17099238X17101790X17102567" display="pos_31457279_3Y17099245X17099238X17101790X17102567"/>
    <hyperlink ref="A341" location="pos_31457224_3Y17099245X17099238X17101790X17102567X17102584" display="pos_31457224_3Y17099245X17099238X17101790X17102567X17102584"/>
    <hyperlink ref="A342" location="pos_31457217_3Y17099245X17099238X17101790X17102567X17102577" display="pos_31457217_3Y17099245X17099238X17101790X17102567X17102577"/>
    <hyperlink ref="A343" location="pos_31457242_3Y17099245X17099238X17101790X17102567X17102346" display="pos_31457242_3Y17099245X17099238X17101790X17102567X17102346"/>
    <hyperlink ref="A344" location="pos_31457235_3Y17099245X17099238X17101790X17102339" display="pos_31457235_3Y17099245X17099238X17101790X17102339"/>
    <hyperlink ref="A345" location="pos_31457196_3Y17099245X17099238X17101790X17102339X17102340" display="pos_31457196_3Y17099245X17099238X17101790X17102339X17102340"/>
    <hyperlink ref="A346" location="pos_31457189_3Y17099245X17099238X17101790X17102339X17102340X17102412" display="pos_31457189_3Y17099245X17099238X17101790X17102339X17102340X17102412"/>
    <hyperlink ref="A347" location="pos_31457214_3Y17099245X17099238X17101790X17102339X17102340X17102405" display="pos_31457214_3Y17099245X17099238X17101790X17102339X17102340X17102405"/>
    <hyperlink ref="A348" location="pos_31457207_3Y17099245X17099238X17101790X17102339X17102340X17102405X17102430" display="pos_31457207_3Y17099245X17099238X17101790X17102339X17102340X17102405X17102430"/>
    <hyperlink ref="A349" location="pos_31457152_3Y17099245X17099238X17101790X17102339X17102340X17102405X17102423" display="pos_31457152_3Y17099245X17099238X17101790X17102339X17102340X17102405X17102423"/>
    <hyperlink ref="A350" location="pos_31457177_3Y17099245X17099238X17101790X17102339X17102340X17102405X17102440" display="pos_31457177_3Y17099245X17099238X17101790X17102339X17102340X17102405X17102440"/>
    <hyperlink ref="A351" location="pos_31457170_3Y17099245X17099238X17101790X17102339X17102340X17102405X17102433" display="pos_31457170_3Y17099245X17099238X17101790X17102339X17102340X17102405X17102433"/>
    <hyperlink ref="A352" location="pos_31453291_3Y17099245X17099238X17101790X17102339X17102340X17102405X17102458" display="pos_31453291_3Y17099245X17099238X17101790X17102339X17102340X17102405X17102458"/>
    <hyperlink ref="A353" location="pos_31453284_3Y17099245X17099238X17101790X17102339X17102340X17102365" display="pos_31453284_3Y17099245X17099238X17101790X17102339X17102340X17102365"/>
    <hyperlink ref="A354" location="pos_31453309_3Y17099245X17099238X17101790X17102339X17102340X17102365X17102358" display="pos_31453309_3Y17099245X17099238X17101790X17102339X17102340X17102365X17102358"/>
    <hyperlink ref="A355" location="pos_31453302_3Y17099245X17099238X17101790X17102339X17102340X17102365X17102383" display="pos_31453302_3Y17099245X17099238X17101790X17102339X17102340X17102365X17102383"/>
    <hyperlink ref="A356" location="pos_31453263_3Y17099245X17099238X17101790X17102339X17102340X17102365X17102368" display="pos_31453263_3Y17099245X17099238X17101790X17102339X17102340X17102365X17102368"/>
    <hyperlink ref="A357" location="pos_31453272_3Y17099245X17099238X17101790X17102339X17102340X17102365X17102393" display="pos_31453272_3Y17099245X17099238X17101790X17102339X17102340X17102365X17102393"/>
    <hyperlink ref="A358" location="pos_31453265_3Y17099245X17099238X17101790X17102339X17102340X17102365X17102386" display="pos_31453265_3Y17099245X17099238X17101790X17102339X17102340X17102365X17102386"/>
    <hyperlink ref="A359" location="pos_31453226_3Y17099245X17099238X17101790X17102339X17102340X17102411" display="pos_31453226_3Y17099245X17099238X17101790X17102339X17102340X17102411"/>
    <hyperlink ref="A360" location="pos_31453219_3Y17099245X17099238X17101790X17102339X17102451" display="pos_31453219_3Y17099245X17099238X17101790X17102339X17102451"/>
    <hyperlink ref="A361" location="pos_31453244_3Y17099245X17099238X17101790X17102339X17102451X17102452" display="pos_31453244_3Y17099245X17099238X17101790X17102339X17102451X17102452"/>
    <hyperlink ref="A362" location="pos_31453237_3Y17099245X17099238X17101790X17102339X17102451X17102733" display="pos_31453237_3Y17099245X17099238X17101790X17102339X17102451X17102733"/>
    <hyperlink ref="A363" location="pos_31453198_3Y17099245X17099238X17101790X17102339X17102451X17102726" display="pos_31453198_3Y17099245X17099238X17101790X17102339X17102451X17102726"/>
    <hyperlink ref="A364" location="pos_31453191_3Y17099245X17099238X17101790X17102339X17102451X17102751" display="pos_31453191_3Y17099245X17099238X17101790X17102339X17102451X17102751"/>
    <hyperlink ref="A365" location="pos_31453200_3Y17099245X17099238X17101790X17102339X17102451X17102736" display="pos_31453200_3Y17099245X17099238X17101790X17102339X17102451X17102736"/>
    <hyperlink ref="A366" location="pos_31453417_3Y17099245X17099238X17101790X17102339X17102451X17102761" display="pos_31453417_3Y17099245X17099238X17101790X17102339X17102451X17102761"/>
    <hyperlink ref="A367" location="pos_31453410_3Y17099245X17099238X17101790X17102339X17102754" display="pos_31453410_3Y17099245X17099238X17101790X17102339X17102754"/>
    <hyperlink ref="A368" location="pos_31453435_3Y17099245X17099238X17101790X17102779" display="pos_31453435_3Y17099245X17099238X17101790X17102779"/>
    <hyperlink ref="A369" location="pos_31453428_3Y17099245X17099238X17101790X17102779X17102780" display="pos_31453428_3Y17099245X17099238X17101790X17102779X17102780"/>
    <hyperlink ref="A370" location="pos_31453389_3Y17099245X17099238X17101790X17102779X17102629" display="pos_31453389_3Y17099245X17099238X17101790X17102779X17102629"/>
    <hyperlink ref="A371" location="pos_31453382_3Y17099245X17099238X17101790X17102779X17102773" display="pos_31453382_3Y17099245X17099238X17101790X17102779X17102773"/>
    <hyperlink ref="A372" location="pos_31453407_3Y17099245X17099238X17101790X17102779X17102773X17102808" display="pos_31453407_3Y17099245X17099238X17101790X17102779X17102773X17102808"/>
    <hyperlink ref="A373" location="pos_31453352_3Y17099245X17099238X17101790X17102779X17102773X17102819" display="pos_31453352_3Y17099245X17099238X17101790X17102779X17102773X17102819"/>
    <hyperlink ref="A374" location="pos_31453345_3Y17099245X17099238X17101790X17102779X17102773X17102801" display="pos_31453345_3Y17099245X17099238X17101790X17102779X17102773X17102801"/>
    <hyperlink ref="A375" location="pos_31453370_3Y17099245X17099238X17101790X17102779X17102773X17102826" display="pos_31453370_3Y17099245X17099238X17101790X17102779X17102773X17102826"/>
    <hyperlink ref="A376" location="pos_31453363_3Y17099245X17099238X17101790X17102779X17102773X17102798" display="pos_31453363_3Y17099245X17099238X17101790X17102779X17102773X17102798"/>
    <hyperlink ref="A377" location="pos_31453324_3Y17099245X17099238X17101790X17102779X17102773X17102791" display="pos_31453324_3Y17099245X17099238X17101790X17102779X17102773X17102791"/>
    <hyperlink ref="A378" location="pos_31453317_3Y17099245X17099238X17101790X17102779X17102820" display="pos_31453317_3Y17099245X17099238X17101790X17102779X17102820"/>
    <hyperlink ref="A379" location="pos_31453342_3Y17099245X17099238X17101790X17102779X17102820X17102845" display="pos_31453342_3Y17099245X17099238X17101790X17102779X17102820X17102845"/>
    <hyperlink ref="A380" location="pos_31453335_3Y17099245X17099238X17101790X17102779X17102820X17102845X17102838" display="pos_31453335_3Y17099245X17099238X17101790X17102779X17102820X17102845X17102838"/>
    <hyperlink ref="A381" location="pos_31453536_3Y17099245X17099238X17101790X17102779X17102820X17102607" display="pos_31453536_3Y17099245X17099238X17101790X17102779X17102820X17102607"/>
    <hyperlink ref="A382" location="pos_31453561_3Y17099245X17099238X17101790X17102779X17102820X17102607X17102617" display="pos_31453561_3Y17099245X17099238X17101790X17102779X17102820X17102607X17102617"/>
    <hyperlink ref="A383" location="pos_31453554_3Y17099245X17099238X17101790X17102779X17102820X17102607X17102610" display="pos_31453554_3Y17099245X17099238X17101790X17102779X17102820X17102607X17102610"/>
    <hyperlink ref="A384" location="pos_31453515_3Y17099245X17099238X17101790X17102779X17102820X17102607X17102592" display="pos_31453515_3Y17099245X17099238X17101790X17102779X17102820X17102607X17102592"/>
    <hyperlink ref="A385" location="pos_31453508_3Y17099245X17099238X17101790X17102779X17102820X17102635" display="pos_31453508_3Y17099245X17099238X17101790X17102779X17102820X17102635"/>
    <hyperlink ref="A386" location="pos_31453533_3Y17099245X17099238X17101790X17102779X17102820X17102636" display="pos_31453533_3Y17099245X17099238X17101790X17102779X17102820X17102636"/>
    <hyperlink ref="A387" location="pos_31453526_3Y17099245X17099238X17101790X17102654" display="pos_31453526_3Y17099245X17099238X17101790X17102654"/>
    <hyperlink ref="A388" location="pos_31453487_3Y17099245X17099238X17101790X17102654X17102647" display="pos_31453487_3Y17099245X17099238X17101790X17102654X17102647"/>
    <hyperlink ref="A389" location="pos_31453496_3Y17099245X17099238X17101790X17102654X17102664" display="pos_31453496_3Y17099245X17099238X17101790X17102654X17102664"/>
    <hyperlink ref="A390" location="pos_31453489_3Y17099245X17099238X17101790X17102654X17102664X17102657" display="pos_31453489_3Y17099245X17099238X17101790X17102654X17102664X17102657"/>
    <hyperlink ref="A391" location="pos_31453443_3Y17099245X17099238X17101790X17102654X17102664X17102675" display="pos_31453443_3Y17099245X17099238X17101790X17102654X17102664X17102675"/>
    <hyperlink ref="A392" location="pos_31453450_3Y17099245X17099238X17101790X17102654X17102664X17102682" display="pos_31453450_3Y17099245X17099238X17101790X17102654X17102664X17102682"/>
    <hyperlink ref="A393" location="pos_31453468_3Y17099245X17099238X17101790X17102654X17102664X17102676" display="pos_31453468_3Y17099245X17099238X17101790X17102654X17102664X17102676"/>
    <hyperlink ref="A394" location="pos_31453461_3Y17099245X17099238X17101790X17102654X17102664X17102676X17102701" display="pos_31453461_3Y17099245X17099238X17101790X17102654X17102664X17102676X17102701"/>
    <hyperlink ref="A395" location="pos_31453678_3Y17099245X17099238X17101790X17102654X17102664X17102676X17102694" display="pos_31453678_3Y17099245X17099238X17101790X17102654X17102664X17102676X17102694"/>
    <hyperlink ref="A396" location="pos_31453671_3Y17099245X17099238X17101790X17102654X17102664X17102676X17102719" display="pos_31453671_3Y17099245X17099238X17101790X17102654X17102664X17102676X17102719"/>
    <hyperlink ref="A397" location="pos_31453680_3Y17099245X17099238X17101790X17102654X17102664X17102704" display="pos_31453680_3Y17099245X17099238X17101790X17102654X17102664X17102704"/>
    <hyperlink ref="A398" location="pos_31453641_3Y17099245X17099238X17101790X17102654X17102664X17102704X17101961" display="pos_31453641_3Y17099245X17099238X17101790X17102654X17102664X17102704X17101961"/>
    <hyperlink ref="A399" location="pos_31453659_3Y17099245X17099238X17101790X17102654X17102664X17102704X17101961X17101979" display="pos_31453659_3Y17099245X17099238X17101790X17102654X17102664X17102704X17101961X17101979"/>
    <hyperlink ref="A400" location="pos_31453634_3Y17099245X17099238X17101790X17102654X17102664X17102704X17101961X17101954" display="pos_31453634_3Y17099245X17099238X17101790X17102654X17102664X17102704X17101961X17101954"/>
    <hyperlink ref="A401" location="pos_31453652_3Y17099245X17099238X17101790X17102654X17102664X17102704X17101961X17101980" display="pos_31453652_3Y17099245X17099238X17101790X17102654X17102664X17102704X17101961X17101980"/>
    <hyperlink ref="A402" location="pos_31453613_3Y17099245X17099238X17101790X17102654X17102664X17102704X17101961X17101973" display="pos_31453613_3Y17099245X17099238X17101790X17102654X17102664X17102704X17101961X17101973"/>
    <hyperlink ref="A403" location="pos_31453606_3Y17099245X17099238X17101790X17102654X17102664X17102704X17101998" display="pos_31453606_3Y17099245X17099238X17101790X17102654X17102664X17102704X17101998"/>
    <hyperlink ref="A404" location="pos_31453631_3Y17099245X17099238X17101790X17102654X17102664X17102704X17101991" display="pos_31453631_3Y17099245X17099238X17101790X17102654X17102664X17102704X17101991"/>
    <hyperlink ref="A405" location="pos_31453576_3Y17099245X17099238X17101790X17102654X17102664X17102008" display="pos_31453576_3Y17099245X17099238X17101790X17102654X17102664X17102008"/>
    <hyperlink ref="A406" location="pos_31453569_3Y17099245X17099238X17101790X17102654X17102001" display="pos_31453569_3Y17099245X17099238X17101790X17102654X17102001"/>
    <hyperlink ref="A407" location="pos_31453594_3Y17099245X17099238X17101790X17102654X17102001X17102026" display="pos_31453594_3Y17099245X17099238X17101790X17102654X17102001X17102026"/>
    <hyperlink ref="A408" location="pos_31453587_3Y17099245X17099238X17101790X17102654X17102001X17102019" display="pos_31453587_3Y17099245X17099238X17101790X17102654X17102001X17102019"/>
    <hyperlink ref="A409" location="pos_31453804_3Y17099245X17099238X17101790X17102654X17102001X17102019X17102020" display="pos_31453804_3Y17099245X17099238X17101790X17102654X17102001X17102019X17102020"/>
    <hyperlink ref="A410" location="pos_31453797_3Y17099245X17099238X17101790X17102654X17102001X17102019X17102045" display="pos_31453797_3Y17099245X17099238X17101790X17102654X17102001X17102019X17102045"/>
    <hyperlink ref="A411" location="pos_31453822_3Y17099245X17099238X17101790X17102038" display="pos_31453822_3Y17099245X17099238X17101790X17102038"/>
    <hyperlink ref="A412" location="pos_31453815_3Y17099245X17099238X17101790X17102038X17102183" display="pos_31453815_3Y17099245X17099238X17101790X17102038X17102183"/>
    <hyperlink ref="A413" location="pos_31453760_3Y17099245X17099238X17101790X17102038X17102063" display="pos_31453760_3Y17099245X17099238X17101790X17102038X17102063"/>
    <hyperlink ref="A414" location="pos_31453785_3Y17099245X17099238X17101790X17102038X17102048" display="pos_31453785_3Y17099245X17099238X17101790X17102038X17102048"/>
    <hyperlink ref="A415" location="pos_31453778_3Y17099245X17099238X17101790X17102038X17102048X17102073" display="pos_31453778_3Y17099245X17099238X17101790X17102038X17102048X17102073"/>
    <hyperlink ref="A416" location="pos_31453739_3Y17099245X17099238X17101790X17102038X17102048X17102066" display="pos_31453739_3Y17099245X17099238X17101790X17102038X17102048X17102066"/>
    <hyperlink ref="A417" location="pos_31453732_3Y17099245X17099238X17101790X17102038X17102048X17101835" display="pos_31453732_3Y17099245X17099238X17101790X17102038X17102048X17101835"/>
    <hyperlink ref="A418" location="pos_31453757_3Y17099245X17099238X17101790X17102038X17102250" display="pos_31453757_3Y17099245X17099238X17101790X17102038X17102250"/>
    <hyperlink ref="A419" location="pos_31453750_3Y17099245X17099238X17101790X17102038X17101836" display="pos_31453750_3Y17099245X17099238X17101790X17102038X17101836"/>
    <hyperlink ref="A420" location="pos_31453711_3Y17099245X17099238X17101790X17102038X17102243" display="pos_31453711_3Y17099245X17099238X17101790X17102038X17102243"/>
    <hyperlink ref="A421" location="pos_31453720_3Y17099245X17099238X17101790X17102038X17102243X17102244" display="pos_31453720_3Y17099245X17099238X17101790X17102038X17102243X17102244"/>
    <hyperlink ref="A422" location="pos_31453713_3Y17099245X17099238X17101790X17102038X17102243X17102269" display="pos_31453713_3Y17099245X17099238X17101790X17102038X17102243X17102269"/>
    <hyperlink ref="A423" location="pos_31453930_3Y17099245X17099238X17101790X17102038X17102243X17102262" display="pos_31453930_3Y17099245X17099238X17101790X17102038X17102243X17102262"/>
    <hyperlink ref="A424" location="pos_31453923_3Y17099245X17099238X17101790X17102038X17102143" display="pos_31453923_3Y17099245X17099238X17101790X17102038X17102143"/>
    <hyperlink ref="A425" location="pos_31453948_3Y17099245X17099238X17101790X17102038X17102143X17102128" display="pos_31453948_3Y17099245X17099238X17101790X17102038X17102143X17102128"/>
    <hyperlink ref="A426" location="pos_31453941_3Y17099245X17099238X17101790X17102038X17102143X17102153" display="pos_31453941_3Y17099245X17099238X17101790X17102038X17102143X17102153"/>
    <hyperlink ref="A427" location="pos_31454009_3Y17099245X17099238X17101790X17102038X17101876" display="pos_31454009_3Y17099245X17099238X17101790X17102038X17101876"/>
    <hyperlink ref="A428" location="pos_31453865_3Y17099245X17099238X17101790X17102038X17101854" display="pos_31453865_3Y17099245X17099238X17101790X17102038X17101854"/>
    <hyperlink ref="A429" location="pos_31453883_3Y17099245X17099238X17101790X17102038X17101864" display="pos_31453883_3Y17099245X17099238X17101790X17102038X17101864"/>
    <hyperlink ref="A430" location="pos_31453855_3Y17099245X17099238X17101790X17102038X17101875" display="pos_31453855_3Y17099245X17099238X17101790X17102038X17101875"/>
    <hyperlink ref="A431" location="pos_31454056_3Y17099245X17099238X17101790X17102038X17102287" display="pos_31454056_3Y17099245X17099238X17101790X17102038X17102287"/>
    <hyperlink ref="A432" location="pos_31454049_3Y17099245X17099238X17101790X17102038X17102287X17102272" display="pos_31454049_3Y17099245X17099238X17101790X17102038X17102287X17102272"/>
    <hyperlink ref="A433" location="pos_31454074_3Y17099245X17099238X17101790X17102038X17102287X17102297" display="pos_31454074_3Y17099245X17099238X17101790X17102038X17102287X17102297"/>
    <hyperlink ref="A434" location="pos_31454067_3Y17099245X17099238X17101790X17102038X17102287X17102290" display="pos_31454067_3Y17099245X17099238X17101790X17102038X17102287X17102290"/>
    <hyperlink ref="A435" location="pos_31454028_3Y17099245X17099238X17101790X17102038X17102287X17102315" display="pos_31454028_3Y17099245X17099238X17101790X17102038X17102287X17102315"/>
    <hyperlink ref="A436" location="pos_31454021_3Y17099245X17099238X17101790X17102038X17102287X17102315X17102316" display="pos_31454021_3Y17099245X17099238X17101790X17102038X17102287X17102315X17102316"/>
    <hyperlink ref="A437" location="pos_31454046_3Y17099245X17099238X17101790X17102038X17102287X17102315X17102309" display="pos_31454046_3Y17099245X17099238X17101790X17102038X17102287X17102315X17102309"/>
    <hyperlink ref="A438" location="pos_31454039_3Y17099245X17099238X17101790X17102038X17102334" display="pos_31454039_3Y17099245X17099238X17101790X17102038X17102334"/>
    <hyperlink ref="A439" location="pos_31453984_3Y17099245X17099238X17101790X17102038X17102172" display="pos_31453984_3Y17099245X17099238X17101790X17102038X17102172"/>
    <hyperlink ref="A440" location="pos_31453876_3Y17099245X17099238X17101790X17102038X17101857" display="pos_31453876_3Y17099245X17099238X17101790X17102038X17101857"/>
    <hyperlink ref="A441" location="pos_31453837_3Y17099245X17099238X17101790X17102038X17101882" display="pos_31453837_3Y17099245X17099238X17101790X17102038X17101882"/>
    <hyperlink ref="A442" location="pos_31453830_3Y17099245X17099238X17101790X17102038X17102327" display="pos_31453830_3Y17099245X17099238X17101790X17102038X17102327"/>
    <hyperlink ref="A443" location="pos_31453902_3Y17099245X17099238X17101790X17102038X17101829" display="pos_31453902_3Y17099245X17099238X17101790X17102038X17101829"/>
    <hyperlink ref="A444" location="pos_31453895_3Y17099245X17099238X17101790X17102038X17102088" display="pos_31453895_3Y17099245X17099238X17101790X17102038X17102088"/>
    <hyperlink ref="A445" location="pos_31453904_3Y17099245X17099238X17101790X17102038X17102081" display="pos_31453904_3Y17099245X17099238X17101790X17102038X17102081"/>
    <hyperlink ref="A446" location="pos_31453858_3Y17099245X17099238X17101790X17102038X17101847" display="pos_31453858_3Y17099245X17099238X17101790X17102038X17101847"/>
    <hyperlink ref="A447" location="pos_31453963_3Y17099245X17099238X17101790X17102038X17101894" display="pos_31453963_3Y17099245X17099238X17101790X17102038X17101894"/>
    <hyperlink ref="A448" location="pos_31453956_3Y17099245X17099238X17101790X17102038X17101894X17101919" display="pos_31453956_3Y17099245X17099238X17101790X17102038X17101894X17101919"/>
    <hyperlink ref="A449" location="pos_31453981_3Y17099245X17099238X17101790X17102038X17101894X17101904" display="pos_31453981_3Y17099245X17099238X17101790X17102038X17101894X17101904"/>
    <hyperlink ref="A450" location="pos_31453974_3Y17099245X17099238X17101790X17102038X17101894X17101929" display="pos_31453974_3Y17099245X17099238X17101790X17102038X17101894X17101929"/>
    <hyperlink ref="A451" location="pos_31454191_3Y17099245X17099238X17101790X17102038X17101894X17101922" display="pos_31454191_3Y17099245X17099238X17101790X17102038X17101894X17101922"/>
    <hyperlink ref="A452" location="pos_31454200_3Y17099245X17099238X17101790X17102038X17101894X17101947" display="pos_31454200_3Y17099245X17099238X17101790X17102038X17101894X17101947"/>
    <hyperlink ref="A453" location="pos_31454193_3Y17099245X17099238X17101790X17102038X17102106" display="pos_31454193_3Y17099245X17099238X17101790X17102038X17102106"/>
    <hyperlink ref="A454" location="pos_31454154_3Y17099245X17099238X17101790X17102038X17102099" display="pos_31454154_3Y17099245X17099238X17101790X17102038X17102099"/>
    <hyperlink ref="A455" location="pos_31454147_3Y17099245X17099238X17101790X17102038X17102099X17102100" display="pos_31454147_3Y17099245X17099238X17101790X17102038X17102099X17102100"/>
    <hyperlink ref="A456" location="pos_31454172_3Y17099245X17099238X17101790X17102038X17102099X17102125" display="pos_31454172_3Y17099245X17099238X17101790X17102038X17102099X17102125"/>
    <hyperlink ref="A457" location="pos_31454165_3Y17099245X17099238X17101790X17102038X17102099X17102118" display="pos_31454165_3Y17099245X17099238X17101790X17102038X17102099X17102118"/>
    <hyperlink ref="A458" location="pos_31454002_3Y17099245X17099238X17101790X17102038X17101901" display="pos_31454002_3Y17099245X17099238X17101790X17102038X17101901"/>
    <hyperlink ref="A459" location="pos_31454126_3Y17099245X17099238X17101790X17102038X17101948" display="pos_31454126_3Y17099245X17099238X17101790X17102038X17101948"/>
    <hyperlink ref="A460" location="pos_31454119_3Y17099245X17099238X17101790X17102038X17101941" display="pos_31454119_3Y17099245X17099238X17101790X17102038X17101941"/>
    <hyperlink ref="A461" location="pos_31454128_3Y17099245X17099238X17101790X17102038X17102171" display="pos_31454128_3Y17099245X17099238X17101790X17102038X17102171"/>
    <hyperlink ref="A462" location="pos_31454100_3Y17099245X17099238X17101790X17102038X17102222" display="pos_31454100_3Y17099245X17099238X17101790X17102038X17102222"/>
    <hyperlink ref="A463" location="pos_31454317_3Y17099245X17099238X17101790X17102038X17102215" display="pos_31454317_3Y17099245X17099238X17101790X17102038X17102215"/>
    <hyperlink ref="A464" location="pos_31454310_3Y17099245X17099238X17101790X17102038X17102146" display="pos_31454310_3Y17099245X17099238X17101790X17102038X17102146"/>
    <hyperlink ref="A465" location="pos_31454335_3Y17099245X17099238X17101790X17102038X17102232" display="pos_31454335_3Y17099245X17099238X17101790X17102038X17102232"/>
    <hyperlink ref="A466" location="pos_31454280_3Y17099245X17099238X17101790X17102038X17102232X17102225" display="pos_31454280_3Y17099245X17099238X17101790X17102038X17102232X17102225"/>
    <hyperlink ref="A467" location="pos_31454272_3Y17099245X17099238X17101790X17102038X17102165" display="pos_31454272_3Y17099245X17099238X17101790X17102038X17102165"/>
    <hyperlink ref="A468" location="pos_31454297_3Y17099245X17099238X17101790X17102038X17102165X17102190" display="pos_31454297_3Y17099245X17099238X17101790X17102038X17102165X17102190"/>
    <hyperlink ref="A469" location="pos_31454290_3Y17099245X17099238X17102200" display="pos_31454290_3Y17099245X17099238X17102200"/>
    <hyperlink ref="A470" location="pos_31454244_3Y17099245X17099238X17102200X17102193" display="pos_31454244_3Y17099245X17099238X17102200X17102193"/>
    <hyperlink ref="A471" location="pos_31454269_3Y17099245X17099238X17102200X17102193X17103517" display="pos_31454269_3Y17099245X17099238X17102200X17102193X17103517"/>
    <hyperlink ref="A472" location="pos_31454262_3Y17099245X17099238X17102200X17102193X17103510" display="pos_31454262_3Y17099245X17099238X17102200X17102193X17103510"/>
    <hyperlink ref="A473" location="pos_31454223_3Y17099245X17099238X17102200X17102193X17103535" display="pos_31454223_3Y17099245X17099238X17102200X17102193X17103535"/>
    <hyperlink ref="A474" location="pos_31454232_3Y17099245X17099238X17102200X17102193X17103498" display="pos_31454232_3Y17099245X17099238X17102200X17102193X17103498"/>
    <hyperlink ref="A475" location="pos_31454225_3Y17099245X17099238X17102200X17102193X17103491" display="pos_31454225_3Y17099245X17099238X17102200X17102193X17103491"/>
    <hyperlink ref="A476" location="pos_31454442_3Y17099245X17099238X17102200X17102193X17103491X17103492" display="pos_31454442_3Y17099245X17099238X17102200X17102193X17103491X17103492"/>
    <hyperlink ref="A477" location="pos_31454435_3Y17099245X17099238X17102200X17103520" display="pos_31454435_3Y17099245X17099238X17102200X17103520"/>
    <hyperlink ref="A478" location="pos_31454460_3Y17099245X17099238X17102200X17103520X17103545" display="pos_31454460_3Y17099245X17099238X17102200X17103520X17103545"/>
    <hyperlink ref="A479" location="pos_31454453_3Y17099245X17099238X17102200X17103520X17103538" display="pos_31454453_3Y17099245X17099238X17102200X17103520X17103538"/>
    <hyperlink ref="A480" location="pos_31454414_3Y17099245X17099238X17102200X17103520X17103563" display="pos_31454414_3Y17099245X17099238X17102200X17103520X17103563"/>
    <hyperlink ref="A481" location="pos_31454407_3Y17099245X17099238X17102200X17103564" display="pos_31454407_3Y17099245X17099238X17102200X17103564"/>
    <hyperlink ref="A482" location="pos_31454416_3Y17099245X17099238X17102200X17103564X17103585" display="pos_31454416_3Y17099245X17099238X17102200X17103564X17103585"/>
    <hyperlink ref="A483" location="pos_31454377_3Y17099245X17099238X17102200X17103564X17103610" display="pos_31454377_3Y17099245X17099238X17102200X17103564X17103610"/>
    <hyperlink ref="A484" location="pos_31454370_3Y17099245X17099238X17102200X17103564X17103604" display="pos_31454370_3Y17099245X17099238X17102200X17103564X17103604"/>
    <hyperlink ref="A485" location="pos_31454395_3Y17099245X17099238X17102200X17103564X17103603" display="pos_31454395_3Y17099245X17099238X17102200X17103564X17103603"/>
    <hyperlink ref="A486" location="pos_31454388_3Y17099245X17099238X17102200X17103564X17103557" display="pos_31454388_3Y17099245X17099238X17102200X17103564X17103557"/>
    <hyperlink ref="A487" location="pos_31454349_3Y17099245X17099238X17102200X17103564X17103582" display="pos_31454349_3Y17099245X17099238X17102200X17103564X17103582"/>
    <hyperlink ref="A488" location="pos_31454342_3Y17099245X17099238X17102200X17103564X17103575" display="pos_31454342_3Y17099245X17099238X17102200X17103564X17103575"/>
    <hyperlink ref="A489" location="pos_31454367_3Y17099245X17099238X17102200X17103564X17103592" display="pos_31454367_3Y17099245X17099238X17102200X17103564X17103592"/>
    <hyperlink ref="A490" location="pos_31454561_3Y17099245X17099238X17102200X17103485" display="pos_31454561_3Y17099245X17099238X17102200X17103485"/>
    <hyperlink ref="A491" location="pos_31454586_3Y17099245X17099238X17102200X17103485X17103478" display="pos_31454586_3Y17099245X17099238X17102200X17103485X17103478"/>
    <hyperlink ref="A492" location="pos_31454579_3Y17099245X17099238X17102200X17103485X17103759" display="pos_31454579_3Y17099245X17099238X17102200X17103485X17103759"/>
    <hyperlink ref="A493" location="pos_31454540_3Y17099245X17099238X17102200X17103485X17103781" display="pos_31454540_3Y17099245X17099238X17102200X17103485X17103781"/>
    <hyperlink ref="A494" location="pos_31454533_3Y17099245X17099238X17102200X17103485X17103806" display="pos_31454533_3Y17099245X17099238X17102200X17103485X17103806"/>
    <hyperlink ref="A495" location="pos_31454558_3Y17099245X17099238X17102200X17103485X17103744" display="pos_31454558_3Y17099245X17099238X17102200X17103485X17103744"/>
    <hyperlink ref="A496" location="pos_31454551_3Y17099245X17099238X17102200X17103485X17103744X17103769" display="pos_31454551_3Y17099245X17099238X17102200X17103485X17103744X17103769"/>
    <hyperlink ref="A497" location="pos_31454496_3Y17099245X17099238X17102200X17103485X17103762" display="pos_31454496_3Y17099245X17099238X17102200X17103485X17103762"/>
    <hyperlink ref="A498" location="pos_31454521_3Y17099245X17099238X17102200X17103485X17103787" display="pos_31454521_3Y17099245X17099238X17102200X17103485X17103787"/>
    <hyperlink ref="A499" location="pos_31454514_3Y17099245X17099238X17102200X17103485X17103787X17103788" display="pos_31454514_3Y17099245X17099238X17102200X17103485X17103787X17103788"/>
    <hyperlink ref="A500" location="pos_31454475_3Y17099245X17099238X17102200X17103485X17103799" display="pos_31454475_3Y17099245X17099238X17102200X17103485X17103799"/>
    <hyperlink ref="A501" location="pos_31454468_3Y17099245X17099238X17102200X17103373" display="pos_31454468_3Y17099245X17099238X17102200X17103373"/>
    <hyperlink ref="A502" location="pos_31454493_3Y17099245X17099238X17102200X17103373X17103366" display="pos_31454493_3Y17099245X17099238X17102200X17103373X17103366"/>
    <hyperlink ref="A503" location="pos_31454486_3Y17099245X17099238X17102200X17103373X17103391" display="pos_31454486_3Y17099245X17099238X17102200X17103373X17103391"/>
    <hyperlink ref="A504" location="pos_31454703_3Y17099245X17099238X17102200X17103373X17103376" display="pos_31454703_3Y17099245X17099238X17102200X17103373X17103376"/>
    <hyperlink ref="A505" location="pos_31454712_3Y17099245X17099238X17102200X17103373X17103401" display="pos_31454712_3Y17099245X17099238X17102200X17103373X17103401"/>
    <hyperlink ref="A506" location="pos_31454705_3Y17099245X17099238X17102200X17103373X17103394" display="pos_31454705_3Y17099245X17099238X17102200X17103373X17103394"/>
    <hyperlink ref="A507" location="pos_31454666_3Y17099245X17099238X17102200X17103373X17103419" display="pos_31454666_3Y17099245X17099238X17102200X17103373X17103419"/>
    <hyperlink ref="A508" location="pos_31455372_3Y17099245X17099238X17102200X17103373X17103420" display="pos_31455372_3Y17099245X17099238X17102200X17103373X17103420"/>
    <hyperlink ref="A509" location="pos_31455365_3Y17099245X17099238X17102200X17103373X17103420X17103413" display="pos_31455365_3Y17099245X17099238X17102200X17103373X17103420X17103413"/>
    <hyperlink ref="A510" location="pos_31455390_3Y17099245X17099238X17102200X17103373X17103420X17103438" display="pos_31455390_3Y17099245X17099238X17102200X17103373X17103420X17103438"/>
    <hyperlink ref="A511" location="pos_31455383_3Y17099245X17099238X17102200X17103373X17103420X17103431" display="pos_31455383_3Y17099245X17099238X17102200X17103373X17103420X17103431"/>
    <hyperlink ref="A512" location="pos_31454810_3Y17099245X17099238X17102200X17103373X17103448" display="pos_31454810_3Y17099245X17099238X17102200X17103373X17103448"/>
    <hyperlink ref="A513" location="pos_31454803_3Y17099245X17099238X17102200X17103441" display="pos_31454803_3Y17099245X17099238X17102200X17103441"/>
    <hyperlink ref="A514" location="pos_31454764_3Y17099245X17099238X17102200X17103441X17103466" display="pos_31454764_3Y17099245X17099238X17102200X17103441X17103466"/>
    <hyperlink ref="A515" location="pos_31454757_3Y17099245X17099238X17102200X17103441X17103459" display="pos_31454757_3Y17099245X17099238X17102200X17103441X17103459"/>
    <hyperlink ref="A516" location="pos_31454782_3Y17099245X17099238X17102200X17103441X17103460" display="pos_31454782_3Y17099245X17099238X17102200X17103441X17103460"/>
    <hyperlink ref="A517" location="pos_31454659_3Y17099245X17099238X17102200X17103816" display="pos_31454659_3Y17099245X17099238X17102200X17103816"/>
    <hyperlink ref="A518" location="pos_31454684_3Y17099245X17099238X17102200X17103816X17103809" display="pos_31454684_3Y17099245X17099238X17102200X17103816X17103809"/>
    <hyperlink ref="A519" location="pos_31454677_3Y17099245X17099238X17102200X17103816X17103834" display="pos_31454677_3Y17099245X17099238X17102200X17103816X17103834"/>
    <hyperlink ref="A520" location="pos_31454638_3Y17099245X17099238X17102200X17103816X17103637" display="pos_31454638_3Y17099245X17099238X17102200X17103816X17103637"/>
    <hyperlink ref="A521" location="pos_31454631_3Y17099245X17099238X17102200X17103816X17103827" display="pos_31454631_3Y17099245X17099238X17102200X17103816X17103827"/>
    <hyperlink ref="A522" location="pos_31454640_3Y17099245X17099238X17102200X17103816X17103827X17103846" display="pos_31454640_3Y17099245X17099238X17102200X17103816X17103827X17103846"/>
    <hyperlink ref="A523" location="pos_31454601_3Y17099245X17099238X17102200X17103816X17103827X17103871" display="pos_31454601_3Y17099245X17099238X17102200X17103816X17103827X17103871"/>
    <hyperlink ref="A524" location="pos_31454594_3Y17099245X17099238X17102200X17103816X17103827X17103856" display="pos_31454594_3Y17099245X17099238X17102200X17103816X17103827X17103856"/>
    <hyperlink ref="A525" location="pos_31454619_3Y17099245X17099238X17102200X17103816X17103827X17103828" display="pos_31454619_3Y17099245X17099238X17102200X17103816X17103827X17103828"/>
    <hyperlink ref="A526" location="pos_31454612_3Y17099245X17099238X17102200X17103816X17103827X17103828X17103853" display="pos_31454612_3Y17099245X17099238X17102200X17103816X17103827X17103828X17103853"/>
    <hyperlink ref="A527" location="pos_31454829_3Y17099245X17099238X17102200X17103816X17103625" display="pos_31454829_3Y17099245X17099238X17102200X17103816X17103625"/>
    <hyperlink ref="A528" location="pos_31454822_3Y17099245X17099238X17102200X17103816X17103618" display="pos_31454822_3Y17099245X17099238X17102200X17103816X17103618"/>
    <hyperlink ref="A529" location="pos_31454847_3Y17099245X17099238X17102200X17103816X17103643" display="pos_31454847_3Y17099245X17099238X17102200X17103816X17103643"/>
    <hyperlink ref="A530" location="pos_31454792_3Y17099245X17099238X17102200X17103816X17103644" display="pos_31454792_3Y17099245X17099238X17102200X17103816X17103644"/>
    <hyperlink ref="A531" location="pos_31454785_3Y17099245X17099238X17102200X17103816X17103662" display="pos_31454785_3Y17099245X17099238X17102200X17103816X17103662"/>
    <hyperlink ref="A532" location="pos_31454251_3Y17099245X17099238X17102200X17103655" display="pos_31454251_3Y17099245X17099238X17102200X17103655"/>
    <hyperlink ref="A533" location="pos_31454568_3Y17099245X17099238X17102200X17103672" display="pos_31454568_3Y17099245X17099238X17102200X17103672"/>
    <hyperlink ref="A534" location="pos_31454775_3Y17099245X17103690" display="pos_31454775_3Y17099245X17103690"/>
    <hyperlink ref="A535" location="pos_31454720_3Y17099245X17103690X17103683" display="pos_31454720_3Y17099245X17103690X17103683"/>
    <hyperlink ref="A536" location="pos_31454745_3Y17099245X17103690X17103683X17102987" display="pos_31454745_3Y17099245X17103690X17103683X17102987"/>
    <hyperlink ref="A537" location="pos_31454738_3Y17099245X17103690X17103683X17103684" display="pos_31454738_3Y17099245X17103690X17103683X17103684"/>
    <hyperlink ref="A538" location="pos_31454955_3Y17099245X17103690X17103683X17103709" display="pos_31454955_3Y17099245X17103690X17103683X17103709"/>
    <hyperlink ref="A539" location="pos_31454948_3Y17099245X17103690X17103683X17103702" display="pos_31454948_3Y17099245X17103690X17103683X17103702"/>
    <hyperlink ref="A540" location="pos_31454973_3Y17099245X17103690X17103683X17103727" display="pos_31454973_3Y17099245X17103690X17103683X17103727"/>
    <hyperlink ref="A541" location="pos_31454966_3Y17099245X17103690X17103683X17103712" display="pos_31454966_3Y17099245X17103690X17103683X17103712"/>
    <hyperlink ref="A542" location="pos_31454927_3Y17099245X17103690X17103683X17103737" display="pos_31454927_3Y17099245X17103690X17103683X17103737"/>
    <hyperlink ref="A543" location="pos_31454936_3Y17099245X17103690X17103683X17103730" display="pos_31454936_3Y17099245X17103690X17103683X17103730"/>
    <hyperlink ref="A544" location="pos_31454928_3Y17099245X17103690X17102988" display="pos_31454928_3Y17099245X17103690X17102988"/>
    <hyperlink ref="A545" location="pos_31454882_3Y17099245X17103690X17102988X17102981" display="pos_31454882_3Y17099245X17103690X17102988X17102981"/>
    <hyperlink ref="A546" location="pos_31454889_3Y17099245X17103690X17102988X17103028" display="pos_31454889_3Y17099245X17103690X17102988X17103028"/>
    <hyperlink ref="A547" location="pos_31454907_3Y17099245X17103690X17102988X17103006" display="pos_31454907_3Y17099245X17103690X17102988X17103006"/>
    <hyperlink ref="A548" location="pos_31454900_3Y17099245X17103690X17102988X17102999" display="pos_31454900_3Y17099245X17103690X17102988X17102999"/>
    <hyperlink ref="A549" location="pos_31454861_3Y17099245X17103690X17102988X17103016" display="pos_31454861_3Y17099245X17103690X17102988X17103016"/>
    <hyperlink ref="A550" location="pos_31454854_3Y17099245X17103690X17102988X17103009" display="pos_31454854_3Y17099245X17103690X17102988X17103009"/>
    <hyperlink ref="A551" location="pos_31454879_3Y17099245X17103690X17102988X17103034" display="pos_31454879_3Y17099245X17103690X17102988X17103034"/>
    <hyperlink ref="A552" location="pos_31455080_3Y17099245X17103690X17102988X17103027" display="pos_31455080_3Y17099245X17103690X17102988X17103027"/>
    <hyperlink ref="A553" location="pos_31455072_3Y17099245X17103053" display="pos_31455072_3Y17099245X17103053"/>
    <hyperlink ref="A554" location="pos_31455097_3Y17099245X17103053X17103046" display="pos_31455097_3Y17099245X17103053X17103046"/>
    <hyperlink ref="A555" location="pos_31455090_3Y17099245X17103053X17103071" display="pos_31455090_3Y17099245X17103053X17103071"/>
    <hyperlink ref="A556" location="pos_31455051_3Y17099245X17103053X17103056" display="pos_31455051_3Y17099245X17103053X17103056"/>
    <hyperlink ref="A557" location="pos_31455044_3Y17099245X17103053X17103081" display="pos_31455044_3Y17099245X17103053X17103081"/>
    <hyperlink ref="A558" location="pos_31455069_3Y17099245X17103053X17103074" display="pos_31455069_3Y17099245X17103053X17103074"/>
    <hyperlink ref="A559" location="pos_31455062_3Y17099245X17103053X17103099" display="pos_31455062_3Y17099245X17103053X17103099"/>
    <hyperlink ref="A560" location="pos_31455023_3Y17099245X17103053X17103100" display="pos_31455023_3Y17099245X17103053X17103100"/>
    <hyperlink ref="A561" location="pos_31455032_3Y17099245X17103053X17103093" display="pos_31455032_3Y17099245X17103053X17103093"/>
    <hyperlink ref="A562" location="pos_31455025_3Y17099245X17103053X17102883" display="pos_31455025_3Y17099245X17103053X17102883"/>
    <hyperlink ref="A563" location="pos_31454986_3Y17099245X17103053X17102884" display="pos_31454986_3Y17099245X17103053X17102884"/>
    <hyperlink ref="A564" location="pos_31454979_3Y17099245X17103053X17102909" display="pos_31454979_3Y17099245X17103053X17102909"/>
    <hyperlink ref="A565" location="pos_31455004_3Y17099245X17103053X17102862" display="pos_31455004_3Y17099245X17103053X17102862"/>
    <hyperlink ref="A566" location="pos_31454997_3Y17099245X17103053X17102862X17102855" display="pos_31454997_3Y17099245X17103053X17102862X17102855"/>
    <hyperlink ref="A567" location="pos_31455214_3Y17099245X17103053X17102862X17102872" display="pos_31455214_3Y17099245X17103053X17102862X17102872"/>
    <hyperlink ref="A568" location="pos_31455207_3Y17099245X17103053X17102862X17102865" display="pos_31455207_3Y17099245X17103053X17102862X17102865"/>
    <hyperlink ref="A569" location="pos_31455216_3Y17099245X17103053X17102862X17102890" display="pos_31455216_3Y17099245X17103053X17102862X17102890"/>
    <hyperlink ref="A570" location="pos_31455176_3Y17099245X17102902" display="pos_31455176_3Y17099245X17102902"/>
    <hyperlink ref="A571" location="pos_31455169_3Y17099245X17102902X17102927" display="pos_31455169_3Y17099245X17102902X17102927"/>
    <hyperlink ref="A572" location="pos_31455194_3Y17099245X17102902X17102912" display="pos_31455194_3Y17099245X17102902X17102912"/>
    <hyperlink ref="A573" location="pos_31455187_3Y17099245X17102902X17102937" display="pos_31455187_3Y17099245X17102902X17102937"/>
    <hyperlink ref="A574" location="pos_31455148_3Y17099245X17102902X17102930" display="pos_31455148_3Y17099245X17102902X17102930"/>
    <hyperlink ref="A575" location="pos_31455141_3Y17099245X17102902X17102955" display="pos_31455141_3Y17099245X17102902X17102955"/>
    <hyperlink ref="A576" location="pos_31455166_3Y17099245X17102902X17102956" display="pos_31455166_3Y17099245X17102902X17102956"/>
    <hyperlink ref="A577" location="pos_31455159_3Y17099245X17102902X17102956X17102949" display="pos_31455159_3Y17099245X17102902X17102956X17102949"/>
    <hyperlink ref="A578" location="pos_31455119_3Y17099245X17102974" display="pos_31455119_3Y17099245X17102974"/>
    <hyperlink ref="A579" location="pos_31455128_3Y17099245X17102974X17102967" display="pos_31455128_3Y17099245X17102974X17102967"/>
    <hyperlink ref="A580" location="pos_31455121_3Y17099245X17102974X17102967X17103240" display="pos_31455121_3Y17099245X17102974X17102967X17103240"/>
    <hyperlink ref="A581" location="pos_31451242_3Y17099245X17102974X17102967X17103233" display="pos_31451242_3Y17099245X17102974X17102967X17103233"/>
    <hyperlink ref="A582" location="pos_31451235_3Y17099245X17102974X17103258" display="pos_31451235_3Y17099245X17102974X17103258"/>
    <hyperlink ref="A583" location="pos_31451260_3Y17099245X17102974X17103258X17103251" display="pos_31451260_3Y17099245X17102974X17103258X17103251"/>
    <hyperlink ref="A584" location="pos_31451253_3Y17099245X17102974X17103258X17103252" display="pos_31451253_3Y17099245X17102974X17103258X17103252"/>
    <hyperlink ref="A585" location="pos_31451214_3Y17099245X17102974X17103258X17103277" display="pos_31451214_3Y17099245X17102974X17103258X17103277"/>
    <hyperlink ref="A586" location="pos_31451207_3Y17099245X17103270" display="pos_31451207_3Y17099245X17103270"/>
    <hyperlink ref="A587" location="pos_31451216_3Y17099245X17103295" display="pos_31451216_3Y17099245X17103295"/>
    <hyperlink ref="B10" location="pos_31441901_3Y17099245" display="pos_31441901_3Y17099245"/>
    <hyperlink ref="B12" location="pos_31441894_3Y17099245X17099238" display="pos_31441894_3Y17099245X17099238"/>
    <hyperlink ref="B13" location="pos_31441864_3Y17099245X17099238X17099263" display="pos_31441864_3Y17099245X17099238X17099263"/>
    <hyperlink ref="B14" location="pos_31441857_3Y17099245X17099238X17099263X17099248" display="pos_31441857_3Y17099245X17099238X17099263X17099248"/>
    <hyperlink ref="B15" location="pos_31441882_3Y17099245X17099238X17099263X17099248X17099017" display="pos_31441882_3Y17099245X17099238X17099263X17099248X17099017"/>
    <hyperlink ref="B16" location="pos_31441875_3Y17099245X17099238X17099263X17099248X17099017X17100312" display="pos_31441875_3Y17099245X17099238X17099263X17099248X17099017X17100312"/>
    <hyperlink ref="B17" location="pos_31441875_3Y17099245X17099238X17099263X17099248X17099017X17100312" display="pos_31441875_3Y17099245X17099238X17099263X17099248X17099017X17100312"/>
    <hyperlink ref="B18" location="pos_31441875_3Y17099245X17099238X17099263X17099248X17099017X17100312" display="pos_31441875_3Y17099245X17099238X17099263X17099248X17099017X17100312"/>
    <hyperlink ref="B19" location="pos_31441875_3Y17099245X17099238X17099263X17099248X17099017X17100312" display="pos_31441875_3Y17099245X17099238X17099263X17099248X17099017X17100312"/>
    <hyperlink ref="B20" location="pos_31441847_3Y17099245X17099238X17099263X17099248X17099017X17100312X17100324" display="pos_31441847_3Y17099245X17099238X17099263X17099248X17099017X17100312X17100324"/>
    <hyperlink ref="B21" location="pos_31441847_3Y17099245X17099238X17099263X17099248X17099017X17100312X17100324" display="pos_31441847_3Y17099245X17099238X17099263X17099248X17099017X17100312X17100324"/>
    <hyperlink ref="B22" location="pos_31441847_3Y17099245X17099238X17099263X17099248X17099017X17100312X17100324" display="pos_31441847_3Y17099245X17099238X17099263X17099248X17099017X17100312X17100324"/>
    <hyperlink ref="B23" location="pos_31441847_3Y17099245X17099238X17099263X17099248X17099017X17100312X17100324" display="pos_31441847_3Y17099245X17099238X17099263X17099248X17099017X17100312X17100324"/>
    <hyperlink ref="B24" location="pos_31441882_3Y17099245X17099238X17099263X17099248X17099017" display="pos_31441882_3Y17099245X17099238X17099263X17099248X17099017"/>
    <hyperlink ref="B25" location="pos_31442020_3Y17099245X17099238X17099263X17099248X17099017X17099010" display="pos_31442020_3Y17099245X17099238X17099263X17099248X17099017X17099010"/>
    <hyperlink ref="B26" location="pos_31442045_3Y17099245X17099238X17099263X17099248X17099017X17099010X17099035" display="pos_31442045_3Y17099245X17099238X17099263X17099248X17099017X17099010X17099035"/>
    <hyperlink ref="B27" location="pos_31442045_3Y17099245X17099238X17099263X17099248X17099017X17099010X17099035" display="pos_31442045_3Y17099245X17099238X17099263X17099248X17099017X17099010X17099035"/>
    <hyperlink ref="B28" location="pos_31442045_3Y17099245X17099238X17099263X17099248X17099017X17099010X17099035" display="pos_31442045_3Y17099245X17099238X17099263X17099248X17099017X17099010X17099035"/>
    <hyperlink ref="B29" location="pos_31442045_3Y17099245X17099238X17099263X17099248X17099017X17099010X17099035" display="pos_31442045_3Y17099245X17099238X17099263X17099248X17099017X17099010X17099035"/>
    <hyperlink ref="B30" location="pos_31442045_3Y17099245X17099238X17099263X17099248X17099017X17099010X17099035" display="pos_31442045_3Y17099245X17099238X17099263X17099248X17099017X17099010X17099035"/>
    <hyperlink ref="B31" location="pos_31442045_3Y17099245X17099238X17099263X17099248X17099017X17099010X17099035" display="pos_31442045_3Y17099245X17099238X17099263X17099248X17099017X17099010X17099035"/>
    <hyperlink ref="B32" location="pos_31442045_3Y17099245X17099238X17099263X17099248X17099017X17099010X17099035" display="pos_31442045_3Y17099245X17099238X17099263X17099248X17099017X17099010X17099035"/>
    <hyperlink ref="B33" location="pos_31442045_3Y17099245X17099238X17099263X17099248X17099017X17099010X17099035" display="pos_31442045_3Y17099245X17099238X17099263X17099248X17099017X17099010X17099035"/>
    <hyperlink ref="B34" location="pos_31442045_3Y17099245X17099238X17099263X17099248X17099017X17099010X17099035" display="pos_31442045_3Y17099245X17099238X17099263X17099248X17099017X17099010X17099035"/>
    <hyperlink ref="B35" location="pos_31442045_3Y17099245X17099238X17099263X17099248X17099017X17099010X17099035" display="pos_31442045_3Y17099245X17099238X17099263X17099248X17099017X17099010X17099035"/>
    <hyperlink ref="B36" location="pos_31442045_3Y17099245X17099238X17099263X17099248X17099017X17099010X17099035" display="pos_31442045_3Y17099245X17099238X17099263X17099248X17099017X17099010X17099035"/>
    <hyperlink ref="B37" location="pos_31442045_3Y17099245X17099238X17099263X17099248X17099017X17099010X17099035" display="pos_31442045_3Y17099245X17099238X17099263X17099248X17099017X17099010X17099035"/>
    <hyperlink ref="B38" location="pos_31442020_3Y17099245X17099238X17099263X17099248X17099017X17099010" display="pos_31442020_3Y17099245X17099238X17099263X17099248X17099017X17099010"/>
    <hyperlink ref="B39" location="pos_31442146_3Y17099245X17099238X17099263X17099248X17099017X17099010X17099104" display="pos_31442146_3Y17099245X17099238X17099263X17099248X17099017X17099010X17099104"/>
    <hyperlink ref="B40" location="pos_31442146_3Y17099245X17099238X17099263X17099248X17099017X17099010X17099104" display="pos_31442146_3Y17099245X17099238X17099263X17099248X17099017X17099010X17099104"/>
    <hyperlink ref="B41" location="pos_31442146_3Y17099245X17099238X17099263X17099248X17099017X17099010X17099104" display="pos_31442146_3Y17099245X17099238X17099263X17099248X17099017X17099010X17099104"/>
    <hyperlink ref="B42" location="pos_31442146_3Y17099245X17099238X17099263X17099248X17099017X17099010X17099104" display="pos_31442146_3Y17099245X17099238X17099263X17099248X17099017X17099010X17099104"/>
    <hyperlink ref="B43" location="pos_31442146_3Y17099245X17099238X17099263X17099248X17099017X17099010X17099104" display="pos_31442146_3Y17099245X17099238X17099263X17099248X17099017X17099010X17099104"/>
    <hyperlink ref="B44" location="pos_31442146_3Y17099245X17099238X17099263X17099248X17099017X17099010X17099104" display="pos_31442146_3Y17099245X17099238X17099263X17099248X17099017X17099010X17099104"/>
    <hyperlink ref="B45" location="pos_31442146_3Y17099245X17099238X17099263X17099248X17099017X17099010X17099104" display="pos_31442146_3Y17099245X17099238X17099263X17099248X17099017X17099010X17099104"/>
    <hyperlink ref="B46" location="pos_31442146_3Y17099245X17099238X17099263X17099248X17099017X17099010X17099104" display="pos_31442146_3Y17099245X17099238X17099263X17099248X17099017X17099010X17099104"/>
    <hyperlink ref="B47" location="pos_31442146_3Y17099245X17099238X17099263X17099248X17099017X17099010X17099104" display="pos_31442146_3Y17099245X17099238X17099263X17099248X17099017X17099010X17099104"/>
    <hyperlink ref="B48" location="pos_31442146_3Y17099245X17099238X17099263X17099248X17099017X17099010X17099104" display="pos_31442146_3Y17099245X17099238X17099263X17099248X17099017X17099010X17099104"/>
    <hyperlink ref="B49" location="pos_31442146_3Y17099245X17099238X17099263X17099248X17099017X17099010X17099104" display="pos_31442146_3Y17099245X17099238X17099263X17099248X17099017X17099010X17099104"/>
    <hyperlink ref="B54" location="pos_31441882_3Y17099245X17099238X17099263X17099248X17099017" display="pos_31441882_3Y17099245X17099238X17099263X17099248X17099017"/>
    <hyperlink ref="B55" location="pos_31442290_3Y17099245X17099238X17099263X17099248X17099017X17100496" display="pos_31442290_3Y17099245X17099238X17099263X17099248X17099017X17100496"/>
    <hyperlink ref="B56" location="pos_31442290_3Y17099245X17099238X17099263X17099248X17099017X17100496" display="pos_31442290_3Y17099245X17099238X17099263X17099248X17099017X17100496"/>
    <hyperlink ref="B57" location="pos_31442290_3Y17099245X17099238X17099263X17099248X17099017X17100496" display="pos_31442290_3Y17099245X17099238X17099263X17099248X17099017X17100496"/>
    <hyperlink ref="B58" location="pos_31441882_3Y17099245X17099238X17099263X17099248X17099017" display="pos_31441882_3Y17099245X17099238X17099263X17099248X17099017"/>
    <hyperlink ref="B59" location="pos_31442262_3Y17099245X17099238X17099263X17099248X17099017X17100540" display="pos_31442262_3Y17099245X17099238X17099263X17099248X17099017X17100540"/>
    <hyperlink ref="B60" location="pos_31442262_3Y17099245X17099238X17099263X17099248X17099017X17100540" display="pos_31442262_3Y17099245X17099238X17099263X17099248X17099017X17100540"/>
    <hyperlink ref="B61" location="pos_31442262_3Y17099245X17099238X17099263X17099248X17099017X17100540" display="pos_31442262_3Y17099245X17099238X17099263X17099248X17099017X17100540"/>
    <hyperlink ref="B62" location="pos_31441857_3Y17099245X17099238X17099263X17099248" display="pos_31441857_3Y17099245X17099238X17099263X17099248"/>
    <hyperlink ref="B65" location="pos_31442186_3Y17099245X17099238X17099263X17099248X17100377" display="pos_31442186_3Y17099245X17099238X17099263X17099248X17100377"/>
    <hyperlink ref="B67" location="pos_31442186_3Y17099245X17099238X17099263X17099248X17100377" display="pos_31442186_3Y17099245X17099238X17099263X17099248X17100377"/>
    <hyperlink ref="B68" location="pos_31442186_3Y17099245X17099238X17099263X17099248X17100377" display="pos_31442186_3Y17099245X17099238X17099263X17099248X17100377"/>
    <hyperlink ref="B69" location="pos_31442186_3Y17099245X17099238X17099263X17099248X17100377" display="pos_31442186_3Y17099245X17099238X17099263X17099248X17100377"/>
    <hyperlink ref="B70" location="pos_31442377_3Y17099245X17099238X17099263X17099248X17100377X17100407" display="pos_31442377_3Y17099245X17099238X17099263X17099248X17100377X17100407"/>
    <hyperlink ref="B71" location="pos_31442377_3Y17099245X17099238X17099263X17099248X17100377X17100407" display="pos_31442377_3Y17099245X17099238X17099263X17099248X17100377X17100407"/>
    <hyperlink ref="B72" location="pos_31442377_3Y17099245X17099238X17099263X17099248X17100377X17100407" display="pos_31442377_3Y17099245X17099238X17099263X17099248X17100377X17100407"/>
    <hyperlink ref="B73" location="pos_31442377_3Y17099245X17099238X17099263X17099248X17100377X17100407" display="pos_31442377_3Y17099245X17099238X17099263X17099248X17100377X17100407"/>
    <hyperlink ref="B74" location="pos_31442377_3Y17099245X17099238X17099263X17099248X17100377X17100407" display="pos_31442377_3Y17099245X17099238X17099263X17099248X17100377X17100407"/>
    <hyperlink ref="B75" location="pos_31442377_3Y17099245X17099238X17099263X17099248X17100377X17100407" display="pos_31442377_3Y17099245X17099238X17099263X17099248X17100377X17100407"/>
    <hyperlink ref="B77" location="pos_31442186_3Y17099245X17099238X17099263X17099248X17100377" display="pos_31442186_3Y17099245X17099238X17099263X17099248X17100377"/>
    <hyperlink ref="B78" location="pos_31442186_3Y17099245X17099238X17099263X17099248X17100377" display="pos_31442186_3Y17099245X17099238X17099263X17099248X17100377"/>
    <hyperlink ref="B79" location="pos_31442186_3Y17099245X17099238X17099263X17099248X17100377" display="pos_31442186_3Y17099245X17099238X17099263X17099248X17100377"/>
    <hyperlink ref="B80" location="pos_31442186_3Y17099245X17099238X17099263X17099248X17100377" display="pos_31442186_3Y17099245X17099238X17099263X17099248X17100377"/>
    <hyperlink ref="B81" location="pos_31442186_3Y17099245X17099238X17099263X17099248X17100377" display="pos_31442186_3Y17099245X17099238X17099263X17099248X17100377"/>
    <hyperlink ref="B82" location="pos_31442186_3Y17099245X17099238X17099263X17099248X17100377" display="pos_31442186_3Y17099245X17099238X17099263X17099248X17100377"/>
    <hyperlink ref="B83" location="pos_31442520_3Y17099245X17099238X17099263X17099248X17100377X17100764" display="pos_31442520_3Y17099245X17099238X17099263X17099248X17100377X17100764"/>
    <hyperlink ref="B84" location="pos_31442520_3Y17099245X17099238X17099263X17099248X17100377X17100764" display="pos_31442520_3Y17099245X17099238X17099263X17099248X17100377X17100764"/>
    <hyperlink ref="B85" location="pos_31442520_3Y17099245X17099238X17099263X17099248X17100377X17100764" display="pos_31442520_3Y17099245X17099238X17099263X17099248X17100377X17100764"/>
    <hyperlink ref="B86" location="pos_31442186_3Y17099245X17099238X17099263X17099248X17100377" display="pos_31442186_3Y17099245X17099238X17099263X17099248X17100377"/>
    <hyperlink ref="B87" location="pos_31442186_3Y17099245X17099238X17099263X17099248X17100377" display="pos_31442186_3Y17099245X17099238X17099263X17099248X17100377"/>
    <hyperlink ref="B88" location="pos_31442186_3Y17099245X17099238X17099263X17099248X17100377" display="pos_31442186_3Y17099245X17099238X17099263X17099248X17100377"/>
    <hyperlink ref="B89" location="pos_31442186_3Y17099245X17099238X17099263X17099248X17100377" display="pos_31442186_3Y17099245X17099238X17099263X17099248X17100377"/>
    <hyperlink ref="B90" location="pos_31442186_3Y17099245X17099238X17099263X17099248X17100377" display="pos_31442186_3Y17099245X17099238X17099263X17099248X17100377"/>
    <hyperlink ref="B91" location="pos_31442186_3Y17099245X17099238X17099263X17099248X17100377" display="pos_31442186_3Y17099245X17099238X17099263X17099248X17100377"/>
    <hyperlink ref="B92" location="pos_31442186_3Y17099245X17099238X17099263X17099248X17100377" display="pos_31442186_3Y17099245X17099238X17099263X17099248X17100377"/>
    <hyperlink ref="B93" location="pos_31442186_3Y17099245X17099238X17099263X17099248X17100377" display="pos_31442186_3Y17099245X17099238X17099263X17099248X17100377"/>
    <hyperlink ref="B94" location="pos_31442186_3Y17099245X17099238X17099263X17099248X17100377" display="pos_31442186_3Y17099245X17099238X17099263X17099248X17100377"/>
    <hyperlink ref="B95" location="pos_31442186_3Y17099245X17099238X17099263X17099248X17100377" display="pos_31442186_3Y17099245X17099238X17099263X17099248X17100377"/>
    <hyperlink ref="B96" location="pos_31442637_3Y17099245X17099238X17099263X17099248X17100377X17100601" display="pos_31442637_3Y17099245X17099238X17099263X17099248X17100377X17100601"/>
    <hyperlink ref="B97" location="pos_31442637_3Y17099245X17099238X17099263X17099248X17100377X17100601" display="pos_31442637_3Y17099245X17099238X17099263X17099248X17100377X17100601"/>
    <hyperlink ref="B98" location="pos_31442637_3Y17099245X17099238X17099263X17099248X17100377X17100601" display="pos_31442637_3Y17099245X17099238X17099263X17099248X17100377X17100601"/>
    <hyperlink ref="B99" location="pos_31442637_3Y17099245X17099238X17099263X17099248X17100377X17100601" display="pos_31442637_3Y17099245X17099238X17099263X17099248X17100377X17100601"/>
    <hyperlink ref="B100" location="pos_31442186_3Y17099245X17099238X17099263X17099248X17100377" display="pos_31442186_3Y17099245X17099238X17099263X17099248X17100377"/>
    <hyperlink ref="B102" location="pos_31441857_3Y17099245X17099238X17099263X17099248" display="pos_31441857_3Y17099245X17099238X17099263X17099248"/>
    <hyperlink ref="B103" location="pos_31442571_3Y17099245X17099238X17099263X17099248X17100641" display="pos_31442571_3Y17099245X17099238X17099263X17099248X17100641"/>
    <hyperlink ref="B105" location="pos_31442564_3Y17099245X17099238X17099263X17099248X17100641X17100666" display="pos_31442564_3Y17099245X17099238X17099263X17099248X17100641X17100666"/>
    <hyperlink ref="B106" location="pos_31442582_3Y17099245X17099238X17099263X17099248X17100641X17100666X17099963" display="pos_31442582_3Y17099245X17099238X17099263X17099248X17100641X17100666X17099963"/>
    <hyperlink ref="B107" location="pos_31442582_3Y17099245X17099238X17099263X17099248X17100641X17100666X17099963" display="pos_31442582_3Y17099245X17099238X17099263X17099248X17100641X17100666X17099963"/>
    <hyperlink ref="B108" location="pos_31442582_3Y17099245X17099238X17099263X17099248X17100641X17100666X17099963" display="pos_31442582_3Y17099245X17099238X17099263X17099248X17100641X17100666X17099963"/>
    <hyperlink ref="B109" location="pos_31442582_3Y17099245X17099238X17099263X17099248X17100641X17100666X17099963" display="pos_31442582_3Y17099245X17099238X17099263X17099248X17100641X17100666X17099963"/>
    <hyperlink ref="B110" location="pos_31442582_3Y17099245X17099238X17099263X17099248X17100641X17100666X17099963" display="pos_31442582_3Y17099245X17099238X17099263X17099248X17100641X17100666X17099963"/>
    <hyperlink ref="B111" location="pos_31442564_3Y17099245X17099238X17099263X17099248X17100641X17100666" display="pos_31442564_3Y17099245X17099238X17099263X17099248X17100641X17100666"/>
    <hyperlink ref="B112" location="pos_31442780_3Y17099245X17099238X17099263X17099248X17100641X17100666X17100660" display="pos_31442780_3Y17099245X17099238X17099263X17099248X17100641X17100666X17100660"/>
    <hyperlink ref="B113" location="pos_31442780_3Y17099245X17099238X17099263X17099248X17100641X17100666X17100660" display="pos_31442780_3Y17099245X17099238X17099263X17099248X17100641X17100666X17100660"/>
    <hyperlink ref="B114" location="pos_31442780_3Y17099245X17099238X17099263X17099248X17100641X17100666X17100660" display="pos_31442780_3Y17099245X17099238X17099263X17099248X17100641X17100666X17100660"/>
    <hyperlink ref="B115" location="pos_31442780_3Y17099245X17099238X17099263X17099248X17100641X17100666X17100660" display="pos_31442780_3Y17099245X17099238X17099263X17099248X17100641X17100666X17100660"/>
    <hyperlink ref="B116" location="pos_31442780_3Y17099245X17099238X17099263X17099248X17100641X17100666X17100660" display="pos_31442780_3Y17099245X17099238X17099263X17099248X17100641X17100666X17100660"/>
    <hyperlink ref="B117" location="pos_31442564_3Y17099245X17099238X17099263X17099248X17100641X17100666" display="pos_31442564_3Y17099245X17099238X17099263X17099248X17100641X17100666"/>
    <hyperlink ref="B118" location="pos_31442571_3Y17099245X17099238X17099263X17099248X17100641" display="pos_31442571_3Y17099245X17099238X17099263X17099248X17100641"/>
    <hyperlink ref="B119" location="pos_31442715_3Y17099245X17099238X17099263X17099248X17100641X17099985" display="pos_31442715_3Y17099245X17099238X17099263X17099248X17100641X17099985"/>
    <hyperlink ref="B120" location="pos_31442715_3Y17099245X17099238X17099263X17099248X17100641X17099985" display="pos_31442715_3Y17099245X17099238X17099263X17099248X17100641X17099985"/>
    <hyperlink ref="B121" location="pos_31442715_3Y17099245X17099238X17099263X17099248X17100641X17099985" display="pos_31442715_3Y17099245X17099238X17099263X17099248X17100641X17099985"/>
    <hyperlink ref="B122" location="pos_31442715_3Y17099245X17099238X17099263X17099248X17100641X17099985" display="pos_31442715_3Y17099245X17099238X17099263X17099248X17100641X17099985"/>
    <hyperlink ref="B123" location="pos_31442715_3Y17099245X17099238X17099263X17099248X17100641X17099985" display="pos_31442715_3Y17099245X17099238X17099263X17099248X17100641X17099985"/>
    <hyperlink ref="B126" location="pos_31441864_3Y17099245X17099238X17099263" display="pos_31441864_3Y17099245X17099238X17099263"/>
    <hyperlink ref="B129" location="pos_31442899_3Y17099245X17099238X17099263X17099801" display="pos_31442899_3Y17099245X17099238X17099263X17099801"/>
    <hyperlink ref="B130" location="pos_31442878_3Y17099245X17099238X17099263X17099801X17099820" display="pos_31442878_3Y17099245X17099238X17099263X17099801X17099820"/>
    <hyperlink ref="B131" location="pos_31442878_3Y17099245X17099238X17099263X17099801X17099820" display="pos_31442878_3Y17099245X17099238X17099263X17099801X17099820"/>
    <hyperlink ref="B132" location="pos_31442878_3Y17099245X17099238X17099263X17099801X17099820" display="pos_31442878_3Y17099245X17099238X17099263X17099801X17099820"/>
    <hyperlink ref="B133" location="pos_31442878_3Y17099245X17099238X17099263X17099801X17099820" display="pos_31442878_3Y17099245X17099238X17099263X17099801X17099820"/>
    <hyperlink ref="B136" location="pos_31442899_3Y17099245X17099238X17099263X17099801" display="pos_31442899_3Y17099245X17099238X17099263X17099801"/>
    <hyperlink ref="B137" location="pos_31455357_3Y17099245X17099238X17099263X17099801X17099859" display="pos_31455357_3Y17099245X17099238X17099263X17099801X17099859"/>
    <hyperlink ref="B139" location="pos_31455357_3Y17099245X17099238X17099263X17099801X17099859" display="pos_31455357_3Y17099245X17099238X17099263X17099801X17099859"/>
    <hyperlink ref="B143" location="pos_31455357_3Y17099245X17099238X17099263X17099801X17099859" display="pos_31455357_3Y17099245X17099238X17099263X17099801X17099859"/>
    <hyperlink ref="B144" location="pos_31455357_3Y17099245X17099238X17099263X17099801X17099859" display="pos_31455357_3Y17099245X17099238X17099263X17099801X17099859"/>
    <hyperlink ref="B145" location="pos_31441864_3Y17099245X17099238X17099263" display="pos_31441864_3Y17099245X17099238X17099263"/>
    <hyperlink ref="B146" location="pos_31455246_3Y17099245X17099238X17099263X17100188" display="pos_31455246_3Y17099245X17099238X17099263X17100188"/>
    <hyperlink ref="B148" location="pos_31455239_3Y17099245X17099238X17099263X17100188X17100181" display="pos_31455239_3Y17099245X17099238X17099263X17100188X17100181"/>
    <hyperlink ref="B149" location="pos_31455239_3Y17099245X17099238X17099263X17100188X17100181" display="pos_31455239_3Y17099245X17099238X17099263X17100188X17100181"/>
    <hyperlink ref="B150" location="pos_31455239_3Y17099245X17099238X17099263X17100188X17100181" display="pos_31455239_3Y17099245X17099238X17099263X17100188X17100181"/>
    <hyperlink ref="B151" location="pos_31455239_3Y17099245X17099238X17099263X17100188X17100181" display="pos_31455239_3Y17099245X17099238X17099263X17100188X17100181"/>
    <hyperlink ref="B155" location="pos_31455239_3Y17099245X17099238X17099263X17100188X17100181" display="pos_31455239_3Y17099245X17099238X17099263X17100188X17100181"/>
    <hyperlink ref="B156" location="pos_31455400_3Y17099245X17099238X17099263X17100188X17100181X17100253" display="pos_31455400_3Y17099245X17099238X17099263X17100188X17100181X17100253"/>
    <hyperlink ref="B157" location="pos_31455393_3Y17099245X17099238X17099263X17100188X17100181X17100253X17100246" display="pos_31455393_3Y17099245X17099238X17099263X17100188X17100181X17100253X17100246"/>
    <hyperlink ref="B158" location="pos_31455393_3Y17099245X17099238X17099263X17100188X17100181X17100253X17100246" display="pos_31455393_3Y17099245X17099238X17099263X17100188X17100181X17100253X17100246"/>
    <hyperlink ref="B159" location="pos_31455393_3Y17099245X17099238X17099263X17100188X17100181X17100253X17100246" display="pos_31455393_3Y17099245X17099238X17099263X17100188X17100181X17100253X17100246"/>
    <hyperlink ref="B160" location="pos_31455393_3Y17099245X17099238X17099263X17100188X17100181X17100253X17100246" display="pos_31455393_3Y17099245X17099238X17099263X17100188X17100181X17100253X17100246"/>
    <hyperlink ref="B161" location="pos_31455400_3Y17099245X17099238X17099263X17100188X17100181X17100253" display="pos_31455400_3Y17099245X17099238X17099263X17100188X17100181X17100253"/>
    <hyperlink ref="B162" location="pos_31455400_3Y17099245X17099238X17099263X17100188X17100181X17100253" display="pos_31455400_3Y17099245X17099238X17099263X17100188X17100181X17100253"/>
    <hyperlink ref="B163" location="pos_31455239_3Y17099245X17099238X17099263X17100188X17100181" display="pos_31455239_3Y17099245X17099238X17099263X17100188X17100181"/>
    <hyperlink ref="B164" location="pos_31455246_3Y17099245X17099238X17099263X17100188" display="pos_31455246_3Y17099245X17099238X17099263X17100188"/>
    <hyperlink ref="B165" location="pos_31455581_3Y17099245X17099238X17099263X17100188X17100055" display="pos_31455581_3Y17099245X17099238X17099263X17100188X17100055"/>
    <hyperlink ref="B166" location="pos_31455581_3Y17099245X17099238X17099263X17100188X17100055" display="pos_31455581_3Y17099245X17099238X17099263X17100188X17100055"/>
    <hyperlink ref="B169" location="pos_31441864_3Y17099245X17099238X17099263" display="pos_31441864_3Y17099245X17099238X17099263"/>
    <hyperlink ref="B172" location="pos_31455498_3Y17099245X17099238X17099263X17100084" display="pos_31455498_3Y17099245X17099238X17099263X17100084"/>
    <hyperlink ref="B173" location="pos_31455509_3Y17099245X17099238X17099263X17100084X17100102" display="pos_31455509_3Y17099245X17099238X17099263X17100084X17100102"/>
    <hyperlink ref="B174" location="pos_31455509_3Y17099245X17099238X17099263X17100084X17100102" display="pos_31455509_3Y17099245X17099238X17099263X17100084X17100102"/>
    <hyperlink ref="B175" location="pos_31455509_3Y17099245X17099238X17099263X17100084X17100102" display="pos_31455509_3Y17099245X17099238X17099263X17100084X17100102"/>
    <hyperlink ref="B176" location="pos_31455498_3Y17099245X17099238X17099263X17100084" display="pos_31455498_3Y17099245X17099238X17099263X17100084"/>
    <hyperlink ref="B177" location="pos_31455498_3Y17099245X17099238X17099263X17100084" display="pos_31455498_3Y17099245X17099238X17099263X17100084"/>
    <hyperlink ref="B178" location="pos_31455498_3Y17099245X17099238X17099263X17100084" display="pos_31455498_3Y17099245X17099238X17099263X17100084"/>
    <hyperlink ref="B179" location="pos_31455661_3Y17099245X17099238X17099263X17100084X17101350" display="pos_31455661_3Y17099245X17099238X17099263X17100084X17101350"/>
    <hyperlink ref="B180" location="pos_31455661_3Y17099245X17099238X17099263X17100084X17101350" display="pos_31455661_3Y17099245X17099238X17099263X17100084X17101350"/>
    <hyperlink ref="B181" location="pos_31455661_3Y17099245X17099238X17099263X17100084X17101350" display="pos_31455661_3Y17099245X17099238X17099263X17100084X17101350"/>
    <hyperlink ref="B182" location="pos_31455498_3Y17099245X17099238X17099263X17100084" display="pos_31455498_3Y17099245X17099238X17099263X17100084"/>
    <hyperlink ref="B183" location="pos_31455682_3Y17099245X17099238X17099263X17100084X17100130" display="pos_31455682_3Y17099245X17099238X17099263X17100084X17100130"/>
    <hyperlink ref="B184" location="pos_31455682_3Y17099245X17099238X17099263X17100084X17100130" display="pos_31455682_3Y17099245X17099238X17099263X17100084X17100130"/>
    <hyperlink ref="B185" location="pos_31455498_3Y17099245X17099238X17099263X17100084" display="pos_31455498_3Y17099245X17099238X17099263X17100084"/>
    <hyperlink ref="B186" location="pos_31455498_3Y17099245X17099238X17099263X17100084" display="pos_31455498_3Y17099245X17099238X17099263X17100084"/>
    <hyperlink ref="B187" location="pos_31455498_3Y17099245X17099238X17099263X17100084" display="pos_31455498_3Y17099245X17099238X17099263X17100084"/>
    <hyperlink ref="B188" location="pos_31455498_3Y17099245X17099238X17099263X17100084" display="pos_31455498_3Y17099245X17099238X17099263X17100084"/>
    <hyperlink ref="B189" location="pos_31455498_3Y17099245X17099238X17099263X17100084" display="pos_31455498_3Y17099245X17099238X17099263X17100084"/>
    <hyperlink ref="B190" location="pos_31455780_3Y17099245X17099238X17099263X17100084X17101403" display="pos_31455780_3Y17099245X17099238X17099263X17100084X17101403"/>
    <hyperlink ref="B191" location="pos_31455780_3Y17099245X17099238X17099263X17100084X17101403" display="pos_31455780_3Y17099245X17099238X17099263X17100084X17101403"/>
    <hyperlink ref="B192" location="pos_31455780_3Y17099245X17099238X17099263X17100084X17101403" display="pos_31455780_3Y17099245X17099238X17099263X17100084X17101403"/>
    <hyperlink ref="B193" location="pos_31455780_3Y17099245X17099238X17099263X17100084X17101403" display="pos_31455780_3Y17099245X17099238X17099263X17100084X17101403"/>
    <hyperlink ref="B196" location="pos_31455498_3Y17099245X17099238X17099263X17100084" display="pos_31455498_3Y17099245X17099238X17099263X17100084"/>
    <hyperlink ref="B197" location="pos_31455498_3Y17099245X17099238X17099263X17100084" display="pos_31455498_3Y17099245X17099238X17099263X17100084"/>
    <hyperlink ref="B198" location="pos_31455498_3Y17099245X17099238X17099263X17100084" display="pos_31455498_3Y17099245X17099238X17099263X17100084"/>
    <hyperlink ref="B199" location="pos_31455498_3Y17099245X17099238X17099263X17100084" display="pos_31455498_3Y17099245X17099238X17099263X17100084"/>
    <hyperlink ref="B200" location="pos_31455498_3Y17099245X17099238X17099263X17100084" display="pos_31455498_3Y17099245X17099238X17099263X17100084"/>
    <hyperlink ref="B201" location="pos_31455498_3Y17099245X17099238X17099263X17100084" display="pos_31455498_3Y17099245X17099238X17099263X17100084"/>
    <hyperlink ref="B202" location="pos_31455498_3Y17099245X17099238X17099263X17100084" display="pos_31455498_3Y17099245X17099238X17099263X17100084"/>
    <hyperlink ref="B203" location="pos_31455498_3Y17099245X17099238X17099263X17100084" display="pos_31455498_3Y17099245X17099238X17099263X17100084"/>
    <hyperlink ref="B204" location="pos_31455498_3Y17099245X17099238X17099263X17100084" display="pos_31455498_3Y17099245X17099238X17099263X17100084"/>
    <hyperlink ref="B205" location="pos_31455498_3Y17099245X17099238X17099263X17100084" display="pos_31455498_3Y17099245X17099238X17099263X17100084"/>
    <hyperlink ref="B206" location="pos_31455913_3Y17099245X17099238X17099263X17100084X17101529" display="pos_31455913_3Y17099245X17099238X17099263X17100084X17101529"/>
    <hyperlink ref="B207" location="pos_31455913_3Y17099245X17099238X17099263X17100084X17101529" display="pos_31455913_3Y17099245X17099238X17099263X17100084X17101529"/>
    <hyperlink ref="B208" location="pos_31455913_3Y17099245X17099238X17099263X17100084X17101529" display="pos_31455913_3Y17099245X17099238X17099263X17100084X17101529"/>
    <hyperlink ref="B209" location="pos_31455913_3Y17099245X17099238X17099263X17100084X17101529" display="pos_31455913_3Y17099245X17099238X17099263X17100084X17101529"/>
    <hyperlink ref="B210" location="pos_31455913_3Y17099245X17099238X17099263X17100084X17101529" display="pos_31455913_3Y17099245X17099238X17099263X17100084X17101529"/>
    <hyperlink ref="B211" location="pos_31455498_3Y17099245X17099238X17099263X17100084" display="pos_31455498_3Y17099245X17099238X17099263X17100084"/>
    <hyperlink ref="B212" location="pos_31455498_3Y17099245X17099238X17099263X17100084" display="pos_31455498_3Y17099245X17099238X17099263X17100084"/>
    <hyperlink ref="B213" location="pos_31456104_3Y17099245X17099238X17099263X17100084X17101743" display="pos_31456104_3Y17099245X17099238X17099263X17100084X17101743"/>
    <hyperlink ref="B214" location="pos_31456104_3Y17099245X17099238X17099263X17100084X17101743" display="pos_31456104_3Y17099245X17099238X17099263X17100084X17101743"/>
    <hyperlink ref="B215" location="pos_31456104_3Y17099245X17099238X17099263X17100084X17101743" display="pos_31456104_3Y17099245X17099238X17099263X17100084X17101743"/>
    <hyperlink ref="B216" location="pos_31455498_3Y17099245X17099238X17099263X17100084" display="pos_31455498_3Y17099245X17099238X17099263X17100084"/>
    <hyperlink ref="B217" location="pos_31455498_3Y17099245X17099238X17099263X17100084" display="pos_31455498_3Y17099245X17099238X17099263X17100084"/>
    <hyperlink ref="B218" location="pos_31455498_3Y17099245X17099238X17099263X17100084" display="pos_31455498_3Y17099245X17099238X17099263X17100084"/>
    <hyperlink ref="B219" location="pos_31455498_3Y17099245X17099238X17099263X17100084" display="pos_31455498_3Y17099245X17099238X17099263X17100084"/>
    <hyperlink ref="B220" location="pos_31455498_3Y17099245X17099238X17099263X17100084" display="pos_31455498_3Y17099245X17099238X17099263X17100084"/>
    <hyperlink ref="B221" location="pos_31455498_3Y17099245X17099238X17099263X17100084" display="pos_31455498_3Y17099245X17099238X17099263X17100084"/>
    <hyperlink ref="B222" location="pos_31455498_3Y17099245X17099238X17099263X17100084" display="pos_31455498_3Y17099245X17099238X17099263X17100084"/>
    <hyperlink ref="B223" location="pos_31455498_3Y17099245X17099238X17099263X17100084" display="pos_31455498_3Y17099245X17099238X17099263X17100084"/>
    <hyperlink ref="B225" location="pos_31441864_3Y17099245X17099238X17099263" display="pos_31441864_3Y17099245X17099238X17099263"/>
    <hyperlink ref="B227" location="pos_31441894_3Y17099245X17099238" display="pos_31441894_3Y17099245X17099238"/>
    <hyperlink ref="B228" location="pos_31456238_3Y17099245X17099238X17101790" display="pos_31456238_3Y17099245X17099238X17101790"/>
    <hyperlink ref="B229" location="pos_31456231_3Y17099245X17099238X17101790X17101783" display="pos_31456231_3Y17099245X17099238X17101790X17101783"/>
    <hyperlink ref="B230" location="pos_31456240_3Y17099245X17099238X17101790X17101783X17101800" display="pos_31456240_3Y17099245X17099238X17101790X17101783X17101800"/>
    <hyperlink ref="B231" location="pos_31456201_3Y17099245X17099238X17101790X17101783X17101800X17101793" display="pos_31456201_3Y17099245X17099238X17101790X17101783X17101800X17101793"/>
    <hyperlink ref="B232" location="pos_31456201_3Y17099245X17099238X17101790X17101783X17101800X17101793" display="pos_31456201_3Y17099245X17099238X17101790X17101783X17101800X17101793"/>
    <hyperlink ref="B233" location="pos_31456201_3Y17099245X17099238X17101790X17101783X17101800X17101793" display="pos_31456201_3Y17099245X17099238X17101790X17101783X17101800X17101793"/>
    <hyperlink ref="B234" location="pos_31456201_3Y17099245X17099238X17101790X17101783X17101800X17101793" display="pos_31456201_3Y17099245X17099238X17101790X17101783X17101800X17101793"/>
    <hyperlink ref="B235" location="pos_31456201_3Y17099245X17099238X17101790X17101783X17101800X17101793" display="pos_31456201_3Y17099245X17099238X17101790X17101783X17101800X17101793"/>
    <hyperlink ref="B236" location="pos_31456201_3Y17099245X17099238X17101790X17101783X17101800X17101793" display="pos_31456201_3Y17099245X17099238X17101790X17101783X17101800X17101793"/>
    <hyperlink ref="B237" location="pos_31456201_3Y17099245X17099238X17101790X17101783X17101800X17101793" display="pos_31456201_3Y17099245X17099238X17101790X17101783X17101800X17101793"/>
    <hyperlink ref="B238" location="pos_31456201_3Y17099245X17099238X17101790X17101783X17101800X17101793" display="pos_31456201_3Y17099245X17099238X17101790X17101783X17101800X17101793"/>
    <hyperlink ref="B239" location="pos_31456201_3Y17099245X17099238X17101790X17101783X17101800X17101793" display="pos_31456201_3Y17099245X17099238X17101790X17101783X17101800X17101793"/>
    <hyperlink ref="B240" location="pos_31456201_3Y17099245X17099238X17101790X17101783X17101800X17101793" display="pos_31456201_3Y17099245X17099238X17101790X17101783X17101800X17101793"/>
    <hyperlink ref="B241" location="pos_31456201_3Y17099245X17099238X17101790X17101783X17101800X17101793" display="pos_31456201_3Y17099245X17099238X17101790X17101783X17101800X17101793"/>
    <hyperlink ref="B242" location="pos_31456201_3Y17099245X17099238X17101790X17101783X17101800X17101793" display="pos_31456201_3Y17099245X17099238X17101790X17101783X17101800X17101793"/>
    <hyperlink ref="B243" location="pos_31456240_3Y17099245X17099238X17101790X17101783X17101800" display="pos_31456240_3Y17099245X17099238X17101790X17101783X17101800"/>
    <hyperlink ref="B244" location="pos_31456382_3Y17099245X17099238X17101790X17101783X17101800X17101646" display="pos_31456382_3Y17099245X17099238X17101790X17101783X17101800X17101646"/>
    <hyperlink ref="B245" location="pos_31456382_3Y17099245X17099238X17101790X17101783X17101800X17101646" display="pos_31456382_3Y17099245X17099238X17101790X17101783X17101800X17101646"/>
    <hyperlink ref="B246" location="pos_31456382_3Y17099245X17099238X17101790X17101783X17101800X17101646" display="pos_31456382_3Y17099245X17099238X17101790X17101783X17101800X17101646"/>
    <hyperlink ref="B247" location="pos_31456382_3Y17099245X17099238X17101790X17101783X17101800X17101646" display="pos_31456382_3Y17099245X17099238X17101790X17101783X17101800X17101646"/>
    <hyperlink ref="B248" location="pos_31456382_3Y17099245X17099238X17101790X17101783X17101800X17101646" display="pos_31456382_3Y17099245X17099238X17101790X17101783X17101800X17101646"/>
    <hyperlink ref="B249" location="pos_31456382_3Y17099245X17099238X17101790X17101783X17101800X17101646" display="pos_31456382_3Y17099245X17099238X17101790X17101783X17101800X17101646"/>
    <hyperlink ref="B250" location="pos_31456382_3Y17099245X17099238X17101790X17101783X17101800X17101646" display="pos_31456382_3Y17099245X17099238X17101790X17101783X17101800X17101646"/>
    <hyperlink ref="B251" location="pos_31456382_3Y17099245X17099238X17101790X17101783X17101800X17101646" display="pos_31456382_3Y17099245X17099238X17101790X17101783X17101800X17101646"/>
    <hyperlink ref="B252" location="pos_31456382_3Y17099245X17099238X17101790X17101783X17101800X17101646" display="pos_31456382_3Y17099245X17099238X17101790X17101783X17101800X17101646"/>
    <hyperlink ref="B253" location="pos_31456382_3Y17099245X17099238X17101790X17101783X17101800X17101646" display="pos_31456382_3Y17099245X17099238X17101790X17101783X17101800X17101646"/>
    <hyperlink ref="B254" location="pos_31456382_3Y17099245X17099238X17101790X17101783X17101800X17101646" display="pos_31456382_3Y17099245X17099238X17101790X17101783X17101800X17101646"/>
    <hyperlink ref="B255" location="pos_31456382_3Y17099245X17099238X17101790X17101783X17101800X17101646" display="pos_31456382_3Y17099245X17099238X17101790X17101783X17101800X17101646"/>
    <hyperlink ref="B260" location="pos_31456231_3Y17099245X17099238X17101790X17101783" display="pos_31456231_3Y17099245X17099238X17101790X17101783"/>
    <hyperlink ref="B262" location="pos_31456455_3Y17099245X17099238X17101790X17101783X17100983" display="pos_31456455_3Y17099245X17099238X17101790X17101783X17100983"/>
    <hyperlink ref="B263" location="pos_31456455_3Y17099245X17099238X17101790X17101783X17100983" display="pos_31456455_3Y17099245X17099238X17101790X17101783X17100983"/>
    <hyperlink ref="B264" location="pos_31456455_3Y17099245X17099238X17101790X17101783X17100983" display="pos_31456455_3Y17099245X17099238X17101790X17101783X17100983"/>
    <hyperlink ref="B265" location="pos_31456455_3Y17099245X17099238X17101790X17101783X17100983" display="pos_31456455_3Y17099245X17099238X17101790X17101783X17100983"/>
    <hyperlink ref="B266" location="pos_31456455_3Y17099245X17099238X17101790X17101783X17100983" display="pos_31456455_3Y17099245X17099238X17101790X17101783X17100983"/>
    <hyperlink ref="B267" location="pos_31456455_3Y17099245X17099238X17101790X17101783X17100983" display="pos_31456455_3Y17099245X17099238X17101790X17101783X17100983"/>
    <hyperlink ref="B268" location="pos_31456455_3Y17099245X17099238X17101790X17101783X17100983" display="pos_31456455_3Y17099245X17099238X17101790X17101783X17100983"/>
    <hyperlink ref="B269" location="pos_31456455_3Y17099245X17099238X17101790X17101783X17100983" display="pos_31456455_3Y17099245X17099238X17101790X17101783X17100983"/>
    <hyperlink ref="B270" location="pos_31456455_3Y17099245X17099238X17101790X17101783X17100983" display="pos_31456455_3Y17099245X17099238X17101790X17101783X17100983"/>
    <hyperlink ref="B271" location="pos_31456455_3Y17099245X17099238X17101790X17101783X17100983" display="pos_31456455_3Y17099245X17099238X17101790X17101783X17100983"/>
    <hyperlink ref="B272" location="pos_31456238_3Y17099245X17099238X17101790" display="pos_31456238_3Y17099245X17099238X17101790"/>
    <hyperlink ref="B274" location="pos_31456627_3Y17099245X17099238X17101790X17100827" display="pos_31456627_3Y17099245X17099238X17101790X17100827"/>
    <hyperlink ref="B275" location="pos_31456627_3Y17099245X17099238X17101790X17100827" display="pos_31456627_3Y17099245X17099238X17101790X17100827"/>
    <hyperlink ref="B276" location="pos_31456627_3Y17099245X17099238X17101790X17100827" display="pos_31456627_3Y17099245X17099238X17101790X17100827"/>
    <hyperlink ref="B277" location="pos_31456627_3Y17099245X17099238X17101790X17100827" display="pos_31456627_3Y17099245X17099238X17101790X17100827"/>
    <hyperlink ref="B278" location="pos_31456627_3Y17099245X17099238X17101790X17100827" display="pos_31456627_3Y17099245X17099238X17101790X17100827"/>
    <hyperlink ref="B279" location="pos_31456627_3Y17099245X17099238X17101790X17100827" display="pos_31456627_3Y17099245X17099238X17101790X17100827"/>
    <hyperlink ref="B280" location="pos_31456238_3Y17099245X17099238X17101790" display="pos_31456238_3Y17099245X17099238X17101790"/>
    <hyperlink ref="B282" location="pos_31456523_3Y17099245X17099238X17101790X17100867" display="pos_31456523_3Y17099245X17099238X17101790X17100867"/>
    <hyperlink ref="B283" location="pos_31456523_3Y17099245X17099238X17101790X17100867" display="pos_31456523_3Y17099245X17099238X17101790X17100867"/>
    <hyperlink ref="B284" location="pos_31456523_3Y17099245X17099238X17101790X17100867" display="pos_31456523_3Y17099245X17099238X17101790X17100867"/>
    <hyperlink ref="B285" location="pos_31456238_3Y17099245X17099238X17101790" display="pos_31456238_3Y17099245X17099238X17101790"/>
    <hyperlink ref="B288" location="pos_31456760_3Y17099245X17099238X17101790X17100896" display="pos_31456760_3Y17099245X17099238X17101790X17100896"/>
    <hyperlink ref="B290" location="pos_31456760_3Y17099245X17099238X17101790X17100896" display="pos_31456760_3Y17099245X17099238X17101790X17100896"/>
    <hyperlink ref="B291" location="pos_31456760_3Y17099245X17099238X17101790X17100896" display="pos_31456760_3Y17099245X17099238X17101790X17100896"/>
    <hyperlink ref="B292" location="pos_31456760_3Y17099245X17099238X17101790X17100896" display="pos_31456760_3Y17099245X17099238X17101790X17100896"/>
    <hyperlink ref="B293" location="pos_31456679_3Y17099245X17099238X17101790X17100896X17101214" display="pos_31456679_3Y17099245X17099238X17101790X17100896X17101214"/>
    <hyperlink ref="B294" location="pos_31456679_3Y17099245X17099238X17101790X17100896X17101214" display="pos_31456679_3Y17099245X17099238X17101790X17100896X17101214"/>
    <hyperlink ref="B295" location="pos_31456679_3Y17099245X17099238X17101790X17100896X17101214" display="pos_31456679_3Y17099245X17099238X17101790X17100896X17101214"/>
    <hyperlink ref="B296" location="pos_31456679_3Y17099245X17099238X17101790X17100896X17101214" display="pos_31456679_3Y17099245X17099238X17101790X17100896X17101214"/>
    <hyperlink ref="B297" location="pos_31456679_3Y17099245X17099238X17101790X17100896X17101214" display="pos_31456679_3Y17099245X17099238X17101790X17100896X17101214"/>
    <hyperlink ref="B298" location="pos_31456679_3Y17099245X17099238X17101790X17100896X17101214" display="pos_31456679_3Y17099245X17099238X17101790X17100896X17101214"/>
    <hyperlink ref="B300" location="pos_31456760_3Y17099245X17099238X17101790X17100896" display="pos_31456760_3Y17099245X17099238X17101790X17100896"/>
    <hyperlink ref="B301" location="pos_31456760_3Y17099245X17099238X17101790X17100896" display="pos_31456760_3Y17099245X17099238X17101790X17100896"/>
    <hyperlink ref="B302" location="pos_31456760_3Y17099245X17099238X17101790X17100896" display="pos_31456760_3Y17099245X17099238X17101790X17100896"/>
    <hyperlink ref="B303" location="pos_31456760_3Y17099245X17099238X17101790X17100896" display="pos_31456760_3Y17099245X17099238X17101790X17100896"/>
    <hyperlink ref="B304" location="pos_31456760_3Y17099245X17099238X17101790X17100896" display="pos_31456760_3Y17099245X17099238X17101790X17100896"/>
    <hyperlink ref="B305" location="pos_31456760_3Y17099245X17099238X17101790X17100896" display="pos_31456760_3Y17099245X17099238X17101790X17100896"/>
    <hyperlink ref="B306" location="pos_31456822_3Y17099245X17099238X17101790X17100896X17101307" display="pos_31456822_3Y17099245X17099238X17101790X17100896X17101307"/>
    <hyperlink ref="B307" location="pos_31456822_3Y17099245X17099238X17101790X17100896X17101307" display="pos_31456822_3Y17099245X17099238X17101790X17100896X17101307"/>
    <hyperlink ref="B308" location="pos_31456822_3Y17099245X17099238X17101790X17100896X17101307" display="pos_31456822_3Y17099245X17099238X17101790X17100896X17101307"/>
    <hyperlink ref="B309" location="pos_31456760_3Y17099245X17099238X17101790X17100896" display="pos_31456760_3Y17099245X17099238X17101790X17100896"/>
    <hyperlink ref="B310" location="pos_31456760_3Y17099245X17099238X17101790X17100896" display="pos_31456760_3Y17099245X17099238X17101790X17100896"/>
    <hyperlink ref="B311" location="pos_31456760_3Y17099245X17099238X17101790X17100896" display="pos_31456760_3Y17099245X17099238X17101790X17100896"/>
    <hyperlink ref="B312" location="pos_31456760_3Y17099245X17099238X17101790X17100896" display="pos_31456760_3Y17099245X17099238X17101790X17100896"/>
    <hyperlink ref="B313" location="pos_31456760_3Y17099245X17099238X17101790X17100896" display="pos_31456760_3Y17099245X17099238X17101790X17100896"/>
    <hyperlink ref="B314" location="pos_31456760_3Y17099245X17099238X17101790X17100896" display="pos_31456760_3Y17099245X17099238X17101790X17100896"/>
    <hyperlink ref="B315" location="pos_31456760_3Y17099245X17099238X17101790X17100896" display="pos_31456760_3Y17099245X17099238X17101790X17100896"/>
    <hyperlink ref="B316" location="pos_31456760_3Y17099245X17099238X17101790X17100896" display="pos_31456760_3Y17099245X17099238X17101790X17100896"/>
    <hyperlink ref="B317" location="pos_31456760_3Y17099245X17099238X17101790X17100896" display="pos_31456760_3Y17099245X17099238X17101790X17100896"/>
    <hyperlink ref="B318" location="pos_31456760_3Y17099245X17099238X17101790X17100896" display="pos_31456760_3Y17099245X17099238X17101790X17100896"/>
    <hyperlink ref="B319" location="pos_31456955_3Y17099245X17099238X17101790X17100896X17101120" display="pos_31456955_3Y17099245X17099238X17101790X17100896X17101120"/>
    <hyperlink ref="B320" location="pos_31456955_3Y17099245X17099238X17101790X17100896X17101120" display="pos_31456955_3Y17099245X17099238X17101790X17100896X17101120"/>
    <hyperlink ref="B321" location="pos_31456955_3Y17099245X17099238X17101790X17100896X17101120" display="pos_31456955_3Y17099245X17099238X17101790X17100896X17101120"/>
    <hyperlink ref="B322" location="pos_31456955_3Y17099245X17099238X17101790X17100896X17101120" display="pos_31456955_3Y17099245X17099238X17101790X17100896X17101120"/>
    <hyperlink ref="B323" location="pos_31456760_3Y17099245X17099238X17101790X17100896" display="pos_31456760_3Y17099245X17099238X17101790X17100896"/>
    <hyperlink ref="B325" location="pos_31456238_3Y17099245X17099238X17101790" display="pos_31456238_3Y17099245X17099238X17101790"/>
    <hyperlink ref="B328" location="pos_31457145_3Y17099245X17099238X17101790X17102472" display="pos_31457145_3Y17099245X17099238X17101790X17102472"/>
    <hyperlink ref="B329" location="pos_31457145_3Y17099245X17099238X17101790X17102472" display="pos_31457145_3Y17099245X17099238X17101790X17102472"/>
    <hyperlink ref="B330" location="pos_31457145_3Y17099245X17099238X17101790X17102472" display="pos_31457145_3Y17099245X17099238X17101790X17102472"/>
    <hyperlink ref="B331" location="pos_31457145_3Y17099245X17099238X17101790X17102472" display="pos_31457145_3Y17099245X17099238X17101790X17102472"/>
    <hyperlink ref="B332" location="pos_31457145_3Y17099245X17099238X17101790X17102472" display="pos_31457145_3Y17099245X17099238X17101790X17102472"/>
    <hyperlink ref="B333" location="pos_31457145_3Y17099245X17099238X17101790X17102472" display="pos_31457145_3Y17099245X17099238X17101790X17102472"/>
    <hyperlink ref="B334" location="pos_31457145_3Y17099245X17099238X17101790X17102472" display="pos_31457145_3Y17099245X17099238X17101790X17102472"/>
    <hyperlink ref="B337" location="pos_31457051_3Y17099245X17099238X17101790X17102555" display="pos_31457051_3Y17099245X17099238X17101790X17102555"/>
    <hyperlink ref="B338" location="pos_31457051_3Y17099245X17099238X17101790X17102555" display="pos_31457051_3Y17099245X17099238X17101790X17102555"/>
    <hyperlink ref="B339" location="pos_31457051_3Y17099245X17099238X17101790X17102555" display="pos_31457051_3Y17099245X17099238X17101790X17102555"/>
    <hyperlink ref="B341" location="pos_31457279_3Y17099245X17099238X17101790X17102567" display="pos_31457279_3Y17099245X17099238X17101790X17102567"/>
    <hyperlink ref="B342" location="pos_31457279_3Y17099245X17099238X17101790X17102567" display="pos_31457279_3Y17099245X17099238X17101790X17102567"/>
    <hyperlink ref="B343" location="pos_31457279_3Y17099245X17099238X17101790X17102567" display="pos_31457279_3Y17099245X17099238X17101790X17102567"/>
    <hyperlink ref="B345" location="pos_31457235_3Y17099245X17099238X17101790X17102339" display="pos_31457235_3Y17099245X17099238X17101790X17102339"/>
    <hyperlink ref="B347" location="pos_31457196_3Y17099245X17099238X17101790X17102339X17102340" display="pos_31457196_3Y17099245X17099238X17101790X17102339X17102340"/>
    <hyperlink ref="B348" location="pos_31457214_3Y17099245X17099238X17101790X17102339X17102340X17102405" display="pos_31457214_3Y17099245X17099238X17101790X17102339X17102340X17102405"/>
    <hyperlink ref="B349" location="pos_31457214_3Y17099245X17099238X17101790X17102339X17102340X17102405" display="pos_31457214_3Y17099245X17099238X17101790X17102339X17102340X17102405"/>
    <hyperlink ref="B350" location="pos_31457214_3Y17099245X17099238X17101790X17102339X17102340X17102405" display="pos_31457214_3Y17099245X17099238X17101790X17102339X17102340X17102405"/>
    <hyperlink ref="B351" location="pos_31457214_3Y17099245X17099238X17101790X17102339X17102340X17102405" display="pos_31457214_3Y17099245X17099238X17101790X17102339X17102340X17102405"/>
    <hyperlink ref="B352" location="pos_31457214_3Y17099245X17099238X17101790X17102339X17102340X17102405" display="pos_31457214_3Y17099245X17099238X17101790X17102339X17102340X17102405"/>
    <hyperlink ref="B353" location="pos_31457196_3Y17099245X17099238X17101790X17102339X17102340" display="pos_31457196_3Y17099245X17099238X17101790X17102339X17102340"/>
    <hyperlink ref="B354" location="pos_31453284_3Y17099245X17099238X17101790X17102339X17102340X17102365" display="pos_31453284_3Y17099245X17099238X17101790X17102339X17102340X17102365"/>
    <hyperlink ref="B355" location="pos_31453284_3Y17099245X17099238X17101790X17102339X17102340X17102365" display="pos_31453284_3Y17099245X17099238X17101790X17102339X17102340X17102365"/>
    <hyperlink ref="B356" location="pos_31453284_3Y17099245X17099238X17101790X17102339X17102340X17102365" display="pos_31453284_3Y17099245X17099238X17101790X17102339X17102340X17102365"/>
    <hyperlink ref="B357" location="pos_31453284_3Y17099245X17099238X17101790X17102339X17102340X17102365" display="pos_31453284_3Y17099245X17099238X17101790X17102339X17102340X17102365"/>
    <hyperlink ref="B358" location="pos_31453284_3Y17099245X17099238X17101790X17102339X17102340X17102365" display="pos_31453284_3Y17099245X17099238X17101790X17102339X17102340X17102365"/>
    <hyperlink ref="B359" location="pos_31457196_3Y17099245X17099238X17101790X17102339X17102340" display="pos_31457196_3Y17099245X17099238X17101790X17102339X17102340"/>
    <hyperlink ref="B360" location="pos_31457235_3Y17099245X17099238X17101790X17102339" display="pos_31457235_3Y17099245X17099238X17101790X17102339"/>
    <hyperlink ref="B362" location="pos_31453219_3Y17099245X17099238X17101790X17102339X17102451" display="pos_31453219_3Y17099245X17099238X17101790X17102339X17102451"/>
    <hyperlink ref="B363" location="pos_31453219_3Y17099245X17099238X17101790X17102339X17102451" display="pos_31453219_3Y17099245X17099238X17101790X17102339X17102451"/>
    <hyperlink ref="B364" location="pos_31453219_3Y17099245X17099238X17101790X17102339X17102451" display="pos_31453219_3Y17099245X17099238X17101790X17102339X17102451"/>
    <hyperlink ref="B365" location="pos_31453219_3Y17099245X17099238X17101790X17102339X17102451" display="pos_31453219_3Y17099245X17099238X17101790X17102339X17102451"/>
    <hyperlink ref="B366" location="pos_31453219_3Y17099245X17099238X17101790X17102339X17102451" display="pos_31453219_3Y17099245X17099238X17101790X17102339X17102451"/>
    <hyperlink ref="B371" location="pos_31453435_3Y17099245X17099238X17101790X17102779" display="pos_31453435_3Y17099245X17099238X17101790X17102779"/>
    <hyperlink ref="B372" location="pos_31453382_3Y17099245X17099238X17101790X17102779X17102773" display="pos_31453382_3Y17099245X17099238X17101790X17102779X17102773"/>
    <hyperlink ref="B373" location="pos_31453382_3Y17099245X17099238X17101790X17102779X17102773" display="pos_31453382_3Y17099245X17099238X17101790X17102779X17102773"/>
    <hyperlink ref="B374" location="pos_31453382_3Y17099245X17099238X17101790X17102779X17102773" display="pos_31453382_3Y17099245X17099238X17101790X17102779X17102773"/>
    <hyperlink ref="B375" location="pos_31453382_3Y17099245X17099238X17101790X17102779X17102773" display="pos_31453382_3Y17099245X17099238X17101790X17102779X17102773"/>
    <hyperlink ref="B378" location="pos_31453435_3Y17099245X17099238X17101790X17102779" display="pos_31453435_3Y17099245X17099238X17101790X17102779"/>
    <hyperlink ref="B379" location="pos_31453317_3Y17099245X17099238X17101790X17102779X17102820" display="pos_31453317_3Y17099245X17099238X17101790X17102779X17102820"/>
    <hyperlink ref="B381" location="pos_31453317_3Y17099245X17099238X17101790X17102779X17102820" display="pos_31453317_3Y17099245X17099238X17101790X17102779X17102820"/>
    <hyperlink ref="B385" location="pos_31453317_3Y17099245X17099238X17101790X17102779X17102820" display="pos_31453317_3Y17099245X17099238X17101790X17102779X17102820"/>
    <hyperlink ref="B386" location="pos_31453317_3Y17099245X17099238X17101790X17102779X17102820" display="pos_31453317_3Y17099245X17099238X17101790X17102779X17102820"/>
    <hyperlink ref="B389" location="pos_31453526_3Y17099245X17099238X17101790X17102654" display="pos_31453526_3Y17099245X17099238X17101790X17102654"/>
    <hyperlink ref="B390" location="pos_31453496_3Y17099245X17099238X17101790X17102654X17102664" display="pos_31453496_3Y17099245X17099238X17101790X17102654X17102664"/>
    <hyperlink ref="B391" location="pos_31453496_3Y17099245X17099238X17101790X17102654X17102664" display="pos_31453496_3Y17099245X17099238X17101790X17102654X17102664"/>
    <hyperlink ref="B392" location="pos_31453496_3Y17099245X17099238X17101790X17102654X17102664" display="pos_31453496_3Y17099245X17099238X17101790X17102654X17102664"/>
    <hyperlink ref="B393" location="pos_31453496_3Y17099245X17099238X17101790X17102654X17102664" display="pos_31453496_3Y17099245X17099238X17101790X17102654X17102664"/>
    <hyperlink ref="B397" location="pos_31453496_3Y17099245X17099238X17101790X17102654X17102664" display="pos_31453496_3Y17099245X17099238X17101790X17102654X17102664"/>
    <hyperlink ref="B398" location="pos_31453680_3Y17099245X17099238X17101790X17102654X17102664X17102704" display="pos_31453680_3Y17099245X17099238X17101790X17102654X17102664X17102704"/>
    <hyperlink ref="B399" location="pos_31453641_3Y17099245X17099238X17101790X17102654X17102664X17102704X17101961" display="pos_31453641_3Y17099245X17099238X17101790X17102654X17102664X17102704X17101961"/>
    <hyperlink ref="B400" location="pos_31453641_3Y17099245X17099238X17101790X17102654X17102664X17102704X17101961" display="pos_31453641_3Y17099245X17099238X17101790X17102654X17102664X17102704X17101961"/>
    <hyperlink ref="B401" location="pos_31453641_3Y17099245X17099238X17101790X17102654X17102664X17102704X17101961" display="pos_31453641_3Y17099245X17099238X17101790X17102654X17102664X17102704X17101961"/>
    <hyperlink ref="B402" location="pos_31453641_3Y17099245X17099238X17101790X17102654X17102664X17102704X17101961" display="pos_31453641_3Y17099245X17099238X17101790X17102654X17102664X17102704X17101961"/>
    <hyperlink ref="B403" location="pos_31453680_3Y17099245X17099238X17101790X17102654X17102664X17102704" display="pos_31453680_3Y17099245X17099238X17101790X17102654X17102664X17102704"/>
    <hyperlink ref="B404" location="pos_31453680_3Y17099245X17099238X17101790X17102654X17102664X17102704" display="pos_31453680_3Y17099245X17099238X17101790X17102654X17102664X17102704"/>
    <hyperlink ref="B405" location="pos_31453496_3Y17099245X17099238X17101790X17102654X17102664" display="pos_31453496_3Y17099245X17099238X17101790X17102654X17102664"/>
    <hyperlink ref="B406" location="pos_31453526_3Y17099245X17099238X17101790X17102654" display="pos_31453526_3Y17099245X17099238X17101790X17102654"/>
    <hyperlink ref="B407" location="pos_31453569_3Y17099245X17099238X17101790X17102654X17102001" display="pos_31453569_3Y17099245X17099238X17101790X17102654X17102001"/>
    <hyperlink ref="B408" location="pos_31453569_3Y17099245X17099238X17101790X17102654X17102001" display="pos_31453569_3Y17099245X17099238X17101790X17102654X17102001"/>
    <hyperlink ref="B414" location="pos_31453822_3Y17099245X17099238X17101790X17102038" display="pos_31453822_3Y17099245X17099238X17101790X17102038"/>
    <hyperlink ref="B415" location="pos_31453785_3Y17099245X17099238X17101790X17102038X17102048" display="pos_31453785_3Y17099245X17099238X17101790X17102038X17102048"/>
    <hyperlink ref="B416" location="pos_31453785_3Y17099245X17099238X17101790X17102038X17102048" display="pos_31453785_3Y17099245X17099238X17101790X17102038X17102048"/>
    <hyperlink ref="B417" location="pos_31453785_3Y17099245X17099238X17101790X17102038X17102048" display="pos_31453785_3Y17099245X17099238X17101790X17102038X17102048"/>
    <hyperlink ref="B418" location="pos_31453822_3Y17099245X17099238X17101790X17102038" display="pos_31453822_3Y17099245X17099238X17101790X17102038"/>
    <hyperlink ref="B419" location="pos_31453822_3Y17099245X17099238X17101790X17102038" display="pos_31453822_3Y17099245X17099238X17101790X17102038"/>
    <hyperlink ref="B420" location="pos_31453822_3Y17099245X17099238X17101790X17102038" display="pos_31453822_3Y17099245X17099238X17101790X17102038"/>
    <hyperlink ref="B421" location="pos_31453711_3Y17099245X17099238X17101790X17102038X17102243" display="pos_31453711_3Y17099245X17099238X17101790X17102038X17102243"/>
    <hyperlink ref="B422" location="pos_31453711_3Y17099245X17099238X17101790X17102038X17102243" display="pos_31453711_3Y17099245X17099238X17101790X17102038X17102243"/>
    <hyperlink ref="B423" location="pos_31453711_3Y17099245X17099238X17101790X17102038X17102243" display="pos_31453711_3Y17099245X17099238X17101790X17102038X17102243"/>
    <hyperlink ref="B424" location="pos_31453822_3Y17099245X17099238X17101790X17102038" display="pos_31453822_3Y17099245X17099238X17101790X17102038"/>
    <hyperlink ref="B425" location="pos_31453923_3Y17099245X17099238X17101790X17102038X17102143" display="pos_31453923_3Y17099245X17099238X17101790X17102038X17102143"/>
    <hyperlink ref="B426" location="pos_31453923_3Y17099245X17099238X17101790X17102038X17102143" display="pos_31453923_3Y17099245X17099238X17101790X17102038X17102143"/>
    <hyperlink ref="B427" location="pos_31453822_3Y17099245X17099238X17101790X17102038" display="pos_31453822_3Y17099245X17099238X17101790X17102038"/>
    <hyperlink ref="B428" location="pos_31453822_3Y17099245X17099238X17101790X17102038" display="pos_31453822_3Y17099245X17099238X17101790X17102038"/>
    <hyperlink ref="B429" location="pos_31453822_3Y17099245X17099238X17101790X17102038" display="pos_31453822_3Y17099245X17099238X17101790X17102038"/>
    <hyperlink ref="B430" location="pos_31453822_3Y17099245X17099238X17101790X17102038" display="pos_31453822_3Y17099245X17099238X17101790X17102038"/>
    <hyperlink ref="B431" location="pos_31453822_3Y17099245X17099238X17101790X17102038" display="pos_31453822_3Y17099245X17099238X17101790X17102038"/>
    <hyperlink ref="B432" location="pos_31454056_3Y17099245X17099238X17101790X17102038X17102287" display="pos_31454056_3Y17099245X17099238X17101790X17102038X17102287"/>
    <hyperlink ref="B433" location="pos_31454056_3Y17099245X17099238X17101790X17102038X17102287" display="pos_31454056_3Y17099245X17099238X17101790X17102038X17102287"/>
    <hyperlink ref="B434" location="pos_31454056_3Y17099245X17099238X17101790X17102038X17102287" display="pos_31454056_3Y17099245X17099238X17101790X17102038X17102287"/>
    <hyperlink ref="B435" location="pos_31454056_3Y17099245X17099238X17101790X17102038X17102287" display="pos_31454056_3Y17099245X17099238X17101790X17102038X17102287"/>
    <hyperlink ref="B438" location="pos_31453822_3Y17099245X17099238X17101790X17102038" display="pos_31453822_3Y17099245X17099238X17101790X17102038"/>
    <hyperlink ref="B439" location="pos_31453822_3Y17099245X17099238X17101790X17102038" display="pos_31453822_3Y17099245X17099238X17101790X17102038"/>
    <hyperlink ref="B440" location="pos_31453822_3Y17099245X17099238X17101790X17102038" display="pos_31453822_3Y17099245X17099238X17101790X17102038"/>
    <hyperlink ref="B441" location="pos_31453822_3Y17099245X17099238X17101790X17102038" display="pos_31453822_3Y17099245X17099238X17101790X17102038"/>
    <hyperlink ref="B442" location="pos_31453822_3Y17099245X17099238X17101790X17102038" display="pos_31453822_3Y17099245X17099238X17101790X17102038"/>
    <hyperlink ref="B443" location="pos_31453822_3Y17099245X17099238X17101790X17102038" display="pos_31453822_3Y17099245X17099238X17101790X17102038"/>
    <hyperlink ref="B444" location="pos_31453822_3Y17099245X17099238X17101790X17102038" display="pos_31453822_3Y17099245X17099238X17101790X17102038"/>
    <hyperlink ref="B445" location="pos_31453822_3Y17099245X17099238X17101790X17102038" display="pos_31453822_3Y17099245X17099238X17101790X17102038"/>
    <hyperlink ref="B446" location="pos_31453822_3Y17099245X17099238X17101790X17102038" display="pos_31453822_3Y17099245X17099238X17101790X17102038"/>
    <hyperlink ref="B447" location="pos_31453822_3Y17099245X17099238X17101790X17102038" display="pos_31453822_3Y17099245X17099238X17101790X17102038"/>
    <hyperlink ref="B448" location="pos_31453963_3Y17099245X17099238X17101790X17102038X17101894" display="pos_31453963_3Y17099245X17099238X17101790X17102038X17101894"/>
    <hyperlink ref="B449" location="pos_31453963_3Y17099245X17099238X17101790X17102038X17101894" display="pos_31453963_3Y17099245X17099238X17101790X17102038X17101894"/>
    <hyperlink ref="B450" location="pos_31453963_3Y17099245X17099238X17101790X17102038X17101894" display="pos_31453963_3Y17099245X17099238X17101790X17102038X17101894"/>
    <hyperlink ref="B451" location="pos_31453963_3Y17099245X17099238X17101790X17102038X17101894" display="pos_31453963_3Y17099245X17099238X17101790X17102038X17101894"/>
    <hyperlink ref="B452" location="pos_31453963_3Y17099245X17099238X17101790X17102038X17101894" display="pos_31453963_3Y17099245X17099238X17101790X17102038X17101894"/>
    <hyperlink ref="B453" location="pos_31453822_3Y17099245X17099238X17101790X17102038" display="pos_31453822_3Y17099245X17099238X17101790X17102038"/>
    <hyperlink ref="B454" location="pos_31453822_3Y17099245X17099238X17101790X17102038" display="pos_31453822_3Y17099245X17099238X17101790X17102038"/>
    <hyperlink ref="B455" location="pos_31454154_3Y17099245X17099238X17101790X17102038X17102099" display="pos_31454154_3Y17099245X17099238X17101790X17102038X17102099"/>
    <hyperlink ref="B456" location="pos_31454154_3Y17099245X17099238X17101790X17102038X17102099" display="pos_31454154_3Y17099245X17099238X17101790X17102038X17102099"/>
    <hyperlink ref="B457" location="pos_31454154_3Y17099245X17099238X17101790X17102038X17102099" display="pos_31454154_3Y17099245X17099238X17101790X17102038X17102099"/>
    <hyperlink ref="B458" location="pos_31453822_3Y17099245X17099238X17101790X17102038" display="pos_31453822_3Y17099245X17099238X17101790X17102038"/>
    <hyperlink ref="B459" location="pos_31453822_3Y17099245X17099238X17101790X17102038" display="pos_31453822_3Y17099245X17099238X17101790X17102038"/>
    <hyperlink ref="B460" location="pos_31453822_3Y17099245X17099238X17101790X17102038" display="pos_31453822_3Y17099245X17099238X17101790X17102038"/>
    <hyperlink ref="B461" location="pos_31453822_3Y17099245X17099238X17101790X17102038" display="pos_31453822_3Y17099245X17099238X17101790X17102038"/>
    <hyperlink ref="B462" location="pos_31453822_3Y17099245X17099238X17101790X17102038" display="pos_31453822_3Y17099245X17099238X17101790X17102038"/>
    <hyperlink ref="B463" location="pos_31453822_3Y17099245X17099238X17101790X17102038" display="pos_31453822_3Y17099245X17099238X17101790X17102038"/>
    <hyperlink ref="B464" location="pos_31453822_3Y17099245X17099238X17101790X17102038" display="pos_31453822_3Y17099245X17099238X17101790X17102038"/>
    <hyperlink ref="B465" location="pos_31453822_3Y17099245X17099238X17101790X17102038" display="pos_31453822_3Y17099245X17099238X17101790X17102038"/>
    <hyperlink ref="B467" location="pos_31453822_3Y17099245X17099238X17101790X17102038" display="pos_31453822_3Y17099245X17099238X17101790X17102038"/>
    <hyperlink ref="B469" location="pos_31441894_3Y17099245X17099238" display="pos_31441894_3Y17099245X17099238"/>
    <hyperlink ref="B470" location="pos_31454290_3Y17099245X17099238X17102200" display="pos_31454290_3Y17099245X17099238X17102200"/>
    <hyperlink ref="B471" location="pos_31454244_3Y17099245X17099238X17102200X17102193" display="pos_31454244_3Y17099245X17099238X17102200X17102193"/>
    <hyperlink ref="B472" location="pos_31454244_3Y17099245X17099238X17102200X17102193" display="pos_31454244_3Y17099245X17099238X17102200X17102193"/>
    <hyperlink ref="B473" location="pos_31454244_3Y17099245X17099238X17102200X17102193" display="pos_31454244_3Y17099245X17099238X17102200X17102193"/>
    <hyperlink ref="B477" location="pos_31454290_3Y17099245X17099238X17102200" display="pos_31454290_3Y17099245X17099238X17102200"/>
    <hyperlink ref="B478" location="pos_31454435_3Y17099245X17099238X17102200X17103520" display="pos_31454435_3Y17099245X17099238X17102200X17103520"/>
    <hyperlink ref="B479" location="pos_31454435_3Y17099245X17099238X17102200X17103520" display="pos_31454435_3Y17099245X17099238X17102200X17103520"/>
    <hyperlink ref="B480" location="pos_31454435_3Y17099245X17099238X17102200X17103520" display="pos_31454435_3Y17099245X17099238X17102200X17103520"/>
    <hyperlink ref="B481" location="pos_31454290_3Y17099245X17099238X17102200" display="pos_31454290_3Y17099245X17099238X17102200"/>
    <hyperlink ref="B482" location="pos_31454407_3Y17099245X17099238X17102200X17103564" display="pos_31454407_3Y17099245X17099238X17102200X17103564"/>
    <hyperlink ref="B483" location="pos_31454407_3Y17099245X17099238X17102200X17103564" display="pos_31454407_3Y17099245X17099238X17102200X17103564"/>
    <hyperlink ref="B484" location="pos_31454407_3Y17099245X17099238X17102200X17103564" display="pos_31454407_3Y17099245X17099238X17102200X17103564"/>
    <hyperlink ref="B485" location="pos_31454407_3Y17099245X17099238X17102200X17103564" display="pos_31454407_3Y17099245X17099238X17102200X17103564"/>
    <hyperlink ref="B488" location="pos_31454407_3Y17099245X17099238X17102200X17103564" display="pos_31454407_3Y17099245X17099238X17102200X17103564"/>
    <hyperlink ref="B489" location="pos_31454407_3Y17099245X17099238X17102200X17103564" display="pos_31454407_3Y17099245X17099238X17102200X17103564"/>
    <hyperlink ref="B490" location="pos_31454290_3Y17099245X17099238X17102200" display="pos_31454290_3Y17099245X17099238X17102200"/>
    <hyperlink ref="B493" location="pos_31454561_3Y17099245X17099238X17102200X17103485" display="pos_31454561_3Y17099245X17099238X17102200X17103485"/>
    <hyperlink ref="B494" location="pos_31454561_3Y17099245X17099238X17102200X17103485" display="pos_31454561_3Y17099245X17099238X17102200X17103485"/>
    <hyperlink ref="B495" location="pos_31454561_3Y17099245X17099238X17102200X17103485" display="pos_31454561_3Y17099245X17099238X17102200X17103485"/>
    <hyperlink ref="B497" location="pos_31454561_3Y17099245X17099238X17102200X17103485" display="pos_31454561_3Y17099245X17099238X17102200X17103485"/>
    <hyperlink ref="B498" location="pos_31454561_3Y17099245X17099238X17102200X17103485" display="pos_31454561_3Y17099245X17099238X17102200X17103485"/>
    <hyperlink ref="B500" location="pos_31454561_3Y17099245X17099238X17102200X17103485" display="pos_31454561_3Y17099245X17099238X17102200X17103485"/>
    <hyperlink ref="B501" location="pos_31454290_3Y17099245X17099238X17102200" display="pos_31454290_3Y17099245X17099238X17102200"/>
    <hyperlink ref="B503" location="pos_31454468_3Y17099245X17099238X17102200X17103373" display="pos_31454468_3Y17099245X17099238X17102200X17103373"/>
    <hyperlink ref="B504" location="pos_31454468_3Y17099245X17099238X17102200X17103373" display="pos_31454468_3Y17099245X17099238X17102200X17103373"/>
    <hyperlink ref="B505" location="pos_31454468_3Y17099245X17099238X17102200X17103373" display="pos_31454468_3Y17099245X17099238X17102200X17103373"/>
    <hyperlink ref="B506" location="pos_31454468_3Y17099245X17099238X17102200X17103373" display="pos_31454468_3Y17099245X17099238X17102200X17103373"/>
    <hyperlink ref="B507" location="pos_31454468_3Y17099245X17099238X17102200X17103373" display="pos_31454468_3Y17099245X17099238X17102200X17103373"/>
    <hyperlink ref="B508" location="pos_31454468_3Y17099245X17099238X17102200X17103373" display="pos_31454468_3Y17099245X17099238X17102200X17103373"/>
    <hyperlink ref="B512" location="pos_31454468_3Y17099245X17099238X17102200X17103373" display="pos_31454468_3Y17099245X17099238X17102200X17103373"/>
    <hyperlink ref="B513" location="pos_31454290_3Y17099245X17099238X17102200" display="pos_31454290_3Y17099245X17099238X17102200"/>
    <hyperlink ref="B514" location="pos_31454803_3Y17099245X17099238X17102200X17103441" display="pos_31454803_3Y17099245X17099238X17102200X17103441"/>
    <hyperlink ref="B515" location="pos_31454803_3Y17099245X17099238X17102200X17103441" display="pos_31454803_3Y17099245X17099238X17102200X17103441"/>
    <hyperlink ref="B516" location="pos_31454803_3Y17099245X17099238X17102200X17103441" display="pos_31454803_3Y17099245X17099238X17102200X17103441"/>
    <hyperlink ref="B517" location="pos_31454290_3Y17099245X17099238X17102200" display="pos_31454290_3Y17099245X17099238X17102200"/>
    <hyperlink ref="B520" location="pos_31454659_3Y17099245X17099238X17102200X17103816" display="pos_31454659_3Y17099245X17099238X17102200X17103816"/>
    <hyperlink ref="B521" location="pos_31454659_3Y17099245X17099238X17102200X17103816" display="pos_31454659_3Y17099245X17099238X17102200X17103816"/>
    <hyperlink ref="B527" location="pos_31454659_3Y17099245X17099238X17102200X17103816" display="pos_31454659_3Y17099245X17099238X17102200X17103816"/>
    <hyperlink ref="B528" location="pos_31454659_3Y17099245X17099238X17102200X17103816" display="pos_31454659_3Y17099245X17099238X17102200X17103816"/>
    <hyperlink ref="B529" location="pos_31454659_3Y17099245X17099238X17102200X17103816" display="pos_31454659_3Y17099245X17099238X17102200X17103816"/>
    <hyperlink ref="B530" location="pos_31454659_3Y17099245X17099238X17102200X17103816" display="pos_31454659_3Y17099245X17099238X17102200X17103816"/>
    <hyperlink ref="B531" location="pos_31454659_3Y17099245X17099238X17102200X17103816" display="pos_31454659_3Y17099245X17099238X17102200X17103816"/>
    <hyperlink ref="B534" location="pos_31441901_3Y17099245" display="pos_31441901_3Y17099245"/>
    <hyperlink ref="B535" location="pos_31454775_3Y17099245X17103690" display="pos_31454775_3Y17099245X17103690"/>
    <hyperlink ref="B536" location="pos_31454720_3Y17099245X17103690X17103683" display="pos_31454720_3Y17099245X17103690X17103683"/>
    <hyperlink ref="B538" location="pos_31454720_3Y17099245X17103690X17103683" display="pos_31454720_3Y17099245X17103690X17103683"/>
    <hyperlink ref="B539" location="pos_31454720_3Y17099245X17103690X17103683" display="pos_31454720_3Y17099245X17103690X17103683"/>
    <hyperlink ref="B540" location="pos_31454720_3Y17099245X17103690X17103683" display="pos_31454720_3Y17099245X17103690X17103683"/>
    <hyperlink ref="B541" location="pos_31454720_3Y17099245X17103690X17103683" display="pos_31454720_3Y17099245X17103690X17103683"/>
    <hyperlink ref="B542" location="pos_31454720_3Y17099245X17103690X17103683" display="pos_31454720_3Y17099245X17103690X17103683"/>
    <hyperlink ref="B544" location="pos_31454775_3Y17099245X17103690" display="pos_31454775_3Y17099245X17103690"/>
    <hyperlink ref="B546" location="pos_31454928_3Y17099245X17103690X17102988" display="pos_31454928_3Y17099245X17103690X17102988"/>
    <hyperlink ref="B547" location="pos_31454928_3Y17099245X17103690X17102988" display="pos_31454928_3Y17099245X17103690X17102988"/>
    <hyperlink ref="B548" location="pos_31454928_3Y17099245X17103690X17102988" display="pos_31454928_3Y17099245X17103690X17102988"/>
    <hyperlink ref="B549" location="pos_31454928_3Y17099245X17103690X17102988" display="pos_31454928_3Y17099245X17103690X17102988"/>
    <hyperlink ref="B550" location="pos_31454928_3Y17099245X17103690X17102988" display="pos_31454928_3Y17099245X17103690X17102988"/>
    <hyperlink ref="B551" location="pos_31454928_3Y17099245X17103690X17102988" display="pos_31454928_3Y17099245X17103690X17102988"/>
    <hyperlink ref="B553" location="pos_31441901_3Y17099245" display="pos_31441901_3Y17099245"/>
    <hyperlink ref="B555" location="pos_31455072_3Y17099245X17103053" display="pos_31455072_3Y17099245X17103053"/>
    <hyperlink ref="B556" location="pos_31455072_3Y17099245X17103053" display="pos_31455072_3Y17099245X17103053"/>
    <hyperlink ref="B557" location="pos_31455072_3Y17099245X17103053" display="pos_31455072_3Y17099245X17103053"/>
    <hyperlink ref="B558" location="pos_31455072_3Y17099245X17103053" display="pos_31455072_3Y17099245X17103053"/>
    <hyperlink ref="B559" location="pos_31455072_3Y17099245X17103053" display="pos_31455072_3Y17099245X17103053"/>
    <hyperlink ref="B560" location="pos_31455072_3Y17099245X17103053" display="pos_31455072_3Y17099245X17103053"/>
    <hyperlink ref="B561" location="pos_31455072_3Y17099245X17103053" display="pos_31455072_3Y17099245X17103053"/>
    <hyperlink ref="B562" location="pos_31455072_3Y17099245X17103053" display="pos_31455072_3Y17099245X17103053"/>
    <hyperlink ref="B563" location="pos_31455072_3Y17099245X17103053" display="pos_31455072_3Y17099245X17103053"/>
    <hyperlink ref="B564" location="pos_31455072_3Y17099245X17103053" display="pos_31455072_3Y17099245X17103053"/>
    <hyperlink ref="B565" location="pos_31455072_3Y17099245X17103053" display="pos_31455072_3Y17099245X17103053"/>
    <hyperlink ref="B567" location="pos_31455004_3Y17099245X17103053X17102862" display="pos_31455004_3Y17099245X17103053X17102862"/>
    <hyperlink ref="B568" location="pos_31455004_3Y17099245X17103053X17102862" display="pos_31455004_3Y17099245X17103053X17102862"/>
    <hyperlink ref="B570" location="pos_31441901_3Y17099245" display="pos_31441901_3Y17099245"/>
    <hyperlink ref="B572" location="pos_31455176_3Y17099245X17102902" display="pos_31455176_3Y17099245X17102902"/>
    <hyperlink ref="B573" location="pos_31455176_3Y17099245X17102902" display="pos_31455176_3Y17099245X17102902"/>
    <hyperlink ref="B574" location="pos_31455176_3Y17099245X17102902" display="pos_31455176_3Y17099245X17102902"/>
    <hyperlink ref="B575" location="pos_31455176_3Y17099245X17102902" display="pos_31455176_3Y17099245X17102902"/>
    <hyperlink ref="B576" location="pos_31455176_3Y17099245X17102902" display="pos_31455176_3Y17099245X17102902"/>
    <hyperlink ref="B578" location="pos_31441901_3Y17099245" display="pos_31441901_3Y17099245"/>
    <hyperlink ref="B579" location="pos_31455119_3Y17099245X17102974" display="pos_31455119_3Y17099245X17102974"/>
    <hyperlink ref="B580" location="pos_31455128_3Y17099245X17102974X17102967" display="pos_31455128_3Y17099245X17102974X17102967"/>
    <hyperlink ref="B581" location="pos_31455128_3Y17099245X17102974X17102967" display="pos_31455128_3Y17099245X17102974X17102967"/>
    <hyperlink ref="B582" location="pos_31455119_3Y17099245X17102974" display="pos_31455119_3Y17099245X17102974"/>
    <hyperlink ref="B583" location="pos_31451235_3Y17099245X17102974X17103258" display="pos_31451235_3Y17099245X17102974X17103258"/>
    <hyperlink ref="B584" location="pos_31451235_3Y17099245X17102974X17103258" display="pos_31451235_3Y17099245X17102974X17103258"/>
    <hyperlink ref="B585" location="pos_31451235_3Y17099245X17102974X17103258" display="pos_31451235_3Y17099245X17102974X17103258"/>
    <hyperlink ref="B586" location="pos_31441901_3Y17099245" display="pos_31441901_3Y17099245"/>
    <hyperlink ref="B587" location="pos_31441901_3Y17099245" display="pos_31441901_3Y17099245"/>
  </hyperlinks>
  <pageMargins left="0.78740157499999996" right="0.78740157499999996" top="0.984251969" bottom="0.984251969" header="0.4921259845" footer="0.4921259845"/>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filterMode="1">
    <outlinePr summaryBelow="0" summaryRight="0"/>
  </sheetPr>
  <dimension ref="A1:AI51"/>
  <sheetViews>
    <sheetView workbookViewId="0">
      <pane xSplit="3" ySplit="7" topLeftCell="D8" activePane="bottomRight" state="frozen"/>
      <selection pane="topRight" activeCell="D1" sqref="D1"/>
      <selection pane="bottomLeft" activeCell="A7" sqref="A7"/>
      <selection pane="bottomRight" activeCell="Y9" sqref="Y9"/>
    </sheetView>
  </sheetViews>
  <sheetFormatPr baseColWidth="10" defaultColWidth="9.6640625" defaultRowHeight="12" customHeight="1" outlineLevelRow="3" outlineLevelCol="1"/>
  <cols>
    <col min="1" max="1" width="50.83203125" style="22" customWidth="1"/>
    <col min="2" max="2" width="2.83203125" style="22" customWidth="1"/>
    <col min="3" max="3" width="2.83203125" style="22" customWidth="1" collapsed="1"/>
    <col min="4" max="4" width="24.5" style="22" hidden="1" customWidth="1" outlineLevel="1"/>
    <col min="5" max="5" width="20.83203125" style="22" hidden="1" customWidth="1" outlineLevel="1"/>
    <col min="6" max="6" width="13.5" style="22" hidden="1" customWidth="1" outlineLevel="1"/>
    <col min="7" max="7" width="24.1640625" style="55" hidden="1" customWidth="1" outlineLevel="1"/>
    <col min="8" max="8" width="34.6640625" style="55" hidden="1" customWidth="1" outlineLevel="1"/>
    <col min="9" max="9" width="25.83203125" style="55" hidden="1" customWidth="1" outlineLevel="1"/>
    <col min="10" max="10" width="31.5" style="55" hidden="1" customWidth="1" outlineLevel="1"/>
    <col min="11" max="11" width="16" style="55" hidden="1" customWidth="1" outlineLevel="1"/>
    <col min="12" max="12" width="15" style="55" hidden="1" customWidth="1" outlineLevel="1"/>
    <col min="13" max="13" width="9.6640625" style="55" hidden="1" customWidth="1" outlineLevel="1"/>
    <col min="14" max="14" width="18.6640625" style="55" hidden="1" customWidth="1" outlineLevel="1"/>
    <col min="15" max="15" width="27" style="55" hidden="1" customWidth="1" outlineLevel="1"/>
    <col min="16" max="16" width="22" style="55" hidden="1" customWidth="1" outlineLevel="1"/>
    <col min="17" max="17" width="17" style="55" hidden="1" customWidth="1" outlineLevel="1"/>
    <col min="18" max="18" width="2.83203125" style="31" customWidth="1"/>
    <col min="19" max="19" width="15.83203125" style="31" customWidth="1"/>
    <col min="20" max="20" width="2.83203125" style="31" customWidth="1"/>
    <col min="21" max="21" width="15.83203125" style="31" customWidth="1" outlineLevel="1"/>
    <col min="22" max="22" width="2.83203125" style="31" customWidth="1" outlineLevel="1"/>
    <col min="23" max="23" width="15.83203125" style="31" customWidth="1" outlineLevel="1"/>
    <col min="24" max="24" width="2.83203125" style="31" customWidth="1" outlineLevel="1"/>
    <col min="25" max="25" width="15.83203125" style="31" customWidth="1"/>
    <col min="26" max="26" width="2.83203125" style="31" customWidth="1"/>
    <col min="27" max="27" width="15.83203125" style="31" customWidth="1" outlineLevel="1"/>
    <col min="28" max="28" width="2.83203125" style="31" customWidth="1" outlineLevel="1"/>
    <col min="29" max="29" width="15.83203125" style="31" customWidth="1"/>
    <col min="30" max="30" width="2.83203125" style="31" customWidth="1"/>
    <col min="31" max="31" width="15.83203125" style="31" customWidth="1" outlineLevel="1"/>
    <col min="32" max="32" width="2.83203125" style="31" customWidth="1" outlineLevel="1"/>
    <col min="33" max="33" width="15.83203125" style="31" customWidth="1" outlineLevel="1"/>
    <col min="34" max="34" width="2.83203125" style="31" customWidth="1" outlineLevel="1"/>
    <col min="35" max="35" width="15.83203125" style="31" customWidth="1"/>
    <col min="36" max="16384" width="9.6640625" style="55"/>
  </cols>
  <sheetData>
    <row r="1" spans="1:35" s="56" customFormat="1" ht="12" customHeight="1">
      <c r="A1" s="112" t="s">
        <v>3448</v>
      </c>
      <c r="B1" s="112"/>
      <c r="C1" s="112"/>
      <c r="D1" s="112" t="s">
        <v>3448</v>
      </c>
      <c r="E1" s="112" t="s">
        <v>3448</v>
      </c>
      <c r="F1" s="7"/>
      <c r="G1" s="7"/>
      <c r="H1" s="7"/>
      <c r="I1" s="7"/>
      <c r="J1" s="7"/>
      <c r="K1" s="7"/>
      <c r="L1" s="7"/>
      <c r="M1" s="7"/>
      <c r="N1" s="7"/>
      <c r="O1" s="7"/>
      <c r="P1" s="7"/>
      <c r="Q1" s="7"/>
    </row>
    <row r="2" spans="1:35" s="56" customFormat="1" ht="12" customHeight="1">
      <c r="A2" s="112"/>
      <c r="B2" s="112"/>
      <c r="C2" s="112"/>
      <c r="D2" s="112"/>
      <c r="E2" s="112"/>
      <c r="F2" s="7"/>
      <c r="G2" s="7"/>
      <c r="H2" s="7"/>
      <c r="I2" s="7"/>
      <c r="J2" s="7"/>
      <c r="K2" s="7"/>
      <c r="L2" s="7"/>
      <c r="M2" s="7"/>
      <c r="N2" s="7"/>
      <c r="O2" s="7"/>
      <c r="P2" s="7"/>
      <c r="Q2" s="7"/>
    </row>
    <row r="3" spans="1:35" s="56" customFormat="1" ht="12" customHeight="1">
      <c r="A3" s="111" t="s">
        <v>3439</v>
      </c>
      <c r="B3" s="6"/>
      <c r="C3" s="5"/>
      <c r="D3" s="6"/>
      <c r="E3" s="6"/>
      <c r="F3" s="6"/>
      <c r="G3" s="6"/>
      <c r="H3" s="6"/>
      <c r="I3" s="6"/>
      <c r="J3" s="6"/>
      <c r="K3" s="6"/>
      <c r="L3" s="6"/>
      <c r="M3" s="6"/>
      <c r="N3" s="6"/>
      <c r="O3" s="6"/>
      <c r="P3" s="6"/>
      <c r="Q3" s="6"/>
      <c r="S3" s="109" t="s">
        <v>3449</v>
      </c>
      <c r="T3" s="109"/>
      <c r="U3" s="109"/>
      <c r="V3" s="109"/>
      <c r="W3" s="109"/>
      <c r="X3" s="109"/>
      <c r="Y3" s="109"/>
      <c r="AA3" s="3"/>
      <c r="AC3" s="109" t="s">
        <v>3422</v>
      </c>
      <c r="AD3" s="109"/>
      <c r="AE3" s="109"/>
      <c r="AF3" s="109"/>
      <c r="AG3" s="109"/>
      <c r="AH3" s="109"/>
      <c r="AI3" s="109"/>
    </row>
    <row r="4" spans="1:35" s="56" customFormat="1" ht="12" customHeight="1">
      <c r="A4" s="111"/>
      <c r="B4" s="6"/>
      <c r="C4" s="5"/>
      <c r="D4" s="6"/>
      <c r="E4" s="6"/>
      <c r="F4" s="6"/>
      <c r="G4" s="5"/>
      <c r="H4" s="5"/>
      <c r="I4" s="5"/>
      <c r="J4" s="6"/>
      <c r="K4" s="6"/>
      <c r="L4" s="6"/>
      <c r="M4" s="6"/>
      <c r="N4" s="6"/>
      <c r="O4" s="6"/>
      <c r="P4" s="6"/>
      <c r="Q4" s="6"/>
      <c r="S4" s="110" t="s">
        <v>3450</v>
      </c>
      <c r="T4" s="110"/>
      <c r="U4" s="110"/>
      <c r="V4" s="110"/>
      <c r="W4" s="110"/>
      <c r="X4" s="110"/>
      <c r="Y4" s="110"/>
      <c r="AA4" s="4"/>
      <c r="AC4" s="110" t="s">
        <v>3434</v>
      </c>
      <c r="AD4" s="110"/>
      <c r="AE4" s="110"/>
      <c r="AF4" s="110"/>
      <c r="AG4" s="110"/>
      <c r="AH4" s="110"/>
      <c r="AI4" s="110"/>
    </row>
    <row r="5" spans="1:35" s="14" customFormat="1" ht="24.75" customHeight="1" collapsed="1">
      <c r="A5" s="11" t="s">
        <v>3413</v>
      </c>
      <c r="B5" s="12" t="s">
        <v>3427</v>
      </c>
      <c r="C5" s="12" t="s">
        <v>3428</v>
      </c>
      <c r="D5" s="11" t="s">
        <v>3412</v>
      </c>
      <c r="E5" s="11"/>
      <c r="F5" s="11" t="s">
        <v>3414</v>
      </c>
      <c r="G5" s="11" t="s">
        <v>3415</v>
      </c>
      <c r="H5" s="11"/>
      <c r="I5" s="11"/>
      <c r="J5" s="11" t="s">
        <v>3416</v>
      </c>
      <c r="K5" s="11" t="s">
        <v>3417</v>
      </c>
      <c r="L5" s="11" t="s">
        <v>3418</v>
      </c>
      <c r="M5" s="13"/>
      <c r="O5" s="11" t="s">
        <v>3419</v>
      </c>
      <c r="P5" s="11" t="s">
        <v>3420</v>
      </c>
      <c r="Q5" s="11" t="s">
        <v>3421</v>
      </c>
      <c r="S5" s="83" t="s">
        <v>3441</v>
      </c>
      <c r="T5" s="84"/>
      <c r="U5" s="11" t="s">
        <v>3425</v>
      </c>
      <c r="W5" s="11" t="s">
        <v>3433</v>
      </c>
      <c r="Y5" s="83" t="s">
        <v>3432</v>
      </c>
      <c r="Z5" s="84"/>
      <c r="AA5" s="83" t="s">
        <v>3423</v>
      </c>
      <c r="AB5" s="84"/>
      <c r="AC5" s="83" t="s">
        <v>3441</v>
      </c>
      <c r="AD5" s="84"/>
      <c r="AE5" s="11" t="s">
        <v>3425</v>
      </c>
      <c r="AG5" s="11" t="s">
        <v>3433</v>
      </c>
      <c r="AI5" s="83" t="s">
        <v>3432</v>
      </c>
    </row>
    <row r="6" spans="1:35" s="57" customFormat="1" ht="90.75" hidden="1" customHeight="1" outlineLevel="3">
      <c r="A6" s="16" t="s">
        <v>3429</v>
      </c>
      <c r="B6" s="16" t="s">
        <v>3430</v>
      </c>
      <c r="C6" s="16" t="s">
        <v>3431</v>
      </c>
      <c r="D6" s="71" t="s">
        <v>3442</v>
      </c>
      <c r="E6" s="71" t="s">
        <v>3443</v>
      </c>
      <c r="F6" s="71" t="s">
        <v>3444</v>
      </c>
      <c r="G6" s="71" t="s">
        <v>3445</v>
      </c>
      <c r="H6" s="71" t="s">
        <v>3446</v>
      </c>
      <c r="I6" s="71" t="s">
        <v>3447</v>
      </c>
      <c r="J6" s="71" t="s">
        <v>0</v>
      </c>
      <c r="K6" s="71" t="s">
        <v>1</v>
      </c>
      <c r="L6" s="71" t="s">
        <v>3</v>
      </c>
      <c r="M6" s="71" t="s">
        <v>4</v>
      </c>
      <c r="N6" s="71" t="s">
        <v>2</v>
      </c>
      <c r="O6" s="71" t="s">
        <v>5</v>
      </c>
      <c r="P6" s="71" t="s">
        <v>6</v>
      </c>
      <c r="Q6" s="71" t="s">
        <v>7</v>
      </c>
      <c r="S6" s="16" t="s">
        <v>3451</v>
      </c>
      <c r="T6" s="15"/>
      <c r="U6" s="16" t="s">
        <v>3458</v>
      </c>
      <c r="V6" s="15"/>
      <c r="W6" s="16" t="s">
        <v>3453</v>
      </c>
      <c r="X6" s="15"/>
      <c r="Y6" s="16" t="s">
        <v>3457</v>
      </c>
      <c r="Z6" s="15"/>
      <c r="AA6" s="16" t="s">
        <v>3424</v>
      </c>
      <c r="AB6" s="15"/>
      <c r="AC6" s="16" t="s">
        <v>3451</v>
      </c>
      <c r="AD6" s="15"/>
      <c r="AE6" s="16" t="s">
        <v>3459</v>
      </c>
      <c r="AF6" s="15"/>
      <c r="AG6" s="16" t="s">
        <v>3452</v>
      </c>
      <c r="AH6" s="15"/>
      <c r="AI6" s="16" t="s">
        <v>3457</v>
      </c>
    </row>
    <row r="7" spans="1:35" s="54" customFormat="1" ht="12" customHeight="1">
      <c r="A7" s="10"/>
      <c r="B7" s="10"/>
      <c r="C7" s="10"/>
      <c r="N7" s="10"/>
    </row>
    <row r="8" spans="1:35" ht="12" customHeight="1">
      <c r="A8" s="10" t="s">
        <v>3178</v>
      </c>
      <c r="B8" s="94"/>
      <c r="C8" s="85" t="str">
        <f>IF(OR(ISNUMBER(S8),ISNUMBER(U8),ISNUMBER(W8),ISNUMBER(#REF!),ISNUMBER(AA8),ISNUMBER(AC8),ISNUMBER(AE8),ISNUMBER(AG8),ISNUMBER(Y8),ISNUMBER(AI8)),"x","")</f>
        <v/>
      </c>
      <c r="D8" s="10" t="s">
        <v>10</v>
      </c>
      <c r="E8" s="10" t="s">
        <v>3179</v>
      </c>
      <c r="F8" s="10" t="s">
        <v>13</v>
      </c>
      <c r="G8" s="10" t="s">
        <v>3178</v>
      </c>
      <c r="H8" s="10" t="s">
        <v>3180</v>
      </c>
      <c r="I8" s="10" t="s">
        <v>8</v>
      </c>
      <c r="J8" s="10" t="s">
        <v>8</v>
      </c>
      <c r="K8" s="10" t="s">
        <v>8</v>
      </c>
      <c r="L8" s="10" t="s">
        <v>12</v>
      </c>
      <c r="M8" s="10" t="s">
        <v>12</v>
      </c>
      <c r="N8" s="10" t="s">
        <v>8</v>
      </c>
      <c r="O8" s="10" t="s">
        <v>14</v>
      </c>
      <c r="P8" s="10" t="s">
        <v>8</v>
      </c>
      <c r="Q8" s="10" t="s">
        <v>8</v>
      </c>
      <c r="S8" s="10"/>
      <c r="T8" s="10"/>
      <c r="U8" s="10"/>
      <c r="V8" s="10"/>
      <c r="W8" s="10"/>
      <c r="Y8" s="10"/>
      <c r="AA8" s="10"/>
      <c r="AB8" s="10"/>
      <c r="AC8" s="10"/>
      <c r="AD8" s="10"/>
      <c r="AE8" s="10"/>
      <c r="AF8" s="10"/>
      <c r="AG8" s="10"/>
      <c r="AH8" s="10"/>
      <c r="AI8" s="10"/>
    </row>
    <row r="9" spans="1:35" ht="12" customHeight="1" outlineLevel="1">
      <c r="A9" s="28" t="s">
        <v>3181</v>
      </c>
      <c r="B9" s="94"/>
      <c r="C9" s="85" t="str">
        <f>IF(OR(ISNUMBER(S9),ISNUMBER(U9),ISNUMBER(W9),ISNUMBER(#REF!),ISNUMBER(AA9),ISNUMBER(AC9),ISNUMBER(AE9),ISNUMBER(AG9),ISNUMBER(Y9),ISNUMBER(AI9)),"x","")</f>
        <v/>
      </c>
      <c r="D9" s="10" t="s">
        <v>10</v>
      </c>
      <c r="E9" s="10" t="s">
        <v>3182</v>
      </c>
      <c r="F9" s="10" t="s">
        <v>17</v>
      </c>
      <c r="G9" s="10" t="s">
        <v>3181</v>
      </c>
      <c r="H9" s="10" t="s">
        <v>8</v>
      </c>
      <c r="I9" s="10" t="s">
        <v>3183</v>
      </c>
      <c r="J9" s="10" t="s">
        <v>19</v>
      </c>
      <c r="K9" s="10" t="s">
        <v>8</v>
      </c>
      <c r="L9" s="10" t="s">
        <v>12</v>
      </c>
      <c r="M9" s="10" t="s">
        <v>12</v>
      </c>
      <c r="N9" s="10" t="s">
        <v>8</v>
      </c>
      <c r="O9" s="10" t="s">
        <v>14</v>
      </c>
      <c r="P9" s="10" t="s">
        <v>8</v>
      </c>
      <c r="Q9" s="10" t="s">
        <v>8</v>
      </c>
      <c r="S9" s="30"/>
      <c r="U9" s="59"/>
      <c r="W9" s="61" t="str">
        <f>IF(OR(ISNUMBER(W10),ISNUMBER(W11),ISNUMBER(W12),ISNUMBER(W13),ISNUMBER(W14),ISNUMBER(W20),ISNUMBER(W21),ISNUMBER(W22),ISNUMBER(W28),ISNUMBER(W29),ISNUMBER(W30),ISNUMBER(W31),ISNUMBER(W32),ISNUMBER(W33)),N(W10)+N(W11)-N(W12)+N(W13)+N(W14)+N(W20)-N(W21)-N(W22)-N(W28)+N(W29)-N(W30)-N(W31)-N(W32)+N(W33),IF(ISNUMBER(U9),U9,""))</f>
        <v/>
      </c>
      <c r="Y9" s="60" t="str">
        <f>IF(OR(ISNUMBER(S9),ISNUMBER(W9)),N(S9)+N(W9),"")</f>
        <v/>
      </c>
      <c r="AA9" s="59"/>
      <c r="AC9" s="30"/>
      <c r="AE9" s="59"/>
      <c r="AG9" s="61" t="str">
        <f>IF(OR(ISNUMBER(AG10),ISNUMBER(AG11),ISNUMBER(AG12),ISNUMBER(AG13),ISNUMBER(AG14),ISNUMBER(AG20),ISNUMBER(AG21),ISNUMBER(AG22),ISNUMBER(AG28),ISNUMBER(AG29),ISNUMBER(AG30),ISNUMBER(AG31),ISNUMBER(AG32),ISNUMBER(AG33)),N(AG10)+N(AG11)-N(AG12)+N(AG13)+N(AG14)+N(AG20)-N(AG21)-N(AG22)-N(AG28)+N(AG29)-N(AG30)-N(AG31)-N(AG32)+N(AG33),IF(ISNUMBER(AE9),AE9,""))</f>
        <v/>
      </c>
      <c r="AI9" s="60" t="str">
        <f t="shared" ref="AI9:AI42" si="0">IF(OR(ISNUMBER(AC9),ISNUMBER(AG9)),N(AC9)+N(AG9),"")</f>
        <v/>
      </c>
    </row>
    <row r="10" spans="1:35" ht="12" customHeight="1" outlineLevel="2">
      <c r="A10" s="24" t="s">
        <v>3184</v>
      </c>
      <c r="B10" s="94" t="s">
        <v>21</v>
      </c>
      <c r="C10" s="85" t="str">
        <f>IF(OR(ISNUMBER(S10),ISNUMBER(U10),ISNUMBER(W10),ISNUMBER(#REF!),ISNUMBER(AA10),ISNUMBER(AC10),ISNUMBER(AE10),ISNUMBER(AG10),ISNUMBER(Y10),ISNUMBER(AI10)),"x","")</f>
        <v/>
      </c>
      <c r="D10" s="22" t="s">
        <v>10</v>
      </c>
      <c r="E10" s="22" t="s">
        <v>3185</v>
      </c>
      <c r="F10" s="22" t="s">
        <v>17</v>
      </c>
      <c r="G10" s="22" t="s">
        <v>3184</v>
      </c>
      <c r="H10" s="22" t="s">
        <v>8</v>
      </c>
      <c r="I10" s="22" t="s">
        <v>3186</v>
      </c>
      <c r="J10" s="22" t="s">
        <v>114</v>
      </c>
      <c r="K10" s="22" t="s">
        <v>8</v>
      </c>
      <c r="L10" s="22" t="s">
        <v>12</v>
      </c>
      <c r="M10" s="22" t="s">
        <v>12</v>
      </c>
      <c r="N10" s="22" t="s">
        <v>8</v>
      </c>
      <c r="O10" s="22" t="s">
        <v>14</v>
      </c>
      <c r="P10" s="22" t="s">
        <v>8</v>
      </c>
      <c r="Q10" s="22" t="s">
        <v>8</v>
      </c>
      <c r="S10" s="30"/>
      <c r="U10" s="59"/>
      <c r="W10" s="61" t="str">
        <f>IF(ISNUMBER(U10),U10,"")</f>
        <v/>
      </c>
      <c r="Y10" s="60" t="str">
        <f>IF(OR(ISNUMBER(S10),ISNUMBER(#REF!)),N(S10)+N(#REF!),"")</f>
        <v/>
      </c>
      <c r="AA10" s="59"/>
      <c r="AC10" s="30"/>
      <c r="AE10" s="59"/>
      <c r="AG10" s="61" t="str">
        <f>IF(ISNUMBER(AE10),AE10,"")</f>
        <v/>
      </c>
      <c r="AI10" s="60" t="str">
        <f t="shared" si="0"/>
        <v/>
      </c>
    </row>
    <row r="11" spans="1:35" ht="12" customHeight="1" outlineLevel="2">
      <c r="A11" s="24" t="s">
        <v>3187</v>
      </c>
      <c r="B11" s="94" t="s">
        <v>21</v>
      </c>
      <c r="C11" s="85" t="str">
        <f>IF(OR(ISNUMBER(S11),ISNUMBER(U11),ISNUMBER(W11),ISNUMBER(#REF!),ISNUMBER(AA11),ISNUMBER(AC11),ISNUMBER(AE11),ISNUMBER(AG11),ISNUMBER(Y11),ISNUMBER(AI11)),"x","")</f>
        <v/>
      </c>
      <c r="D11" s="22" t="s">
        <v>10</v>
      </c>
      <c r="E11" s="22" t="s">
        <v>3188</v>
      </c>
      <c r="F11" s="22" t="s">
        <v>17</v>
      </c>
      <c r="G11" s="22" t="s">
        <v>3187</v>
      </c>
      <c r="H11" s="22" t="s">
        <v>8</v>
      </c>
      <c r="I11" s="22" t="s">
        <v>3189</v>
      </c>
      <c r="J11" s="22" t="s">
        <v>114</v>
      </c>
      <c r="K11" s="22" t="s">
        <v>8</v>
      </c>
      <c r="L11" s="22" t="s">
        <v>12</v>
      </c>
      <c r="M11" s="22" t="s">
        <v>12</v>
      </c>
      <c r="N11" s="22" t="s">
        <v>8</v>
      </c>
      <c r="O11" s="22" t="s">
        <v>14</v>
      </c>
      <c r="P11" s="22" t="s">
        <v>8</v>
      </c>
      <c r="Q11" s="22" t="s">
        <v>8</v>
      </c>
      <c r="S11" s="30"/>
      <c r="U11" s="59"/>
      <c r="W11" s="61" t="str">
        <f>IF(ISNUMBER(U11),U11,"")</f>
        <v/>
      </c>
      <c r="Y11" s="60" t="str">
        <f>IF(OR(ISNUMBER(S11),ISNUMBER(#REF!)),N(S11)+N(#REF!),"")</f>
        <v/>
      </c>
      <c r="AA11" s="59"/>
      <c r="AC11" s="30"/>
      <c r="AE11" s="59"/>
      <c r="AG11" s="61" t="str">
        <f>IF(ISNUMBER(AE11),AE11,"")</f>
        <v/>
      </c>
      <c r="AI11" s="60" t="str">
        <f t="shared" si="0"/>
        <v/>
      </c>
    </row>
    <row r="12" spans="1:35" ht="12" customHeight="1" outlineLevel="2">
      <c r="A12" s="24" t="s">
        <v>3190</v>
      </c>
      <c r="B12" s="94" t="s">
        <v>423</v>
      </c>
      <c r="C12" s="85" t="str">
        <f>IF(OR(ISNUMBER(S12),ISNUMBER(U12),ISNUMBER(W12),ISNUMBER(#REF!),ISNUMBER(AA12),ISNUMBER(AC12),ISNUMBER(AE12),ISNUMBER(AG12),ISNUMBER(Y12),ISNUMBER(AI12)),"x","")</f>
        <v/>
      </c>
      <c r="D12" s="22" t="s">
        <v>10</v>
      </c>
      <c r="E12" s="22" t="s">
        <v>3191</v>
      </c>
      <c r="F12" s="22" t="s">
        <v>17</v>
      </c>
      <c r="G12" s="22" t="s">
        <v>3190</v>
      </c>
      <c r="H12" s="22" t="s">
        <v>3163</v>
      </c>
      <c r="I12" s="22" t="s">
        <v>3192</v>
      </c>
      <c r="J12" s="22" t="s">
        <v>114</v>
      </c>
      <c r="K12" s="22" t="s">
        <v>8</v>
      </c>
      <c r="L12" s="22" t="s">
        <v>12</v>
      </c>
      <c r="M12" s="22" t="s">
        <v>12</v>
      </c>
      <c r="N12" s="22" t="s">
        <v>8</v>
      </c>
      <c r="O12" s="22" t="s">
        <v>14</v>
      </c>
      <c r="P12" s="22" t="s">
        <v>8</v>
      </c>
      <c r="Q12" s="22" t="s">
        <v>8</v>
      </c>
      <c r="S12" s="30"/>
      <c r="U12" s="59"/>
      <c r="W12" s="61" t="str">
        <f>IF(ISNUMBER(U12),U12,"")</f>
        <v/>
      </c>
      <c r="Y12" s="60" t="str">
        <f>IF(OR(ISNUMBER(S12),ISNUMBER(#REF!)),N(S12)+N(#REF!),"")</f>
        <v/>
      </c>
      <c r="AA12" s="59"/>
      <c r="AC12" s="30"/>
      <c r="AE12" s="59"/>
      <c r="AG12" s="61" t="str">
        <f>IF(ISNUMBER(AE12),AE12,"")</f>
        <v/>
      </c>
      <c r="AI12" s="60" t="str">
        <f t="shared" si="0"/>
        <v/>
      </c>
    </row>
    <row r="13" spans="1:35" ht="12" customHeight="1" outlineLevel="2">
      <c r="A13" s="24" t="s">
        <v>3193</v>
      </c>
      <c r="B13" s="94" t="s">
        <v>21</v>
      </c>
      <c r="C13" s="85" t="str">
        <f>IF(OR(ISNUMBER(S13),ISNUMBER(U13),ISNUMBER(W13),ISNUMBER(#REF!),ISNUMBER(AA13),ISNUMBER(AC13),ISNUMBER(AE13),ISNUMBER(AG13),ISNUMBER(Y13),ISNUMBER(AI13)),"x","")</f>
        <v/>
      </c>
      <c r="D13" s="22" t="s">
        <v>10</v>
      </c>
      <c r="E13" s="22" t="s">
        <v>3194</v>
      </c>
      <c r="F13" s="22" t="s">
        <v>17</v>
      </c>
      <c r="G13" s="22" t="s">
        <v>3193</v>
      </c>
      <c r="H13" s="22" t="s">
        <v>8</v>
      </c>
      <c r="I13" s="22" t="s">
        <v>3195</v>
      </c>
      <c r="J13" s="22" t="s">
        <v>114</v>
      </c>
      <c r="K13" s="22" t="s">
        <v>8</v>
      </c>
      <c r="L13" s="22" t="s">
        <v>12</v>
      </c>
      <c r="M13" s="22" t="s">
        <v>12</v>
      </c>
      <c r="N13" s="22" t="s">
        <v>8</v>
      </c>
      <c r="O13" s="22" t="s">
        <v>14</v>
      </c>
      <c r="P13" s="22" t="s">
        <v>8</v>
      </c>
      <c r="Q13" s="22" t="s">
        <v>8</v>
      </c>
      <c r="S13" s="30"/>
      <c r="U13" s="59"/>
      <c r="W13" s="61" t="str">
        <f>IF(ISNUMBER(U13),U13,"")</f>
        <v/>
      </c>
      <c r="Y13" s="60" t="str">
        <f>IF(OR(ISNUMBER(S13),ISNUMBER(#REF!)),N(S13)+N(#REF!),"")</f>
        <v/>
      </c>
      <c r="AA13" s="59"/>
      <c r="AC13" s="30"/>
      <c r="AE13" s="59"/>
      <c r="AG13" s="61" t="str">
        <f>IF(ISNUMBER(AE13),AE13,"")</f>
        <v/>
      </c>
      <c r="AI13" s="60" t="str">
        <f t="shared" si="0"/>
        <v/>
      </c>
    </row>
    <row r="14" spans="1:35" ht="12" customHeight="1" outlineLevel="2" collapsed="1">
      <c r="A14" s="24" t="s">
        <v>3196</v>
      </c>
      <c r="B14" s="94" t="s">
        <v>21</v>
      </c>
      <c r="C14" s="85" t="str">
        <f>IF(OR(ISNUMBER(S14),ISNUMBER(U14),ISNUMBER(W14),ISNUMBER(#REF!),ISNUMBER(AA14),ISNUMBER(AC14),ISNUMBER(AE14),ISNUMBER(AG14),ISNUMBER(Y14),ISNUMBER(AI14)),"x","")</f>
        <v/>
      </c>
      <c r="D14" s="22" t="s">
        <v>10</v>
      </c>
      <c r="E14" s="22" t="s">
        <v>3197</v>
      </c>
      <c r="F14" s="22" t="s">
        <v>17</v>
      </c>
      <c r="G14" s="22" t="s">
        <v>3196</v>
      </c>
      <c r="H14" s="22" t="s">
        <v>8</v>
      </c>
      <c r="I14" s="22" t="s">
        <v>3195</v>
      </c>
      <c r="J14" s="22" t="s">
        <v>19</v>
      </c>
      <c r="K14" s="22" t="s">
        <v>8</v>
      </c>
      <c r="L14" s="22" t="s">
        <v>12</v>
      </c>
      <c r="M14" s="22" t="s">
        <v>12</v>
      </c>
      <c r="N14" s="22" t="s">
        <v>8</v>
      </c>
      <c r="O14" s="22" t="s">
        <v>14</v>
      </c>
      <c r="P14" s="22" t="s">
        <v>8</v>
      </c>
      <c r="Q14" s="22" t="s">
        <v>8</v>
      </c>
      <c r="S14" s="30"/>
      <c r="U14" s="59"/>
      <c r="W14" s="61" t="str">
        <f>IF(OR(ISNUMBER(W15),ISNUMBER(W16),ISNUMBER(W17),ISNUMBER(W18),ISNUMBER(W19)),N(W15)+N(W16)+N(W17)+N(W18)+N(W19),IF(ISNUMBER(U14),U14,""))</f>
        <v/>
      </c>
      <c r="Y14" s="60" t="str">
        <f>IF(OR(ISNUMBER(S14),ISNUMBER(#REF!)),N(S14)+N(#REF!),"")</f>
        <v/>
      </c>
      <c r="AA14" s="59"/>
      <c r="AC14" s="30"/>
      <c r="AE14" s="59"/>
      <c r="AG14" s="61" t="str">
        <f>IF(OR(ISNUMBER(AG15),ISNUMBER(AG16),ISNUMBER(AG17),ISNUMBER(AG18),ISNUMBER(AG19)),N(AG15)+N(AG16)+N(AG17)+N(AG18)+N(AG19),IF(ISNUMBER(AE14),AE14,""))</f>
        <v/>
      </c>
      <c r="AI14" s="60" t="str">
        <f t="shared" si="0"/>
        <v/>
      </c>
    </row>
    <row r="15" spans="1:35" ht="12" hidden="1" customHeight="1" outlineLevel="3">
      <c r="A15" s="20" t="s">
        <v>3198</v>
      </c>
      <c r="B15" s="94" t="s">
        <v>21</v>
      </c>
      <c r="C15" s="85" t="str">
        <f>IF(OR(ISNUMBER(S15),ISNUMBER(U15),ISNUMBER(W15),ISNUMBER(#REF!),ISNUMBER(AA15),ISNUMBER(AC15),ISNUMBER(AE15),ISNUMBER(AG15),ISNUMBER(Y15),ISNUMBER(AI15)),"x","")</f>
        <v/>
      </c>
      <c r="D15" s="22" t="s">
        <v>10</v>
      </c>
      <c r="E15" s="22" t="s">
        <v>3199</v>
      </c>
      <c r="F15" s="22" t="s">
        <v>17</v>
      </c>
      <c r="G15" s="22" t="s">
        <v>3198</v>
      </c>
      <c r="H15" s="22" t="s">
        <v>8</v>
      </c>
      <c r="I15" s="22" t="s">
        <v>3195</v>
      </c>
      <c r="J15" s="22" t="s">
        <v>114</v>
      </c>
      <c r="K15" s="22" t="s">
        <v>8</v>
      </c>
      <c r="L15" s="22" t="s">
        <v>12</v>
      </c>
      <c r="M15" s="22" t="s">
        <v>12</v>
      </c>
      <c r="N15" s="22" t="s">
        <v>8</v>
      </c>
      <c r="O15" s="22" t="s">
        <v>14</v>
      </c>
      <c r="P15" s="22" t="s">
        <v>8</v>
      </c>
      <c r="Q15" s="22" t="s">
        <v>8</v>
      </c>
      <c r="S15" s="30"/>
      <c r="U15" s="59"/>
      <c r="W15" s="61" t="str">
        <f t="shared" ref="W15:W21" si="1">IF(ISNUMBER(U15),U15,"")</f>
        <v/>
      </c>
      <c r="Y15" s="60" t="str">
        <f>IF(OR(ISNUMBER(S15),ISNUMBER(#REF!)),N(S15)+N(#REF!),"")</f>
        <v/>
      </c>
      <c r="AA15" s="59"/>
      <c r="AC15" s="30"/>
      <c r="AE15" s="59"/>
      <c r="AG15" s="61" t="str">
        <f t="shared" ref="AG15:AG21" si="2">IF(ISNUMBER(AE15),AE15,"")</f>
        <v/>
      </c>
      <c r="AI15" s="60" t="str">
        <f t="shared" si="0"/>
        <v/>
      </c>
    </row>
    <row r="16" spans="1:35" ht="12" hidden="1" customHeight="1" outlineLevel="3">
      <c r="A16" s="20" t="s">
        <v>3200</v>
      </c>
      <c r="B16" s="94" t="s">
        <v>21</v>
      </c>
      <c r="C16" s="85" t="str">
        <f>IF(OR(ISNUMBER(S16),ISNUMBER(U16),ISNUMBER(W16),ISNUMBER(#REF!),ISNUMBER(AA16),ISNUMBER(AC16),ISNUMBER(AE16),ISNUMBER(AG16),ISNUMBER(Y16),ISNUMBER(AI16)),"x","")</f>
        <v/>
      </c>
      <c r="D16" s="22" t="s">
        <v>10</v>
      </c>
      <c r="E16" s="22" t="s">
        <v>3201</v>
      </c>
      <c r="F16" s="22" t="s">
        <v>17</v>
      </c>
      <c r="G16" s="22" t="s">
        <v>3200</v>
      </c>
      <c r="H16" s="22" t="s">
        <v>8</v>
      </c>
      <c r="I16" s="22" t="s">
        <v>3202</v>
      </c>
      <c r="J16" s="22" t="s">
        <v>23</v>
      </c>
      <c r="K16" s="22" t="s">
        <v>35</v>
      </c>
      <c r="L16" s="22" t="s">
        <v>12</v>
      </c>
      <c r="M16" s="22" t="s">
        <v>12</v>
      </c>
      <c r="N16" s="22" t="s">
        <v>8</v>
      </c>
      <c r="O16" s="22" t="s">
        <v>14</v>
      </c>
      <c r="P16" s="22" t="s">
        <v>8</v>
      </c>
      <c r="Q16" s="22" t="s">
        <v>8</v>
      </c>
      <c r="S16" s="30"/>
      <c r="U16" s="59"/>
      <c r="W16" s="61" t="str">
        <f t="shared" si="1"/>
        <v/>
      </c>
      <c r="Y16" s="60" t="str">
        <f>IF(OR(ISNUMBER(S16),ISNUMBER(#REF!)),N(S16)+N(#REF!),"")</f>
        <v/>
      </c>
      <c r="AA16" s="59"/>
      <c r="AC16" s="30"/>
      <c r="AE16" s="59"/>
      <c r="AG16" s="61" t="str">
        <f t="shared" si="2"/>
        <v/>
      </c>
      <c r="AI16" s="60" t="str">
        <f t="shared" si="0"/>
        <v/>
      </c>
    </row>
    <row r="17" spans="1:35" ht="12" hidden="1" customHeight="1" outlineLevel="3">
      <c r="A17" s="20" t="s">
        <v>3203</v>
      </c>
      <c r="B17" s="94" t="s">
        <v>21</v>
      </c>
      <c r="C17" s="85" t="str">
        <f>IF(OR(ISNUMBER(S17),ISNUMBER(U17),ISNUMBER(W17),ISNUMBER(#REF!),ISNUMBER(AA17),ISNUMBER(AC17),ISNUMBER(AE17),ISNUMBER(AG17),ISNUMBER(Y17),ISNUMBER(AI17)),"x","")</f>
        <v/>
      </c>
      <c r="D17" s="22" t="s">
        <v>10</v>
      </c>
      <c r="E17" s="22" t="s">
        <v>3204</v>
      </c>
      <c r="F17" s="22" t="s">
        <v>17</v>
      </c>
      <c r="G17" s="22" t="s">
        <v>3203</v>
      </c>
      <c r="H17" s="22" t="s">
        <v>8</v>
      </c>
      <c r="I17" s="22" t="s">
        <v>8</v>
      </c>
      <c r="J17" s="22" t="s">
        <v>23</v>
      </c>
      <c r="K17" s="22" t="s">
        <v>8</v>
      </c>
      <c r="L17" s="22" t="s">
        <v>12</v>
      </c>
      <c r="M17" s="22" t="s">
        <v>12</v>
      </c>
      <c r="N17" s="22" t="s">
        <v>8</v>
      </c>
      <c r="O17" s="22" t="s">
        <v>14</v>
      </c>
      <c r="P17" s="22" t="s">
        <v>8</v>
      </c>
      <c r="Q17" s="22" t="s">
        <v>8</v>
      </c>
      <c r="S17" s="30"/>
      <c r="U17" s="59"/>
      <c r="W17" s="61" t="str">
        <f t="shared" si="1"/>
        <v/>
      </c>
      <c r="Y17" s="60" t="str">
        <f>IF(OR(ISNUMBER(S17),ISNUMBER(#REF!)),N(S17)+N(#REF!),"")</f>
        <v/>
      </c>
      <c r="AA17" s="59"/>
      <c r="AC17" s="30"/>
      <c r="AE17" s="59"/>
      <c r="AG17" s="61" t="str">
        <f t="shared" si="2"/>
        <v/>
      </c>
      <c r="AI17" s="60" t="str">
        <f t="shared" si="0"/>
        <v/>
      </c>
    </row>
    <row r="18" spans="1:35" ht="12" hidden="1" customHeight="1" outlineLevel="3">
      <c r="A18" s="20" t="s">
        <v>3205</v>
      </c>
      <c r="B18" s="94" t="s">
        <v>21</v>
      </c>
      <c r="C18" s="85" t="str">
        <f>IF(OR(ISNUMBER(S18),ISNUMBER(U18),ISNUMBER(W18),ISNUMBER(#REF!),ISNUMBER(AA18),ISNUMBER(AC18),ISNUMBER(AE18),ISNUMBER(AG18),ISNUMBER(Y18),ISNUMBER(AI18)),"x","")</f>
        <v/>
      </c>
      <c r="D18" s="22" t="s">
        <v>10</v>
      </c>
      <c r="E18" s="22" t="s">
        <v>3206</v>
      </c>
      <c r="F18" s="22" t="s">
        <v>17</v>
      </c>
      <c r="G18" s="22" t="s">
        <v>3205</v>
      </c>
      <c r="H18" s="22" t="s">
        <v>8</v>
      </c>
      <c r="I18" s="22" t="s">
        <v>3207</v>
      </c>
      <c r="J18" s="22" t="s">
        <v>114</v>
      </c>
      <c r="K18" s="22" t="s">
        <v>8</v>
      </c>
      <c r="L18" s="22" t="s">
        <v>12</v>
      </c>
      <c r="M18" s="22" t="s">
        <v>12</v>
      </c>
      <c r="N18" s="22" t="s">
        <v>8</v>
      </c>
      <c r="O18" s="22" t="s">
        <v>14</v>
      </c>
      <c r="P18" s="22" t="s">
        <v>8</v>
      </c>
      <c r="Q18" s="22" t="s">
        <v>8</v>
      </c>
      <c r="S18" s="30"/>
      <c r="U18" s="59"/>
      <c r="W18" s="61" t="str">
        <f t="shared" si="1"/>
        <v/>
      </c>
      <c r="Y18" s="60" t="str">
        <f>IF(OR(ISNUMBER(S18),ISNUMBER(#REF!)),N(S18)+N(#REF!),"")</f>
        <v/>
      </c>
      <c r="AA18" s="59"/>
      <c r="AC18" s="30"/>
      <c r="AE18" s="59"/>
      <c r="AG18" s="61" t="str">
        <f t="shared" si="2"/>
        <v/>
      </c>
      <c r="AI18" s="60" t="str">
        <f t="shared" si="0"/>
        <v/>
      </c>
    </row>
    <row r="19" spans="1:35" ht="12" hidden="1" customHeight="1" outlineLevel="3">
      <c r="A19" s="20" t="s">
        <v>3208</v>
      </c>
      <c r="B19" s="94" t="s">
        <v>21</v>
      </c>
      <c r="C19" s="85" t="str">
        <f>IF(OR(ISNUMBER(S19),ISNUMBER(U19),ISNUMBER(W19),ISNUMBER(#REF!),ISNUMBER(AA19),ISNUMBER(AC19),ISNUMBER(AE19),ISNUMBER(AG19),ISNUMBER(Y19),ISNUMBER(AI19)),"x","")</f>
        <v/>
      </c>
      <c r="D19" s="22" t="s">
        <v>10</v>
      </c>
      <c r="E19" s="22" t="s">
        <v>3209</v>
      </c>
      <c r="F19" s="22" t="s">
        <v>17</v>
      </c>
      <c r="G19" s="22" t="s">
        <v>3208</v>
      </c>
      <c r="H19" s="22" t="s">
        <v>8</v>
      </c>
      <c r="I19" s="22" t="s">
        <v>3210</v>
      </c>
      <c r="J19" s="22" t="s">
        <v>114</v>
      </c>
      <c r="K19" s="22" t="s">
        <v>8</v>
      </c>
      <c r="L19" s="22" t="s">
        <v>12</v>
      </c>
      <c r="M19" s="22" t="s">
        <v>12</v>
      </c>
      <c r="N19" s="22" t="s">
        <v>8</v>
      </c>
      <c r="O19" s="22" t="s">
        <v>14</v>
      </c>
      <c r="P19" s="22" t="s">
        <v>8</v>
      </c>
      <c r="Q19" s="22" t="s">
        <v>8</v>
      </c>
      <c r="S19" s="30"/>
      <c r="U19" s="59"/>
      <c r="W19" s="61" t="str">
        <f t="shared" si="1"/>
        <v/>
      </c>
      <c r="Y19" s="60" t="str">
        <f>IF(OR(ISNUMBER(S19),ISNUMBER(#REF!)),N(S19)+N(#REF!),"")</f>
        <v/>
      </c>
      <c r="AA19" s="59"/>
      <c r="AC19" s="30"/>
      <c r="AE19" s="59"/>
      <c r="AG19" s="61" t="str">
        <f t="shared" si="2"/>
        <v/>
      </c>
      <c r="AI19" s="60" t="str">
        <f t="shared" si="0"/>
        <v/>
      </c>
    </row>
    <row r="20" spans="1:35" ht="12" customHeight="1" outlineLevel="2">
      <c r="A20" s="24" t="s">
        <v>3211</v>
      </c>
      <c r="B20" s="94" t="s">
        <v>21</v>
      </c>
      <c r="C20" s="85" t="str">
        <f>IF(OR(ISNUMBER(S20),ISNUMBER(U20),ISNUMBER(W20),ISNUMBER(#REF!),ISNUMBER(AA20),ISNUMBER(AC20),ISNUMBER(AE20),ISNUMBER(AG20),ISNUMBER(Y20),ISNUMBER(AI20)),"x","")</f>
        <v/>
      </c>
      <c r="D20" s="22" t="s">
        <v>10</v>
      </c>
      <c r="E20" s="22" t="s">
        <v>3212</v>
      </c>
      <c r="F20" s="22" t="s">
        <v>17</v>
      </c>
      <c r="G20" s="22" t="s">
        <v>3211</v>
      </c>
      <c r="H20" s="22" t="s">
        <v>8</v>
      </c>
      <c r="I20" s="22" t="s">
        <v>8</v>
      </c>
      <c r="J20" s="22" t="s">
        <v>114</v>
      </c>
      <c r="K20" s="22" t="s">
        <v>8</v>
      </c>
      <c r="L20" s="22" t="s">
        <v>12</v>
      </c>
      <c r="M20" s="22" t="s">
        <v>12</v>
      </c>
      <c r="N20" s="22" t="s">
        <v>8</v>
      </c>
      <c r="O20" s="22" t="s">
        <v>14</v>
      </c>
      <c r="P20" s="22" t="s">
        <v>8</v>
      </c>
      <c r="Q20" s="22" t="s">
        <v>8</v>
      </c>
      <c r="S20" s="30"/>
      <c r="U20" s="59"/>
      <c r="W20" s="61" t="str">
        <f t="shared" si="1"/>
        <v/>
      </c>
      <c r="Y20" s="60" t="str">
        <f>IF(OR(ISNUMBER(S20),ISNUMBER(#REF!)),N(S20)+N(#REF!),"")</f>
        <v/>
      </c>
      <c r="AA20" s="59"/>
      <c r="AC20" s="30"/>
      <c r="AE20" s="59"/>
      <c r="AG20" s="61" t="str">
        <f t="shared" si="2"/>
        <v/>
      </c>
      <c r="AI20" s="60" t="str">
        <f t="shared" si="0"/>
        <v/>
      </c>
    </row>
    <row r="21" spans="1:35" ht="12" customHeight="1" outlineLevel="2">
      <c r="A21" s="24" t="s">
        <v>3213</v>
      </c>
      <c r="B21" s="94" t="s">
        <v>423</v>
      </c>
      <c r="C21" s="85" t="str">
        <f>IF(OR(ISNUMBER(S21),ISNUMBER(U21),ISNUMBER(W21),ISNUMBER(#REF!),ISNUMBER(AA21),ISNUMBER(AC21),ISNUMBER(AE21),ISNUMBER(AG21),ISNUMBER(Y21),ISNUMBER(AI21)),"x","")</f>
        <v/>
      </c>
      <c r="D21" s="22" t="s">
        <v>10</v>
      </c>
      <c r="E21" s="22" t="s">
        <v>3214</v>
      </c>
      <c r="F21" s="22" t="s">
        <v>17</v>
      </c>
      <c r="G21" s="22" t="s">
        <v>3213</v>
      </c>
      <c r="H21" s="22" t="s">
        <v>8</v>
      </c>
      <c r="I21" s="22" t="s">
        <v>8</v>
      </c>
      <c r="J21" s="22" t="s">
        <v>114</v>
      </c>
      <c r="K21" s="22" t="s">
        <v>8</v>
      </c>
      <c r="L21" s="22" t="s">
        <v>12</v>
      </c>
      <c r="M21" s="22" t="s">
        <v>12</v>
      </c>
      <c r="N21" s="22" t="s">
        <v>8</v>
      </c>
      <c r="O21" s="22" t="s">
        <v>14</v>
      </c>
      <c r="P21" s="22" t="s">
        <v>8</v>
      </c>
      <c r="Q21" s="22" t="s">
        <v>8</v>
      </c>
      <c r="S21" s="30"/>
      <c r="U21" s="59"/>
      <c r="W21" s="61" t="str">
        <f t="shared" si="1"/>
        <v/>
      </c>
      <c r="Y21" s="60" t="str">
        <f>IF(OR(ISNUMBER(S21),ISNUMBER(#REF!)),N(S21)+N(#REF!),"")</f>
        <v/>
      </c>
      <c r="AA21" s="59"/>
      <c r="AC21" s="30"/>
      <c r="AE21" s="59"/>
      <c r="AG21" s="61" t="str">
        <f t="shared" si="2"/>
        <v/>
      </c>
      <c r="AI21" s="60" t="str">
        <f t="shared" si="0"/>
        <v/>
      </c>
    </row>
    <row r="22" spans="1:35" ht="12" customHeight="1" outlineLevel="2" collapsed="1">
      <c r="A22" s="24" t="s">
        <v>3215</v>
      </c>
      <c r="B22" s="94" t="s">
        <v>423</v>
      </c>
      <c r="C22" s="85" t="str">
        <f>IF(OR(ISNUMBER(S22),ISNUMBER(U22),ISNUMBER(W22),ISNUMBER(#REF!),ISNUMBER(AA22),ISNUMBER(AC22),ISNUMBER(AE22),ISNUMBER(AG22),ISNUMBER(Y22),ISNUMBER(AI22)),"x","")</f>
        <v/>
      </c>
      <c r="D22" s="22" t="s">
        <v>10</v>
      </c>
      <c r="E22" s="22" t="s">
        <v>3216</v>
      </c>
      <c r="F22" s="22" t="s">
        <v>17</v>
      </c>
      <c r="G22" s="22" t="s">
        <v>3215</v>
      </c>
      <c r="H22" s="22" t="s">
        <v>3163</v>
      </c>
      <c r="I22" s="22" t="s">
        <v>3195</v>
      </c>
      <c r="J22" s="22" t="s">
        <v>19</v>
      </c>
      <c r="K22" s="22" t="s">
        <v>8</v>
      </c>
      <c r="L22" s="22" t="s">
        <v>12</v>
      </c>
      <c r="M22" s="22" t="s">
        <v>12</v>
      </c>
      <c r="N22" s="22" t="s">
        <v>8</v>
      </c>
      <c r="O22" s="22" t="s">
        <v>14</v>
      </c>
      <c r="P22" s="22" t="s">
        <v>8</v>
      </c>
      <c r="Q22" s="22" t="s">
        <v>8</v>
      </c>
      <c r="S22" s="30"/>
      <c r="U22" s="59"/>
      <c r="W22" s="61" t="str">
        <f>IF(OR(ISNUMBER(W23),ISNUMBER(W24),ISNUMBER(W25),ISNUMBER(W26),ISNUMBER(W27)),N(W23)+N(W24)+N(W25)+N(W26)+N(W27),IF(ISNUMBER(U22),U22,""))</f>
        <v/>
      </c>
      <c r="Y22" s="60" t="str">
        <f>IF(OR(ISNUMBER(S22),ISNUMBER(#REF!)),N(S22)+N(#REF!),"")</f>
        <v/>
      </c>
      <c r="AA22" s="59"/>
      <c r="AC22" s="30"/>
      <c r="AE22" s="59"/>
      <c r="AG22" s="61" t="str">
        <f>IF(OR(ISNUMBER(AG23),ISNUMBER(AG24),ISNUMBER(AG25),ISNUMBER(AG26),ISNUMBER(AG27)),N(AG23)+N(AG24)+N(AG25)+N(AG26)+N(AG27),IF(ISNUMBER(AE22),AE22,""))</f>
        <v/>
      </c>
      <c r="AI22" s="60" t="str">
        <f t="shared" si="0"/>
        <v/>
      </c>
    </row>
    <row r="23" spans="1:35" ht="12" hidden="1" customHeight="1" outlineLevel="3">
      <c r="A23" s="20" t="s">
        <v>3217</v>
      </c>
      <c r="B23" s="94" t="s">
        <v>21</v>
      </c>
      <c r="C23" s="85" t="str">
        <f>IF(OR(ISNUMBER(S23),ISNUMBER(U23),ISNUMBER(W23),ISNUMBER(#REF!),ISNUMBER(AA23),ISNUMBER(AC23),ISNUMBER(AE23),ISNUMBER(AG23),ISNUMBER(Y23),ISNUMBER(AI23)),"x","")</f>
        <v/>
      </c>
      <c r="D23" s="22" t="s">
        <v>10</v>
      </c>
      <c r="E23" s="22" t="s">
        <v>3218</v>
      </c>
      <c r="F23" s="22" t="s">
        <v>17</v>
      </c>
      <c r="G23" s="22" t="s">
        <v>3217</v>
      </c>
      <c r="H23" s="22" t="s">
        <v>8</v>
      </c>
      <c r="I23" s="22" t="s">
        <v>8</v>
      </c>
      <c r="J23" s="22" t="s">
        <v>114</v>
      </c>
      <c r="K23" s="22" t="s">
        <v>8</v>
      </c>
      <c r="L23" s="22" t="s">
        <v>12</v>
      </c>
      <c r="M23" s="22" t="s">
        <v>12</v>
      </c>
      <c r="N23" s="22" t="s">
        <v>8</v>
      </c>
      <c r="O23" s="22" t="s">
        <v>14</v>
      </c>
      <c r="P23" s="22" t="s">
        <v>8</v>
      </c>
      <c r="Q23" s="22" t="s">
        <v>8</v>
      </c>
      <c r="S23" s="30"/>
      <c r="U23" s="59"/>
      <c r="W23" s="61" t="str">
        <f t="shared" ref="W23:W33" si="3">IF(ISNUMBER(U23),U23,"")</f>
        <v/>
      </c>
      <c r="Y23" s="60" t="str">
        <f>IF(OR(ISNUMBER(S23),ISNUMBER(#REF!)),N(S23)+N(#REF!),"")</f>
        <v/>
      </c>
      <c r="AA23" s="59"/>
      <c r="AC23" s="30"/>
      <c r="AE23" s="59"/>
      <c r="AG23" s="61" t="str">
        <f t="shared" ref="AG23:AG33" si="4">IF(ISNUMBER(AE23),AE23,"")</f>
        <v/>
      </c>
      <c r="AI23" s="60" t="str">
        <f t="shared" si="0"/>
        <v/>
      </c>
    </row>
    <row r="24" spans="1:35" ht="12" hidden="1" customHeight="1" outlineLevel="3">
      <c r="A24" s="20" t="s">
        <v>3219</v>
      </c>
      <c r="B24" s="94" t="s">
        <v>21</v>
      </c>
      <c r="C24" s="85" t="str">
        <f>IF(OR(ISNUMBER(S24),ISNUMBER(U24),ISNUMBER(W24),ISNUMBER(#REF!),ISNUMBER(AA24),ISNUMBER(AC24),ISNUMBER(AE24),ISNUMBER(AG24),ISNUMBER(Y24),ISNUMBER(AI24)),"x","")</f>
        <v/>
      </c>
      <c r="D24" s="22" t="s">
        <v>10</v>
      </c>
      <c r="E24" s="22" t="s">
        <v>3220</v>
      </c>
      <c r="F24" s="22" t="s">
        <v>17</v>
      </c>
      <c r="G24" s="22" t="s">
        <v>3219</v>
      </c>
      <c r="H24" s="22" t="s">
        <v>8</v>
      </c>
      <c r="I24" s="22" t="s">
        <v>3202</v>
      </c>
      <c r="J24" s="22" t="s">
        <v>23</v>
      </c>
      <c r="K24" s="22" t="s">
        <v>35</v>
      </c>
      <c r="L24" s="22" t="s">
        <v>12</v>
      </c>
      <c r="M24" s="22" t="s">
        <v>12</v>
      </c>
      <c r="N24" s="22" t="s">
        <v>8</v>
      </c>
      <c r="O24" s="22" t="s">
        <v>14</v>
      </c>
      <c r="P24" s="22" t="s">
        <v>8</v>
      </c>
      <c r="Q24" s="22" t="s">
        <v>8</v>
      </c>
      <c r="S24" s="30"/>
      <c r="U24" s="59"/>
      <c r="W24" s="61" t="str">
        <f t="shared" si="3"/>
        <v/>
      </c>
      <c r="Y24" s="60" t="str">
        <f>IF(OR(ISNUMBER(S24),ISNUMBER(#REF!)),N(S24)+N(#REF!),"")</f>
        <v/>
      </c>
      <c r="AA24" s="59"/>
      <c r="AC24" s="30"/>
      <c r="AE24" s="59"/>
      <c r="AG24" s="61" t="str">
        <f t="shared" si="4"/>
        <v/>
      </c>
      <c r="AI24" s="60" t="str">
        <f t="shared" si="0"/>
        <v/>
      </c>
    </row>
    <row r="25" spans="1:35" ht="12" hidden="1" customHeight="1" outlineLevel="3">
      <c r="A25" s="20" t="s">
        <v>3221</v>
      </c>
      <c r="B25" s="94" t="s">
        <v>21</v>
      </c>
      <c r="C25" s="85" t="str">
        <f>IF(OR(ISNUMBER(S25),ISNUMBER(U25),ISNUMBER(W25),ISNUMBER(#REF!),ISNUMBER(AA25),ISNUMBER(AC25),ISNUMBER(AE25),ISNUMBER(AG25),ISNUMBER(Y25),ISNUMBER(AI25)),"x","")</f>
        <v/>
      </c>
      <c r="D25" s="22" t="s">
        <v>10</v>
      </c>
      <c r="E25" s="22" t="s">
        <v>3222</v>
      </c>
      <c r="F25" s="22" t="s">
        <v>17</v>
      </c>
      <c r="G25" s="22" t="s">
        <v>3221</v>
      </c>
      <c r="H25" s="22" t="s">
        <v>8</v>
      </c>
      <c r="I25" s="22" t="s">
        <v>8</v>
      </c>
      <c r="J25" s="22" t="s">
        <v>23</v>
      </c>
      <c r="K25" s="22" t="s">
        <v>8</v>
      </c>
      <c r="L25" s="22" t="s">
        <v>12</v>
      </c>
      <c r="M25" s="22" t="s">
        <v>12</v>
      </c>
      <c r="N25" s="22" t="s">
        <v>8</v>
      </c>
      <c r="O25" s="22" t="s">
        <v>14</v>
      </c>
      <c r="P25" s="22" t="s">
        <v>8</v>
      </c>
      <c r="Q25" s="22" t="s">
        <v>8</v>
      </c>
      <c r="S25" s="30"/>
      <c r="U25" s="59"/>
      <c r="W25" s="61" t="str">
        <f t="shared" si="3"/>
        <v/>
      </c>
      <c r="Y25" s="60" t="str">
        <f>IF(OR(ISNUMBER(S25),ISNUMBER(#REF!)),N(S25)+N(#REF!),"")</f>
        <v/>
      </c>
      <c r="AA25" s="59"/>
      <c r="AC25" s="30"/>
      <c r="AE25" s="59"/>
      <c r="AG25" s="61" t="str">
        <f t="shared" si="4"/>
        <v/>
      </c>
      <c r="AI25" s="60" t="str">
        <f t="shared" si="0"/>
        <v/>
      </c>
    </row>
    <row r="26" spans="1:35" ht="12" hidden="1" customHeight="1" outlineLevel="3">
      <c r="A26" s="20" t="s">
        <v>3223</v>
      </c>
      <c r="B26" s="94" t="s">
        <v>21</v>
      </c>
      <c r="C26" s="85" t="str">
        <f>IF(OR(ISNUMBER(S26),ISNUMBER(U26),ISNUMBER(W26),ISNUMBER(#REF!),ISNUMBER(AA26),ISNUMBER(AC26),ISNUMBER(AE26),ISNUMBER(AG26),ISNUMBER(Y26),ISNUMBER(AI26)),"x","")</f>
        <v/>
      </c>
      <c r="D26" s="22" t="s">
        <v>10</v>
      </c>
      <c r="E26" s="22" t="s">
        <v>3224</v>
      </c>
      <c r="F26" s="22" t="s">
        <v>17</v>
      </c>
      <c r="G26" s="22" t="s">
        <v>3223</v>
      </c>
      <c r="H26" s="22" t="s">
        <v>8</v>
      </c>
      <c r="I26" s="22" t="s">
        <v>8</v>
      </c>
      <c r="J26" s="22" t="s">
        <v>114</v>
      </c>
      <c r="K26" s="22" t="s">
        <v>8</v>
      </c>
      <c r="L26" s="22" t="s">
        <v>12</v>
      </c>
      <c r="M26" s="22" t="s">
        <v>12</v>
      </c>
      <c r="N26" s="22" t="s">
        <v>8</v>
      </c>
      <c r="O26" s="22" t="s">
        <v>14</v>
      </c>
      <c r="P26" s="22" t="s">
        <v>8</v>
      </c>
      <c r="Q26" s="22" t="s">
        <v>8</v>
      </c>
      <c r="S26" s="30"/>
      <c r="U26" s="59"/>
      <c r="W26" s="61" t="str">
        <f t="shared" si="3"/>
        <v/>
      </c>
      <c r="Y26" s="60" t="str">
        <f>IF(OR(ISNUMBER(S26),ISNUMBER(#REF!)),N(S26)+N(#REF!),"")</f>
        <v/>
      </c>
      <c r="AA26" s="59"/>
      <c r="AC26" s="30"/>
      <c r="AE26" s="59"/>
      <c r="AG26" s="61" t="str">
        <f t="shared" si="4"/>
        <v/>
      </c>
      <c r="AI26" s="60" t="str">
        <f t="shared" si="0"/>
        <v/>
      </c>
    </row>
    <row r="27" spans="1:35" ht="12" hidden="1" customHeight="1" outlineLevel="3">
      <c r="A27" s="20" t="s">
        <v>3225</v>
      </c>
      <c r="B27" s="94" t="s">
        <v>21</v>
      </c>
      <c r="C27" s="85" t="str">
        <f>IF(OR(ISNUMBER(S27),ISNUMBER(U27),ISNUMBER(W27),ISNUMBER(#REF!),ISNUMBER(AA27),ISNUMBER(AC27),ISNUMBER(AE27),ISNUMBER(AG27),ISNUMBER(Y27),ISNUMBER(AI27)),"x","")</f>
        <v/>
      </c>
      <c r="D27" s="22" t="s">
        <v>10</v>
      </c>
      <c r="E27" s="22" t="s">
        <v>3226</v>
      </c>
      <c r="F27" s="22" t="s">
        <v>17</v>
      </c>
      <c r="G27" s="22" t="s">
        <v>3225</v>
      </c>
      <c r="H27" s="22" t="s">
        <v>8</v>
      </c>
      <c r="I27" s="22" t="s">
        <v>3227</v>
      </c>
      <c r="J27" s="22" t="s">
        <v>114</v>
      </c>
      <c r="K27" s="22" t="s">
        <v>8</v>
      </c>
      <c r="L27" s="22" t="s">
        <v>12</v>
      </c>
      <c r="M27" s="22" t="s">
        <v>12</v>
      </c>
      <c r="N27" s="22" t="s">
        <v>8</v>
      </c>
      <c r="O27" s="22" t="s">
        <v>14</v>
      </c>
      <c r="P27" s="22" t="s">
        <v>8</v>
      </c>
      <c r="Q27" s="22" t="s">
        <v>8</v>
      </c>
      <c r="S27" s="30"/>
      <c r="U27" s="59"/>
      <c r="W27" s="61" t="str">
        <f t="shared" si="3"/>
        <v/>
      </c>
      <c r="Y27" s="60" t="str">
        <f>IF(OR(ISNUMBER(S27),ISNUMBER(#REF!)),N(S27)+N(#REF!),"")</f>
        <v/>
      </c>
      <c r="AA27" s="59"/>
      <c r="AC27" s="30"/>
      <c r="AE27" s="59"/>
      <c r="AG27" s="61" t="str">
        <f t="shared" si="4"/>
        <v/>
      </c>
      <c r="AI27" s="60" t="str">
        <f t="shared" si="0"/>
        <v/>
      </c>
    </row>
    <row r="28" spans="1:35" ht="12" customHeight="1" outlineLevel="2">
      <c r="A28" s="24" t="s">
        <v>3228</v>
      </c>
      <c r="B28" s="94" t="s">
        <v>423</v>
      </c>
      <c r="C28" s="85" t="str">
        <f>IF(OR(ISNUMBER(S28),ISNUMBER(U28),ISNUMBER(W28),ISNUMBER(#REF!),ISNUMBER(AA28),ISNUMBER(AC28),ISNUMBER(AE28),ISNUMBER(AG28),ISNUMBER(Y28),ISNUMBER(AI28)),"x","")</f>
        <v/>
      </c>
      <c r="D28" s="22" t="s">
        <v>10</v>
      </c>
      <c r="E28" s="22" t="s">
        <v>3229</v>
      </c>
      <c r="F28" s="22" t="s">
        <v>17</v>
      </c>
      <c r="G28" s="22" t="s">
        <v>3228</v>
      </c>
      <c r="H28" s="22" t="s">
        <v>3163</v>
      </c>
      <c r="I28" s="22" t="s">
        <v>3230</v>
      </c>
      <c r="J28" s="22" t="s">
        <v>23</v>
      </c>
      <c r="K28" s="22" t="s">
        <v>8</v>
      </c>
      <c r="L28" s="22" t="s">
        <v>8</v>
      </c>
      <c r="M28" s="22" t="s">
        <v>12</v>
      </c>
      <c r="N28" s="22" t="s">
        <v>8</v>
      </c>
      <c r="O28" s="22" t="s">
        <v>14</v>
      </c>
      <c r="P28" s="22" t="s">
        <v>8</v>
      </c>
      <c r="Q28" s="22" t="s">
        <v>8</v>
      </c>
      <c r="S28" s="30"/>
      <c r="U28" s="59"/>
      <c r="W28" s="61" t="str">
        <f t="shared" si="3"/>
        <v/>
      </c>
      <c r="Y28" s="60" t="str">
        <f>IF(OR(ISNUMBER(S28),ISNUMBER(#REF!)),N(S28)+N(#REF!),"")</f>
        <v/>
      </c>
      <c r="AA28" s="59"/>
      <c r="AC28" s="30"/>
      <c r="AE28" s="59"/>
      <c r="AG28" s="61" t="str">
        <f t="shared" si="4"/>
        <v/>
      </c>
      <c r="AI28" s="60" t="str">
        <f t="shared" si="0"/>
        <v/>
      </c>
    </row>
    <row r="29" spans="1:35" ht="12" customHeight="1" outlineLevel="2">
      <c r="A29" s="24" t="s">
        <v>3231</v>
      </c>
      <c r="B29" s="94" t="s">
        <v>21</v>
      </c>
      <c r="C29" s="85" t="str">
        <f>IF(OR(ISNUMBER(S29),ISNUMBER(U29),ISNUMBER(W29),ISNUMBER(#REF!),ISNUMBER(AA29),ISNUMBER(AC29),ISNUMBER(AE29),ISNUMBER(AG29),ISNUMBER(Y29),ISNUMBER(AI29)),"x","")</f>
        <v/>
      </c>
      <c r="D29" s="22" t="s">
        <v>10</v>
      </c>
      <c r="E29" s="22" t="s">
        <v>3232</v>
      </c>
      <c r="F29" s="22" t="s">
        <v>17</v>
      </c>
      <c r="G29" s="22" t="s">
        <v>3231</v>
      </c>
      <c r="H29" s="22" t="s">
        <v>3233</v>
      </c>
      <c r="I29" s="22" t="s">
        <v>3230</v>
      </c>
      <c r="J29" s="22" t="s">
        <v>23</v>
      </c>
      <c r="K29" s="22" t="s">
        <v>8</v>
      </c>
      <c r="L29" s="22" t="s">
        <v>8</v>
      </c>
      <c r="M29" s="22" t="s">
        <v>12</v>
      </c>
      <c r="N29" s="22" t="s">
        <v>8</v>
      </c>
      <c r="O29" s="22" t="s">
        <v>14</v>
      </c>
      <c r="P29" s="22" t="s">
        <v>8</v>
      </c>
      <c r="Q29" s="22" t="s">
        <v>8</v>
      </c>
      <c r="S29" s="30"/>
      <c r="U29" s="59"/>
      <c r="W29" s="61" t="str">
        <f t="shared" si="3"/>
        <v/>
      </c>
      <c r="Y29" s="60" t="str">
        <f>IF(OR(ISNUMBER(S29),ISNUMBER(#REF!)),N(S29)+N(#REF!),"")</f>
        <v/>
      </c>
      <c r="AA29" s="59"/>
      <c r="AC29" s="30"/>
      <c r="AE29" s="59"/>
      <c r="AG29" s="61" t="str">
        <f t="shared" si="4"/>
        <v/>
      </c>
      <c r="AI29" s="60" t="str">
        <f t="shared" si="0"/>
        <v/>
      </c>
    </row>
    <row r="30" spans="1:35" ht="12" customHeight="1" outlineLevel="2">
      <c r="A30" s="24" t="s">
        <v>3234</v>
      </c>
      <c r="B30" s="94" t="s">
        <v>423</v>
      </c>
      <c r="C30" s="85" t="str">
        <f>IF(OR(ISNUMBER(S30),ISNUMBER(U30),ISNUMBER(W30),ISNUMBER(#REF!),ISNUMBER(AA30),ISNUMBER(AC30),ISNUMBER(AE30),ISNUMBER(AG30),ISNUMBER(Y30),ISNUMBER(AI30)),"x","")</f>
        <v/>
      </c>
      <c r="D30" s="22" t="s">
        <v>10</v>
      </c>
      <c r="E30" s="22" t="s">
        <v>3235</v>
      </c>
      <c r="F30" s="22" t="s">
        <v>17</v>
      </c>
      <c r="G30" s="22" t="s">
        <v>3234</v>
      </c>
      <c r="H30" s="22" t="s">
        <v>3236</v>
      </c>
      <c r="I30" s="22" t="s">
        <v>3230</v>
      </c>
      <c r="J30" s="22" t="s">
        <v>23</v>
      </c>
      <c r="K30" s="22" t="s">
        <v>8</v>
      </c>
      <c r="L30" s="22" t="s">
        <v>8</v>
      </c>
      <c r="M30" s="22" t="s">
        <v>12</v>
      </c>
      <c r="N30" s="22" t="s">
        <v>8</v>
      </c>
      <c r="O30" s="22" t="s">
        <v>14</v>
      </c>
      <c r="P30" s="22" t="s">
        <v>8</v>
      </c>
      <c r="Q30" s="22" t="s">
        <v>8</v>
      </c>
      <c r="S30" s="30"/>
      <c r="U30" s="59"/>
      <c r="W30" s="61" t="str">
        <f t="shared" si="3"/>
        <v/>
      </c>
      <c r="Y30" s="60" t="str">
        <f>IF(OR(ISNUMBER(S30),ISNUMBER(#REF!)),N(S30)+N(#REF!),"")</f>
        <v/>
      </c>
      <c r="AA30" s="59"/>
      <c r="AC30" s="30"/>
      <c r="AE30" s="59"/>
      <c r="AG30" s="61" t="str">
        <f t="shared" si="4"/>
        <v/>
      </c>
      <c r="AI30" s="60" t="str">
        <f t="shared" si="0"/>
        <v/>
      </c>
    </row>
    <row r="31" spans="1:35" ht="12" customHeight="1" outlineLevel="2">
      <c r="A31" s="24" t="s">
        <v>3237</v>
      </c>
      <c r="B31" s="94" t="s">
        <v>423</v>
      </c>
      <c r="C31" s="85" t="str">
        <f>IF(OR(ISNUMBER(S31),ISNUMBER(U31),ISNUMBER(W31),ISNUMBER(#REF!),ISNUMBER(AA31),ISNUMBER(AC31),ISNUMBER(AE31),ISNUMBER(AG31),ISNUMBER(Y31),ISNUMBER(AI31)),"x","")</f>
        <v/>
      </c>
      <c r="D31" s="22" t="s">
        <v>10</v>
      </c>
      <c r="E31" s="22" t="s">
        <v>3238</v>
      </c>
      <c r="F31" s="22" t="s">
        <v>17</v>
      </c>
      <c r="G31" s="22" t="s">
        <v>3237</v>
      </c>
      <c r="H31" s="22" t="s">
        <v>3163</v>
      </c>
      <c r="I31" s="22" t="s">
        <v>8</v>
      </c>
      <c r="J31" s="22" t="s">
        <v>114</v>
      </c>
      <c r="K31" s="22" t="s">
        <v>8</v>
      </c>
      <c r="L31" s="22" t="s">
        <v>12</v>
      </c>
      <c r="M31" s="22" t="s">
        <v>12</v>
      </c>
      <c r="N31" s="22" t="s">
        <v>8</v>
      </c>
      <c r="O31" s="22" t="s">
        <v>14</v>
      </c>
      <c r="P31" s="22" t="s">
        <v>8</v>
      </c>
      <c r="Q31" s="22" t="s">
        <v>8</v>
      </c>
      <c r="S31" s="30"/>
      <c r="U31" s="59"/>
      <c r="W31" s="61" t="str">
        <f t="shared" si="3"/>
        <v/>
      </c>
      <c r="Y31" s="60" t="str">
        <f>IF(OR(ISNUMBER(S31),ISNUMBER(#REF!)),N(S31)+N(#REF!),"")</f>
        <v/>
      </c>
      <c r="AA31" s="59"/>
      <c r="AC31" s="30"/>
      <c r="AE31" s="59"/>
      <c r="AG31" s="61" t="str">
        <f t="shared" si="4"/>
        <v/>
      </c>
      <c r="AI31" s="60" t="str">
        <f t="shared" si="0"/>
        <v/>
      </c>
    </row>
    <row r="32" spans="1:35" ht="12" customHeight="1" outlineLevel="2">
      <c r="A32" s="24" t="s">
        <v>3239</v>
      </c>
      <c r="B32" s="94" t="s">
        <v>423</v>
      </c>
      <c r="C32" s="85" t="str">
        <f>IF(OR(ISNUMBER(S32),ISNUMBER(U32),ISNUMBER(W32),ISNUMBER(#REF!),ISNUMBER(AA32),ISNUMBER(AC32),ISNUMBER(AE32),ISNUMBER(AG32),ISNUMBER(Y32),ISNUMBER(AI32)),"x","")</f>
        <v/>
      </c>
      <c r="D32" s="22" t="s">
        <v>10</v>
      </c>
      <c r="E32" s="22" t="s">
        <v>3240</v>
      </c>
      <c r="F32" s="22" t="s">
        <v>17</v>
      </c>
      <c r="G32" s="22" t="s">
        <v>3239</v>
      </c>
      <c r="H32" s="22" t="s">
        <v>3163</v>
      </c>
      <c r="I32" s="22" t="s">
        <v>8</v>
      </c>
      <c r="J32" s="22" t="s">
        <v>114</v>
      </c>
      <c r="K32" s="22" t="s">
        <v>8</v>
      </c>
      <c r="L32" s="22" t="s">
        <v>12</v>
      </c>
      <c r="M32" s="22" t="s">
        <v>12</v>
      </c>
      <c r="N32" s="22" t="s">
        <v>8</v>
      </c>
      <c r="O32" s="22" t="s">
        <v>14</v>
      </c>
      <c r="P32" s="22" t="s">
        <v>8</v>
      </c>
      <c r="Q32" s="22" t="s">
        <v>8</v>
      </c>
      <c r="S32" s="30"/>
      <c r="U32" s="59"/>
      <c r="W32" s="61" t="str">
        <f t="shared" si="3"/>
        <v/>
      </c>
      <c r="Y32" s="60" t="str">
        <f>IF(OR(ISNUMBER(S32),ISNUMBER(#REF!)),N(S32)+N(#REF!),"")</f>
        <v/>
      </c>
      <c r="AA32" s="59"/>
      <c r="AC32" s="30"/>
      <c r="AE32" s="59"/>
      <c r="AG32" s="61" t="str">
        <f t="shared" si="4"/>
        <v/>
      </c>
      <c r="AI32" s="60" t="str">
        <f t="shared" si="0"/>
        <v/>
      </c>
    </row>
    <row r="33" spans="1:35" ht="12" customHeight="1" outlineLevel="2">
      <c r="A33" s="24" t="s">
        <v>3241</v>
      </c>
      <c r="B33" s="94" t="s">
        <v>21</v>
      </c>
      <c r="C33" s="85" t="str">
        <f>IF(OR(ISNUMBER(S33),ISNUMBER(U33),ISNUMBER(W33),ISNUMBER(#REF!),ISNUMBER(AA33),ISNUMBER(AC33),ISNUMBER(AE33),ISNUMBER(AG33),ISNUMBER(Y33),ISNUMBER(AI33)),"x","")</f>
        <v/>
      </c>
      <c r="D33" s="22" t="s">
        <v>10</v>
      </c>
      <c r="E33" s="22" t="s">
        <v>3242</v>
      </c>
      <c r="F33" s="22" t="s">
        <v>17</v>
      </c>
      <c r="G33" s="22" t="s">
        <v>3241</v>
      </c>
      <c r="H33" s="22" t="s">
        <v>8</v>
      </c>
      <c r="I33" s="22" t="s">
        <v>8</v>
      </c>
      <c r="J33" s="22" t="s">
        <v>114</v>
      </c>
      <c r="K33" s="22" t="s">
        <v>8</v>
      </c>
      <c r="L33" s="22" t="s">
        <v>12</v>
      </c>
      <c r="M33" s="22" t="s">
        <v>12</v>
      </c>
      <c r="N33" s="22" t="s">
        <v>8</v>
      </c>
      <c r="O33" s="22" t="s">
        <v>14</v>
      </c>
      <c r="P33" s="22" t="s">
        <v>8</v>
      </c>
      <c r="Q33" s="22" t="s">
        <v>8</v>
      </c>
      <c r="S33" s="30"/>
      <c r="U33" s="59"/>
      <c r="W33" s="61" t="str">
        <f t="shared" si="3"/>
        <v/>
      </c>
      <c r="Y33" s="60" t="str">
        <f>IF(OR(ISNUMBER(S33),ISNUMBER(#REF!)),N(S33)+N(#REF!),"")</f>
        <v/>
      </c>
      <c r="AA33" s="59"/>
      <c r="AC33" s="30"/>
      <c r="AE33" s="59"/>
      <c r="AG33" s="61" t="str">
        <f t="shared" si="4"/>
        <v/>
      </c>
      <c r="AI33" s="60" t="str">
        <f t="shared" si="0"/>
        <v/>
      </c>
    </row>
    <row r="34" spans="1:35" ht="12" customHeight="1" outlineLevel="1">
      <c r="A34" s="28" t="s">
        <v>3243</v>
      </c>
      <c r="B34" s="94"/>
      <c r="C34" s="85" t="str">
        <f>IF(OR(ISNUMBER(S34),ISNUMBER(U34),ISNUMBER(W34),ISNUMBER(#REF!),ISNUMBER(AA34),ISNUMBER(AC34),ISNUMBER(AE34),ISNUMBER(AG34),ISNUMBER(Y34),ISNUMBER(AI34)),"x","")</f>
        <v/>
      </c>
      <c r="D34" s="22" t="s">
        <v>10</v>
      </c>
      <c r="E34" s="22" t="s">
        <v>3244</v>
      </c>
      <c r="F34" s="22" t="s">
        <v>13</v>
      </c>
      <c r="G34" s="22" t="s">
        <v>3243</v>
      </c>
      <c r="H34" s="22" t="s">
        <v>3245</v>
      </c>
      <c r="I34" s="22" t="s">
        <v>8</v>
      </c>
      <c r="J34" s="22" t="s">
        <v>8</v>
      </c>
      <c r="K34" s="22" t="s">
        <v>8</v>
      </c>
      <c r="L34" s="22" t="s">
        <v>12</v>
      </c>
      <c r="M34" s="22" t="s">
        <v>12</v>
      </c>
      <c r="N34" s="22" t="s">
        <v>8</v>
      </c>
      <c r="O34" s="22" t="s">
        <v>14</v>
      </c>
      <c r="P34" s="22" t="s">
        <v>8</v>
      </c>
      <c r="Q34" s="22" t="s">
        <v>8</v>
      </c>
      <c r="S34" s="59"/>
      <c r="U34" s="59"/>
      <c r="W34" s="59"/>
      <c r="Y34" s="60" t="str">
        <f t="shared" ref="Y34:Y40" si="5">IF(OR(ISNUMBER(S34),ISNUMBER(W34)),N(S34)+N(W34),"")</f>
        <v/>
      </c>
      <c r="AA34" s="59"/>
      <c r="AC34" s="59"/>
      <c r="AE34" s="59"/>
      <c r="AG34" s="61"/>
      <c r="AI34" s="59"/>
    </row>
    <row r="35" spans="1:35" ht="12" customHeight="1" outlineLevel="1">
      <c r="A35" s="28" t="s">
        <v>3246</v>
      </c>
      <c r="B35" s="94"/>
      <c r="C35" s="85" t="str">
        <f>IF(OR(ISNUMBER(S35),ISNUMBER(U35),ISNUMBER(W35),ISNUMBER(#REF!),ISNUMBER(AA35),ISNUMBER(AC35),ISNUMBER(AE35),ISNUMBER(AG35),ISNUMBER(Y35),ISNUMBER(AI35)),"x","")</f>
        <v/>
      </c>
      <c r="D35" s="22" t="s">
        <v>10</v>
      </c>
      <c r="E35" s="22" t="s">
        <v>3247</v>
      </c>
      <c r="F35" s="22" t="s">
        <v>13</v>
      </c>
      <c r="G35" s="22" t="s">
        <v>3246</v>
      </c>
      <c r="H35" s="22" t="s">
        <v>3248</v>
      </c>
      <c r="I35" s="22" t="s">
        <v>8</v>
      </c>
      <c r="J35" s="22" t="s">
        <v>8</v>
      </c>
      <c r="K35" s="22" t="s">
        <v>8</v>
      </c>
      <c r="L35" s="22" t="s">
        <v>12</v>
      </c>
      <c r="M35" s="22" t="s">
        <v>12</v>
      </c>
      <c r="N35" s="22" t="s">
        <v>8</v>
      </c>
      <c r="O35" s="22" t="s">
        <v>14</v>
      </c>
      <c r="P35" s="22" t="s">
        <v>8</v>
      </c>
      <c r="Q35" s="22" t="s">
        <v>8</v>
      </c>
      <c r="S35" s="59"/>
      <c r="U35" s="59"/>
      <c r="W35" s="59"/>
      <c r="Y35" s="60" t="str">
        <f t="shared" si="5"/>
        <v/>
      </c>
      <c r="AA35" s="59"/>
      <c r="AC35" s="59"/>
      <c r="AE35" s="59"/>
      <c r="AG35" s="61"/>
      <c r="AI35" s="59"/>
    </row>
    <row r="36" spans="1:35" ht="12" customHeight="1" outlineLevel="1">
      <c r="A36" s="28" t="s">
        <v>3249</v>
      </c>
      <c r="B36" s="94"/>
      <c r="C36" s="85" t="str">
        <f>IF(OR(ISNUMBER(S36),ISNUMBER(U36),ISNUMBER(W36),ISNUMBER(#REF!),ISNUMBER(AA36),ISNUMBER(AC36),ISNUMBER(AE36),ISNUMBER(AG36),ISNUMBER(Y36),ISNUMBER(AI36)),"x","")</f>
        <v/>
      </c>
      <c r="D36" s="22" t="s">
        <v>10</v>
      </c>
      <c r="E36" s="22" t="s">
        <v>3250</v>
      </c>
      <c r="F36" s="22" t="s">
        <v>17</v>
      </c>
      <c r="G36" s="22" t="s">
        <v>3249</v>
      </c>
      <c r="H36" s="22" t="s">
        <v>8</v>
      </c>
      <c r="I36" s="22" t="s">
        <v>8</v>
      </c>
      <c r="J36" s="22" t="s">
        <v>114</v>
      </c>
      <c r="K36" s="22" t="s">
        <v>8</v>
      </c>
      <c r="L36" s="22" t="s">
        <v>12</v>
      </c>
      <c r="M36" s="22" t="s">
        <v>12</v>
      </c>
      <c r="N36" s="22" t="s">
        <v>8</v>
      </c>
      <c r="O36" s="22" t="s">
        <v>14</v>
      </c>
      <c r="P36" s="22" t="s">
        <v>8</v>
      </c>
      <c r="Q36" s="22" t="s">
        <v>8</v>
      </c>
      <c r="S36" s="30"/>
      <c r="U36" s="59"/>
      <c r="W36" s="58" t="str">
        <f t="shared" ref="W36:W45" si="6">IF(ISNUMBER(U36),U36,"")</f>
        <v/>
      </c>
      <c r="Y36" s="60" t="str">
        <f t="shared" si="5"/>
        <v/>
      </c>
      <c r="AA36" s="59"/>
      <c r="AC36" s="30"/>
      <c r="AE36" s="59"/>
      <c r="AG36" s="61" t="str">
        <f t="shared" ref="AG36:AG45" si="7">IF(ISNUMBER(AE36),AE36,"")</f>
        <v/>
      </c>
      <c r="AI36" s="60" t="str">
        <f t="shared" si="0"/>
        <v/>
      </c>
    </row>
    <row r="37" spans="1:35" ht="12" customHeight="1" outlineLevel="1">
      <c r="A37" s="28" t="s">
        <v>3251</v>
      </c>
      <c r="B37" s="94"/>
      <c r="C37" s="85" t="str">
        <f>IF(OR(ISNUMBER(S37),ISNUMBER(U37),ISNUMBER(W37),ISNUMBER(#REF!),ISNUMBER(AA37),ISNUMBER(AC37),ISNUMBER(AE37),ISNUMBER(AG37),ISNUMBER(Y37),ISNUMBER(AI37)),"x","")</f>
        <v/>
      </c>
      <c r="D37" s="22" t="s">
        <v>10</v>
      </c>
      <c r="E37" s="22" t="s">
        <v>3252</v>
      </c>
      <c r="F37" s="22" t="s">
        <v>17</v>
      </c>
      <c r="G37" s="22" t="s">
        <v>3251</v>
      </c>
      <c r="H37" s="22" t="s">
        <v>8</v>
      </c>
      <c r="I37" s="22" t="s">
        <v>8</v>
      </c>
      <c r="J37" s="22" t="s">
        <v>114</v>
      </c>
      <c r="K37" s="22" t="s">
        <v>8</v>
      </c>
      <c r="L37" s="22" t="s">
        <v>12</v>
      </c>
      <c r="M37" s="22" t="s">
        <v>8</v>
      </c>
      <c r="N37" s="22" t="s">
        <v>8</v>
      </c>
      <c r="O37" s="22" t="s">
        <v>14</v>
      </c>
      <c r="P37" s="22" t="s">
        <v>8</v>
      </c>
      <c r="Q37" s="22" t="s">
        <v>8</v>
      </c>
      <c r="S37" s="30"/>
      <c r="U37" s="59"/>
      <c r="W37" s="61" t="str">
        <f t="shared" si="6"/>
        <v/>
      </c>
      <c r="Y37" s="60" t="str">
        <f t="shared" si="5"/>
        <v/>
      </c>
      <c r="AA37" s="59"/>
      <c r="AC37" s="30"/>
      <c r="AE37" s="59"/>
      <c r="AG37" s="61" t="str">
        <f t="shared" si="7"/>
        <v/>
      </c>
      <c r="AI37" s="60" t="str">
        <f t="shared" si="0"/>
        <v/>
      </c>
    </row>
    <row r="38" spans="1:35" ht="12" customHeight="1" outlineLevel="1">
      <c r="A38" s="28" t="s">
        <v>3253</v>
      </c>
      <c r="B38" s="94"/>
      <c r="C38" s="85" t="str">
        <f>IF(OR(ISNUMBER(S38),ISNUMBER(U38),ISNUMBER(W38),ISNUMBER(#REF!),ISNUMBER(AA38),ISNUMBER(AC38),ISNUMBER(AE38),ISNUMBER(AG38),ISNUMBER(Y38),ISNUMBER(AI38)),"x","")</f>
        <v/>
      </c>
      <c r="D38" s="22" t="s">
        <v>10</v>
      </c>
      <c r="E38" s="22" t="s">
        <v>3254</v>
      </c>
      <c r="F38" s="22" t="s">
        <v>17</v>
      </c>
      <c r="G38" s="22" t="s">
        <v>3253</v>
      </c>
      <c r="H38" s="22" t="s">
        <v>8</v>
      </c>
      <c r="I38" s="22" t="s">
        <v>8</v>
      </c>
      <c r="J38" s="22" t="s">
        <v>114</v>
      </c>
      <c r="K38" s="22" t="s">
        <v>8</v>
      </c>
      <c r="L38" s="22" t="s">
        <v>12</v>
      </c>
      <c r="M38" s="22" t="s">
        <v>8</v>
      </c>
      <c r="N38" s="22" t="s">
        <v>8</v>
      </c>
      <c r="O38" s="22" t="s">
        <v>14</v>
      </c>
      <c r="P38" s="22" t="s">
        <v>8</v>
      </c>
      <c r="Q38" s="22" t="s">
        <v>8</v>
      </c>
      <c r="S38" s="30"/>
      <c r="U38" s="59"/>
      <c r="W38" s="61" t="str">
        <f t="shared" si="6"/>
        <v/>
      </c>
      <c r="Y38" s="60" t="str">
        <f t="shared" si="5"/>
        <v/>
      </c>
      <c r="AA38" s="59"/>
      <c r="AC38" s="30"/>
      <c r="AE38" s="59"/>
      <c r="AG38" s="61" t="str">
        <f t="shared" si="7"/>
        <v/>
      </c>
      <c r="AI38" s="60" t="str">
        <f t="shared" si="0"/>
        <v/>
      </c>
    </row>
    <row r="39" spans="1:35" ht="12" customHeight="1" outlineLevel="1">
      <c r="A39" s="28" t="s">
        <v>3255</v>
      </c>
      <c r="B39" s="94"/>
      <c r="C39" s="85" t="str">
        <f>IF(OR(ISNUMBER(S39),ISNUMBER(U39),ISNUMBER(W39),ISNUMBER(#REF!),ISNUMBER(AA39),ISNUMBER(AC39),ISNUMBER(AE39),ISNUMBER(AG39),ISNUMBER(Y39),ISNUMBER(AI39)),"x","")</f>
        <v/>
      </c>
      <c r="D39" s="22" t="s">
        <v>10</v>
      </c>
      <c r="E39" s="22" t="s">
        <v>3256</v>
      </c>
      <c r="F39" s="22" t="s">
        <v>17</v>
      </c>
      <c r="G39" s="22" t="s">
        <v>3255</v>
      </c>
      <c r="H39" s="22" t="s">
        <v>3163</v>
      </c>
      <c r="I39" s="22" t="s">
        <v>8</v>
      </c>
      <c r="J39" s="22" t="s">
        <v>114</v>
      </c>
      <c r="K39" s="22" t="s">
        <v>8</v>
      </c>
      <c r="L39" s="22" t="s">
        <v>12</v>
      </c>
      <c r="M39" s="22" t="s">
        <v>12</v>
      </c>
      <c r="N39" s="22" t="s">
        <v>8</v>
      </c>
      <c r="O39" s="22" t="s">
        <v>14</v>
      </c>
      <c r="P39" s="22" t="s">
        <v>8</v>
      </c>
      <c r="Q39" s="22" t="s">
        <v>8</v>
      </c>
      <c r="S39" s="30"/>
      <c r="U39" s="59"/>
      <c r="W39" s="61" t="str">
        <f t="shared" si="6"/>
        <v/>
      </c>
      <c r="Y39" s="60" t="str">
        <f t="shared" si="5"/>
        <v/>
      </c>
      <c r="AA39" s="59"/>
      <c r="AC39" s="30"/>
      <c r="AE39" s="59"/>
      <c r="AG39" s="61" t="str">
        <f t="shared" si="7"/>
        <v/>
      </c>
      <c r="AI39" s="60" t="str">
        <f t="shared" si="0"/>
        <v/>
      </c>
    </row>
    <row r="40" spans="1:35" ht="12" customHeight="1" outlineLevel="1">
      <c r="A40" s="28" t="s">
        <v>3257</v>
      </c>
      <c r="B40" s="94"/>
      <c r="C40" s="85" t="str">
        <f>IF(OR(ISNUMBER(S40),ISNUMBER(U40),ISNUMBER(W40),ISNUMBER(#REF!),ISNUMBER(AA40),ISNUMBER(AC40),ISNUMBER(AE40),ISNUMBER(AG40),ISNUMBER(Y40),ISNUMBER(AI40)),"x","")</f>
        <v/>
      </c>
      <c r="D40" s="22" t="s">
        <v>10</v>
      </c>
      <c r="E40" s="22" t="s">
        <v>3258</v>
      </c>
      <c r="F40" s="22" t="s">
        <v>17</v>
      </c>
      <c r="G40" s="22" t="s">
        <v>3257</v>
      </c>
      <c r="H40" s="22" t="s">
        <v>1528</v>
      </c>
      <c r="I40" s="22" t="s">
        <v>8</v>
      </c>
      <c r="J40" s="22" t="s">
        <v>114</v>
      </c>
      <c r="K40" s="22" t="s">
        <v>8</v>
      </c>
      <c r="L40" s="22" t="s">
        <v>12</v>
      </c>
      <c r="M40" s="22" t="s">
        <v>12</v>
      </c>
      <c r="N40" s="22" t="s">
        <v>8</v>
      </c>
      <c r="O40" s="22" t="s">
        <v>14</v>
      </c>
      <c r="P40" s="22" t="s">
        <v>8</v>
      </c>
      <c r="Q40" s="22" t="s">
        <v>8</v>
      </c>
      <c r="S40" s="30"/>
      <c r="U40" s="59"/>
      <c r="W40" s="61" t="str">
        <f t="shared" si="6"/>
        <v/>
      </c>
      <c r="Y40" s="60" t="str">
        <f t="shared" si="5"/>
        <v/>
      </c>
      <c r="AA40" s="59"/>
      <c r="AC40" s="30"/>
      <c r="AE40" s="59"/>
      <c r="AG40" s="61" t="str">
        <f t="shared" si="7"/>
        <v/>
      </c>
      <c r="AI40" s="60" t="str">
        <f t="shared" si="0"/>
        <v/>
      </c>
    </row>
    <row r="41" spans="1:35" ht="12" customHeight="1" outlineLevel="2">
      <c r="A41" s="24" t="s">
        <v>3259</v>
      </c>
      <c r="B41" s="94"/>
      <c r="C41" s="85" t="str">
        <f>IF(OR(ISNUMBER(S41),ISNUMBER(U41),ISNUMBER(W41),ISNUMBER(#REF!),ISNUMBER(AA41),ISNUMBER(AC41),ISNUMBER(AE41),ISNUMBER(AG41),ISNUMBER(Y41),ISNUMBER(AI41)),"x","")</f>
        <v/>
      </c>
      <c r="D41" s="22" t="s">
        <v>10</v>
      </c>
      <c r="E41" s="22" t="s">
        <v>3260</v>
      </c>
      <c r="F41" s="22" t="s">
        <v>17</v>
      </c>
      <c r="G41" s="22" t="s">
        <v>3259</v>
      </c>
      <c r="H41" s="22" t="s">
        <v>1528</v>
      </c>
      <c r="I41" s="22" t="s">
        <v>8</v>
      </c>
      <c r="J41" s="22" t="s">
        <v>114</v>
      </c>
      <c r="K41" s="22" t="s">
        <v>8</v>
      </c>
      <c r="L41" s="22" t="s">
        <v>12</v>
      </c>
      <c r="M41" s="22" t="s">
        <v>12</v>
      </c>
      <c r="N41" s="22" t="s">
        <v>8</v>
      </c>
      <c r="O41" s="22" t="s">
        <v>14</v>
      </c>
      <c r="P41" s="22" t="s">
        <v>8</v>
      </c>
      <c r="Q41" s="22" t="s">
        <v>8</v>
      </c>
      <c r="S41" s="30"/>
      <c r="U41" s="59"/>
      <c r="W41" s="61" t="str">
        <f t="shared" si="6"/>
        <v/>
      </c>
      <c r="Y41" s="60" t="str">
        <f>IF(OR(ISNUMBER(S41),ISNUMBER(#REF!)),N(S41)+N(#REF!),"")</f>
        <v/>
      </c>
      <c r="AA41" s="59"/>
      <c r="AC41" s="30"/>
      <c r="AE41" s="59"/>
      <c r="AG41" s="61" t="str">
        <f t="shared" si="7"/>
        <v/>
      </c>
      <c r="AI41" s="60" t="str">
        <f t="shared" si="0"/>
        <v/>
      </c>
    </row>
    <row r="42" spans="1:35" ht="12" customHeight="1" outlineLevel="2">
      <c r="A42" s="24" t="s">
        <v>3261</v>
      </c>
      <c r="B42" s="94"/>
      <c r="C42" s="85" t="str">
        <f>IF(OR(ISNUMBER(S42),ISNUMBER(U42),ISNUMBER(W42),ISNUMBER(#REF!),ISNUMBER(AA42),ISNUMBER(AC42),ISNUMBER(AE42),ISNUMBER(AG42),ISNUMBER(Y42),ISNUMBER(AI42)),"x","")</f>
        <v/>
      </c>
      <c r="D42" s="22" t="s">
        <v>10</v>
      </c>
      <c r="E42" s="22" t="s">
        <v>3262</v>
      </c>
      <c r="F42" s="22" t="s">
        <v>17</v>
      </c>
      <c r="G42" s="22" t="s">
        <v>3261</v>
      </c>
      <c r="H42" s="22" t="s">
        <v>1528</v>
      </c>
      <c r="I42" s="22" t="s">
        <v>8</v>
      </c>
      <c r="J42" s="22" t="s">
        <v>114</v>
      </c>
      <c r="K42" s="22" t="s">
        <v>8</v>
      </c>
      <c r="L42" s="22" t="s">
        <v>12</v>
      </c>
      <c r="M42" s="22" t="s">
        <v>12</v>
      </c>
      <c r="N42" s="22" t="s">
        <v>8</v>
      </c>
      <c r="O42" s="22" t="s">
        <v>14</v>
      </c>
      <c r="P42" s="22" t="s">
        <v>8</v>
      </c>
      <c r="Q42" s="22" t="s">
        <v>8</v>
      </c>
      <c r="S42" s="30"/>
      <c r="U42" s="59"/>
      <c r="W42" s="61" t="str">
        <f t="shared" si="6"/>
        <v/>
      </c>
      <c r="Y42" s="60" t="str">
        <f>IF(OR(ISNUMBER(S42),ISNUMBER(#REF!)),N(S42)+N(#REF!),"")</f>
        <v/>
      </c>
      <c r="AA42" s="59"/>
      <c r="AC42" s="30"/>
      <c r="AE42" s="59"/>
      <c r="AG42" s="61" t="str">
        <f t="shared" si="7"/>
        <v/>
      </c>
      <c r="AI42" s="60" t="str">
        <f t="shared" si="0"/>
        <v/>
      </c>
    </row>
    <row r="43" spans="1:35" ht="12" customHeight="1" outlineLevel="1">
      <c r="A43" s="28" t="s">
        <v>3263</v>
      </c>
      <c r="B43" s="94"/>
      <c r="C43" s="85" t="str">
        <f>IF(OR(ISNUMBER(S43),ISNUMBER(U43),ISNUMBER(W43),ISNUMBER(#REF!),ISNUMBER(AA43),ISNUMBER(AC43),ISNUMBER(AE43),ISNUMBER(AG43),ISNUMBER(Y43),ISNUMBER(AI43)),"x","")</f>
        <v/>
      </c>
      <c r="D43" s="22" t="s">
        <v>10</v>
      </c>
      <c r="E43" s="22" t="s">
        <v>3264</v>
      </c>
      <c r="F43" s="22" t="s">
        <v>17</v>
      </c>
      <c r="G43" s="22" t="s">
        <v>3263</v>
      </c>
      <c r="H43" s="22" t="s">
        <v>1528</v>
      </c>
      <c r="I43" s="22" t="s">
        <v>8</v>
      </c>
      <c r="J43" s="22" t="s">
        <v>114</v>
      </c>
      <c r="K43" s="22" t="s">
        <v>8</v>
      </c>
      <c r="L43" s="22" t="s">
        <v>12</v>
      </c>
      <c r="M43" s="22" t="s">
        <v>12</v>
      </c>
      <c r="N43" s="22" t="s">
        <v>8</v>
      </c>
      <c r="O43" s="22" t="s">
        <v>14</v>
      </c>
      <c r="P43" s="22" t="s">
        <v>8</v>
      </c>
      <c r="Q43" s="22" t="s">
        <v>8</v>
      </c>
      <c r="S43" s="30"/>
      <c r="U43" s="59"/>
      <c r="W43" s="61" t="str">
        <f t="shared" si="6"/>
        <v/>
      </c>
      <c r="Y43" s="60" t="str">
        <f t="shared" ref="Y43:Y45" si="8">IF(OR(ISNUMBER(S43),ISNUMBER(W43)),N(S43)+N(W43),"")</f>
        <v/>
      </c>
      <c r="AA43" s="59"/>
      <c r="AC43" s="30"/>
      <c r="AE43" s="59"/>
      <c r="AG43" s="61" t="str">
        <f t="shared" si="7"/>
        <v/>
      </c>
      <c r="AI43" s="60" t="str">
        <f t="shared" ref="AI43:AI45" si="9">IF(OR(ISNUMBER(AC43),ISNUMBER(AG43)),N(AC43)+N(AG43),"")</f>
        <v/>
      </c>
    </row>
    <row r="44" spans="1:35" ht="12" customHeight="1" outlineLevel="1">
      <c r="A44" s="28" t="s">
        <v>3265</v>
      </c>
      <c r="B44" s="94"/>
      <c r="C44" s="85" t="str">
        <f>IF(OR(ISNUMBER(S44),ISNUMBER(U44),ISNUMBER(W44),ISNUMBER(#REF!),ISNUMBER(AA44),ISNUMBER(AC44),ISNUMBER(AE44),ISNUMBER(AG44),ISNUMBER(Y44),ISNUMBER(AI44)),"x","")</f>
        <v/>
      </c>
      <c r="D44" s="22" t="s">
        <v>10</v>
      </c>
      <c r="E44" s="22" t="s">
        <v>3266</v>
      </c>
      <c r="F44" s="22" t="s">
        <v>17</v>
      </c>
      <c r="G44" s="22" t="s">
        <v>3265</v>
      </c>
      <c r="H44" s="22" t="s">
        <v>3267</v>
      </c>
      <c r="I44" s="22" t="s">
        <v>8</v>
      </c>
      <c r="J44" s="22" t="s">
        <v>114</v>
      </c>
      <c r="K44" s="22" t="s">
        <v>8</v>
      </c>
      <c r="L44" s="22" t="s">
        <v>12</v>
      </c>
      <c r="M44" s="22" t="s">
        <v>12</v>
      </c>
      <c r="N44" s="22" t="s">
        <v>8</v>
      </c>
      <c r="O44" s="22" t="s">
        <v>14</v>
      </c>
      <c r="P44" s="22" t="s">
        <v>8</v>
      </c>
      <c r="Q44" s="22" t="s">
        <v>8</v>
      </c>
      <c r="S44" s="30"/>
      <c r="U44" s="59"/>
      <c r="W44" s="61" t="str">
        <f t="shared" si="6"/>
        <v/>
      </c>
      <c r="Y44" s="60" t="str">
        <f t="shared" si="8"/>
        <v/>
      </c>
      <c r="AA44" s="59"/>
      <c r="AC44" s="30"/>
      <c r="AE44" s="59"/>
      <c r="AG44" s="61" t="str">
        <f t="shared" si="7"/>
        <v/>
      </c>
      <c r="AI44" s="60" t="str">
        <f t="shared" si="9"/>
        <v/>
      </c>
    </row>
    <row r="45" spans="1:35" ht="12" customHeight="1" outlineLevel="1">
      <c r="A45" s="28" t="s">
        <v>3268</v>
      </c>
      <c r="B45" s="94"/>
      <c r="C45" s="85" t="str">
        <f>IF(OR(ISNUMBER(S45),ISNUMBER(U45),ISNUMBER(W45),ISNUMBER(#REF!),ISNUMBER(AA45),ISNUMBER(AC45),ISNUMBER(AE45),ISNUMBER(AG45),ISNUMBER(Y45),ISNUMBER(AI45)),"x","")</f>
        <v/>
      </c>
      <c r="D45" s="22" t="s">
        <v>10</v>
      </c>
      <c r="E45" s="22" t="s">
        <v>3269</v>
      </c>
      <c r="F45" s="22" t="s">
        <v>17</v>
      </c>
      <c r="G45" s="22" t="s">
        <v>3268</v>
      </c>
      <c r="H45" s="22" t="s">
        <v>3267</v>
      </c>
      <c r="I45" s="22" t="s">
        <v>8</v>
      </c>
      <c r="J45" s="22" t="s">
        <v>114</v>
      </c>
      <c r="K45" s="22" t="s">
        <v>8</v>
      </c>
      <c r="L45" s="22" t="s">
        <v>12</v>
      </c>
      <c r="M45" s="22" t="s">
        <v>12</v>
      </c>
      <c r="N45" s="22" t="s">
        <v>8</v>
      </c>
      <c r="O45" s="22" t="s">
        <v>14</v>
      </c>
      <c r="P45" s="22" t="s">
        <v>8</v>
      </c>
      <c r="Q45" s="22" t="s">
        <v>8</v>
      </c>
      <c r="S45" s="30"/>
      <c r="U45" s="59"/>
      <c r="W45" s="61" t="str">
        <f t="shared" si="6"/>
        <v/>
      </c>
      <c r="Y45" s="60" t="str">
        <f t="shared" si="8"/>
        <v/>
      </c>
      <c r="AA45" s="59"/>
      <c r="AC45" s="30"/>
      <c r="AE45" s="59"/>
      <c r="AG45" s="61" t="str">
        <f t="shared" si="7"/>
        <v/>
      </c>
      <c r="AI45" s="60" t="str">
        <f t="shared" si="9"/>
        <v/>
      </c>
    </row>
    <row r="46" spans="1:35" s="54" customFormat="1" ht="12" customHeight="1">
      <c r="A46" s="10"/>
      <c r="B46" s="10"/>
      <c r="C46" s="85"/>
      <c r="D46" s="22"/>
      <c r="E46" s="22"/>
      <c r="F46" s="22"/>
      <c r="G46" s="22"/>
      <c r="H46" s="22"/>
      <c r="I46" s="22"/>
      <c r="J46" s="22"/>
      <c r="K46" s="22"/>
      <c r="L46" s="22"/>
      <c r="M46" s="22"/>
      <c r="N46" s="22"/>
      <c r="O46" s="22"/>
      <c r="P46" s="22"/>
      <c r="Q46" s="22"/>
      <c r="R46" s="62"/>
      <c r="S46" s="62"/>
      <c r="T46" s="62"/>
      <c r="U46" s="31" t="s">
        <v>3435</v>
      </c>
      <c r="V46" s="62"/>
      <c r="W46" s="62"/>
      <c r="X46" s="62"/>
      <c r="Y46" s="62"/>
      <c r="Z46" s="62"/>
      <c r="AA46" s="62"/>
      <c r="AB46" s="62"/>
      <c r="AC46" s="62"/>
      <c r="AD46" s="62"/>
      <c r="AE46" s="31" t="s">
        <v>3435</v>
      </c>
      <c r="AF46" s="62"/>
      <c r="AG46" s="62"/>
      <c r="AH46" s="62"/>
      <c r="AI46" s="62"/>
    </row>
    <row r="47" spans="1:35" ht="12" customHeight="1" thickBot="1">
      <c r="C47" s="88"/>
      <c r="U47" s="63" t="str">
        <f>IF(SUM(U9:U45)&lt;&gt;0,SUM(U9:U45),"")</f>
        <v/>
      </c>
      <c r="AE47" s="63" t="str">
        <f>IF(SUM(AE9:AE45)&lt;&gt;0,SUM(AE9:AE45),"")</f>
        <v/>
      </c>
      <c r="AI47" s="62"/>
    </row>
    <row r="48" spans="1:35" ht="12" customHeight="1" thickTop="1">
      <c r="AI48" s="62"/>
    </row>
    <row r="49" spans="19:25" ht="12" customHeight="1">
      <c r="S49" s="60"/>
      <c r="T49" s="95" t="s">
        <v>3456</v>
      </c>
    </row>
    <row r="50" spans="19:25" ht="12" customHeight="1">
      <c r="S50" s="90"/>
      <c r="T50" s="89" t="s">
        <v>3455</v>
      </c>
      <c r="U50" s="2"/>
      <c r="V50" s="2"/>
      <c r="W50" s="2"/>
      <c r="X50" s="2"/>
      <c r="Y50" s="2"/>
    </row>
    <row r="51" spans="19:25" ht="12" customHeight="1">
      <c r="T51" s="2"/>
      <c r="U51" s="2"/>
      <c r="V51" s="2"/>
      <c r="W51" s="2"/>
      <c r="X51" s="2"/>
      <c r="Y51" s="2"/>
    </row>
  </sheetData>
  <autoFilter ref="A7:Q45">
    <filterColumn colId="5">
      <filters>
        <filter val="string"/>
      </filters>
    </filterColumn>
  </autoFilter>
  <mergeCells count="10">
    <mergeCell ref="A1:A2"/>
    <mergeCell ref="B1:B2"/>
    <mergeCell ref="C1:C2"/>
    <mergeCell ref="D1:D2"/>
    <mergeCell ref="E1:E2"/>
    <mergeCell ref="S3:Y3"/>
    <mergeCell ref="AC3:AI3"/>
    <mergeCell ref="S4:Y4"/>
    <mergeCell ref="AC4:AI4"/>
    <mergeCell ref="A3:A4"/>
  </mergeCells>
  <hyperlinks>
    <hyperlink ref="A8" location="pos_31451698_4Y" display="pos_31451698_4Y"/>
    <hyperlink ref="A9" location="pos_31451659_4Y6060031" display="pos_31451659_4Y6060031"/>
    <hyperlink ref="A10" location="pos_31451652_4Y6060031X6060006" display="pos_31451652_4Y6060031X6060006"/>
    <hyperlink ref="A11" location="pos_31451670_4Y6060031X6060013" display="pos_31451670_4Y6060031X6060013"/>
    <hyperlink ref="A12" location="pos_31451887_4Y6060031X6059988" display="pos_31451887_4Y6060031X6059988"/>
    <hyperlink ref="A13" location="pos_31451896_4Y6060031X6059987" display="pos_31451896_4Y6060031X6059987"/>
    <hyperlink ref="A14" location="pos_31451889_4Y6060031X6059994" display="pos_31451889_4Y6060031X6059994"/>
    <hyperlink ref="A15" location="pos_31451850_4Y6060031X6059994X6059969" display="pos_31451850_4Y6060031X6059994X6059969"/>
    <hyperlink ref="A16" location="pos_31451843_4Y6060031X6059994X6059976" display="pos_31451843_4Y6060031X6059994X6059976"/>
    <hyperlink ref="A17" location="pos_31451868_4Y6060031X6059994X6059557" display="pos_31451868_4Y6060031X6059994X6059557"/>
    <hyperlink ref="A18" location="pos_31451861_4Y6060031X6059994X6059575" display="pos_31451861_4Y6060031X6059994X6059575"/>
    <hyperlink ref="A19" location="pos_31451815_4Y6060031X6059994X6059582" display="pos_31451815_4Y6060031X6059994X6059582"/>
    <hyperlink ref="A20" location="pos_31451785_4Y6060031X6059564" display="pos_31451785_4Y6060031X6059564"/>
    <hyperlink ref="A21" location="pos_31451778_4Y6060031X6059563" display="pos_31451778_4Y6060031X6059563"/>
    <hyperlink ref="A22" location="pos_31451803_4Y6060031X6059538" display="pos_31451803_4Y6060031X6059538"/>
    <hyperlink ref="A23" location="pos_31451796_4Y6060031X6059538X6059545" display="pos_31451796_4Y6060031X6059538X6059545"/>
    <hyperlink ref="A24" location="pos_31452013_4Y6060031X6059538X6059520" display="pos_31452013_4Y6060031X6059538X6059520"/>
    <hyperlink ref="A25" location="pos_31452006_4Y6060031X6059538X6059645" display="pos_31452006_4Y6060031X6059538X6059645"/>
    <hyperlink ref="A26" location="pos_31452031_4Y6060031X6059538X6059535" display="pos_31452031_4Y6060031X6059538X6059535"/>
    <hyperlink ref="A27" location="pos_31451969_4Y6060031X6059538X6059638" display="pos_31451969_4Y6060031X6059538X6059638"/>
    <hyperlink ref="A28" location="pos_31451987_4Y6060031X6059620" display="pos_31451987_4Y6060031X6059620"/>
    <hyperlink ref="A29" location="pos_31451948_4Y6060031X6059619" display="pos_31451948_4Y6060031X6059619"/>
    <hyperlink ref="A30" location="pos_31451941_4Y6060031X6059626" display="pos_31451941_4Y6060031X6059626"/>
    <hyperlink ref="A31" location="pos_31451966_4Y6060031X6059601" display="pos_31451966_4Y6060031X6059601"/>
    <hyperlink ref="A32" location="pos_31451959_4Y6060031X6059608" display="pos_31451959_4Y6060031X6059608"/>
    <hyperlink ref="A33" location="pos_31451904_4Y6060031X6059591" display="pos_31451904_4Y6060031X6059591"/>
    <hyperlink ref="A34" location="pos_31451929_4Y6059598" display="pos_31451929_4Y6059598"/>
    <hyperlink ref="A35" location="pos_31429843_4Y6059747" display="pos_31429843_4Y6059747"/>
    <hyperlink ref="A36" location="pos_31451921_4Y6059701" display="pos_31451921_4Y6059701"/>
    <hyperlink ref="A37" location="pos_31452138_4Y6059708" display="pos_31452138_4Y6059708"/>
    <hyperlink ref="A38" location="pos_31452131_4Y6059707" display="pos_31452131_4Y6059707"/>
    <hyperlink ref="A39" location="pos_31452156_4Y6059682" display="pos_31452156_4Y6059682"/>
    <hyperlink ref="A40" location="pos_31452149_4Y6059689" display="pos_31452149_4Y6059689"/>
    <hyperlink ref="A41" location="pos_31452110_4Y6059689X6059664" display="pos_31452110_4Y6059689X6059664"/>
    <hyperlink ref="A42" location="pos_31452103_4Y6059689X6059679" display="pos_31452103_4Y6059689X6059679"/>
    <hyperlink ref="A43" location="pos_31452112_4Y6059654" display="pos_31452112_4Y6059654"/>
    <hyperlink ref="A44" location="pos_31452073_4Y6059661" display="pos_31452073_4Y6059661"/>
    <hyperlink ref="A45" location="pos_31452066_4Y6059764" display="pos_31452066_4Y6059764"/>
    <hyperlink ref="B10" location="pos_31451659_4Y6060031" display="pos_31451659_4Y6060031"/>
    <hyperlink ref="B11" location="pos_31451659_4Y6060031" display="pos_31451659_4Y6060031"/>
    <hyperlink ref="B12" location="pos_31451659_4Y6060031" display="pos_31451659_4Y6060031"/>
    <hyperlink ref="B13" location="pos_31451659_4Y6060031" display="pos_31451659_4Y6060031"/>
    <hyperlink ref="B14" location="pos_31451659_4Y6060031" display="pos_31451659_4Y6060031"/>
    <hyperlink ref="B15" location="pos_31451889_4Y6060031X6059994" display="pos_31451889_4Y6060031X6059994"/>
    <hyperlink ref="B16" location="pos_31451889_4Y6060031X6059994" display="pos_31451889_4Y6060031X6059994"/>
    <hyperlink ref="B17" location="pos_31451889_4Y6060031X6059994" display="pos_31451889_4Y6060031X6059994"/>
    <hyperlink ref="B18" location="pos_31451889_4Y6060031X6059994" display="pos_31451889_4Y6060031X6059994"/>
    <hyperlink ref="B19" location="pos_31451889_4Y6060031X6059994" display="pos_31451889_4Y6060031X6059994"/>
    <hyperlink ref="B20" location="pos_31451659_4Y6060031" display="pos_31451659_4Y6060031"/>
    <hyperlink ref="B21" location="pos_31451659_4Y6060031" display="pos_31451659_4Y6060031"/>
    <hyperlink ref="B22" location="pos_31451659_4Y6060031" display="pos_31451659_4Y6060031"/>
    <hyperlink ref="B23" location="pos_31451803_4Y6060031X6059538" display="pos_31451803_4Y6060031X6059538"/>
    <hyperlink ref="B24" location="pos_31451803_4Y6060031X6059538" display="pos_31451803_4Y6060031X6059538"/>
    <hyperlink ref="B25" location="pos_31451803_4Y6060031X6059538" display="pos_31451803_4Y6060031X6059538"/>
    <hyperlink ref="B26" location="pos_31451803_4Y6060031X6059538" display="pos_31451803_4Y6060031X6059538"/>
    <hyperlink ref="B27" location="pos_31451803_4Y6060031X6059538" display="pos_31451803_4Y6060031X6059538"/>
    <hyperlink ref="B28" location="pos_31451659_4Y6060031" display="pos_31451659_4Y6060031"/>
    <hyperlink ref="B29" location="pos_31451659_4Y6060031" display="pos_31451659_4Y6060031"/>
    <hyperlink ref="B30" location="pos_31451659_4Y6060031" display="pos_31451659_4Y6060031"/>
    <hyperlink ref="B31" location="pos_31451659_4Y6060031" display="pos_31451659_4Y6060031"/>
    <hyperlink ref="B32" location="pos_31451659_4Y6060031" display="pos_31451659_4Y6060031"/>
    <hyperlink ref="B33" location="pos_31451659_4Y6060031" display="pos_31451659_4Y6060031"/>
  </hyperlinks>
  <pageMargins left="0.78740157499999996" right="0.78740157499999996" top="0.984251969" bottom="0.984251969" header="0.4921259845" footer="0.4921259845"/>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outlinePr summaryBelow="0" summaryRight="0"/>
  </sheetPr>
  <dimension ref="A1:AI69"/>
  <sheetViews>
    <sheetView workbookViewId="0">
      <pane xSplit="3" ySplit="7" topLeftCell="R8" activePane="bottomRight" state="frozen"/>
      <selection pane="topRight" activeCell="D1" sqref="D1"/>
      <selection pane="bottomLeft" activeCell="A7" sqref="A7"/>
      <selection pane="bottomRight" activeCell="S9" sqref="S9"/>
    </sheetView>
  </sheetViews>
  <sheetFormatPr baseColWidth="10" defaultColWidth="9.6640625" defaultRowHeight="12" customHeight="1" outlineLevelRow="3" outlineLevelCol="1"/>
  <cols>
    <col min="1" max="1" width="50.83203125" style="22" customWidth="1"/>
    <col min="2" max="2" width="2.83203125" style="22" customWidth="1"/>
    <col min="3" max="3" width="2.83203125" style="22" customWidth="1" collapsed="1"/>
    <col min="4" max="4" width="24.5" style="22" hidden="1" customWidth="1" outlineLevel="1"/>
    <col min="5" max="5" width="20.83203125" style="22" hidden="1" customWidth="1" outlineLevel="1"/>
    <col min="6" max="6" width="13.5" style="22" hidden="1" customWidth="1" outlineLevel="1"/>
    <col min="7" max="7" width="24.1640625" style="23" hidden="1" customWidth="1" outlineLevel="1"/>
    <col min="8" max="8" width="34.6640625" style="23" hidden="1" customWidth="1" outlineLevel="1"/>
    <col min="9" max="9" width="25.83203125" style="23" hidden="1" customWidth="1" outlineLevel="1"/>
    <col min="10" max="10" width="31.5" style="23" hidden="1" customWidth="1" outlineLevel="1"/>
    <col min="11" max="11" width="16" style="23" hidden="1" customWidth="1" outlineLevel="1"/>
    <col min="12" max="12" width="18.6640625" style="23" hidden="1" customWidth="1" outlineLevel="1"/>
    <col min="13" max="13" width="14.5" style="23" hidden="1" customWidth="1" outlineLevel="1"/>
    <col min="14" max="14" width="18.6640625" style="23" hidden="1" customWidth="1" outlineLevel="1"/>
    <col min="15" max="15" width="27" style="23" hidden="1" customWidth="1" outlineLevel="1"/>
    <col min="16" max="16" width="22" style="23" hidden="1" customWidth="1" outlineLevel="1"/>
    <col min="17" max="17" width="17" style="23" hidden="1" customWidth="1" outlineLevel="1"/>
    <col min="18" max="18" width="2.83203125" style="2" customWidth="1"/>
    <col min="19" max="19" width="15.83203125" style="2" customWidth="1"/>
    <col min="20" max="20" width="2.83203125" style="2" customWidth="1"/>
    <col min="21" max="21" width="15.83203125" style="2" customWidth="1" outlineLevel="1"/>
    <col min="22" max="22" width="2.83203125" style="2" customWidth="1" outlineLevel="1"/>
    <col min="23" max="23" width="15.83203125" style="2" customWidth="1" outlineLevel="1"/>
    <col min="24" max="24" width="2.83203125" style="2" customWidth="1" outlineLevel="1"/>
    <col min="25" max="25" width="15.83203125" style="2" customWidth="1"/>
    <col min="26" max="26" width="2.83203125" style="2" customWidth="1"/>
    <col min="27" max="27" width="15.83203125" style="2" customWidth="1" outlineLevel="1"/>
    <col min="28" max="28" width="2.83203125" style="2" customWidth="1" outlineLevel="1"/>
    <col min="29" max="29" width="15.83203125" style="2" customWidth="1"/>
    <col min="30" max="30" width="2.83203125" style="2" customWidth="1" collapsed="1"/>
    <col min="31" max="31" width="15.83203125" style="2" hidden="1" customWidth="1" outlineLevel="1"/>
    <col min="32" max="32" width="2.83203125" style="2" hidden="1" customWidth="1" outlineLevel="1"/>
    <col min="33" max="33" width="15.83203125" style="2" hidden="1" customWidth="1" outlineLevel="1"/>
    <col min="34" max="34" width="2.83203125" style="2" hidden="1" customWidth="1" outlineLevel="1"/>
    <col min="35" max="35" width="15.83203125" style="2" customWidth="1"/>
    <col min="36" max="16384" width="9.6640625" style="23"/>
  </cols>
  <sheetData>
    <row r="1" spans="1:35" s="8" customFormat="1" ht="12" customHeight="1">
      <c r="A1" s="112" t="s">
        <v>3448</v>
      </c>
      <c r="B1" s="112"/>
      <c r="C1" s="112"/>
      <c r="D1" s="112" t="s">
        <v>3448</v>
      </c>
      <c r="E1" s="112" t="s">
        <v>3448</v>
      </c>
      <c r="F1" s="7"/>
      <c r="G1" s="7"/>
      <c r="H1" s="7"/>
      <c r="I1" s="7"/>
      <c r="J1" s="7"/>
      <c r="K1" s="7"/>
      <c r="L1" s="7"/>
      <c r="M1" s="7"/>
      <c r="N1" s="7"/>
      <c r="O1" s="7"/>
      <c r="P1" s="7"/>
      <c r="Q1" s="7"/>
    </row>
    <row r="2" spans="1:35" s="8" customFormat="1" ht="12" customHeight="1">
      <c r="A2" s="112"/>
      <c r="B2" s="112"/>
      <c r="C2" s="112"/>
      <c r="D2" s="112"/>
      <c r="E2" s="112"/>
      <c r="F2" s="7"/>
      <c r="G2" s="7"/>
      <c r="H2" s="7"/>
      <c r="I2" s="7"/>
      <c r="J2" s="7"/>
      <c r="K2" s="7"/>
      <c r="L2" s="7"/>
      <c r="M2" s="7"/>
      <c r="N2" s="7"/>
      <c r="O2" s="7"/>
      <c r="P2" s="7"/>
      <c r="Q2" s="7"/>
    </row>
    <row r="3" spans="1:35" s="8" customFormat="1" ht="12" customHeight="1">
      <c r="A3" s="111" t="s">
        <v>3440</v>
      </c>
      <c r="B3" s="6"/>
      <c r="C3" s="5"/>
      <c r="D3" s="6"/>
      <c r="E3" s="6"/>
      <c r="F3" s="6"/>
      <c r="G3" s="6"/>
      <c r="H3" s="6"/>
      <c r="I3" s="6"/>
      <c r="J3" s="6"/>
      <c r="K3" s="6"/>
      <c r="L3" s="6"/>
      <c r="M3" s="6"/>
      <c r="N3" s="6"/>
      <c r="O3" s="6"/>
      <c r="P3" s="6"/>
      <c r="Q3" s="6"/>
      <c r="S3" s="109" t="s">
        <v>3449</v>
      </c>
      <c r="T3" s="109"/>
      <c r="U3" s="109"/>
      <c r="V3" s="109"/>
      <c r="W3" s="109"/>
      <c r="X3" s="109"/>
      <c r="Y3" s="109"/>
      <c r="AA3" s="3"/>
      <c r="AC3" s="109" t="s">
        <v>3422</v>
      </c>
      <c r="AD3" s="109"/>
      <c r="AE3" s="109"/>
      <c r="AF3" s="109"/>
      <c r="AG3" s="109"/>
      <c r="AH3" s="109"/>
      <c r="AI3" s="109"/>
    </row>
    <row r="4" spans="1:35" s="8" customFormat="1" ht="12" customHeight="1">
      <c r="A4" s="111"/>
      <c r="B4" s="6"/>
      <c r="C4" s="5"/>
      <c r="D4" s="6"/>
      <c r="E4" s="6"/>
      <c r="F4" s="6"/>
      <c r="G4" s="5"/>
      <c r="H4" s="5"/>
      <c r="I4" s="5"/>
      <c r="J4" s="6"/>
      <c r="K4" s="6"/>
      <c r="L4" s="6"/>
      <c r="M4" s="6"/>
      <c r="N4" s="6"/>
      <c r="O4" s="6"/>
      <c r="P4" s="6"/>
      <c r="Q4" s="6"/>
      <c r="S4" s="110" t="s">
        <v>3450</v>
      </c>
      <c r="T4" s="110"/>
      <c r="U4" s="110"/>
      <c r="V4" s="110"/>
      <c r="W4" s="110"/>
      <c r="X4" s="110"/>
      <c r="Y4" s="110"/>
      <c r="AA4" s="4"/>
      <c r="AC4" s="110" t="s">
        <v>3434</v>
      </c>
      <c r="AD4" s="110"/>
      <c r="AE4" s="110"/>
      <c r="AF4" s="110"/>
      <c r="AG4" s="110"/>
      <c r="AH4" s="110"/>
      <c r="AI4" s="110"/>
    </row>
    <row r="5" spans="1:35" s="14" customFormat="1" ht="24.75" customHeight="1" collapsed="1">
      <c r="A5" s="11" t="s">
        <v>3413</v>
      </c>
      <c r="B5" s="12" t="s">
        <v>3427</v>
      </c>
      <c r="C5" s="12" t="s">
        <v>3428</v>
      </c>
      <c r="D5" s="11" t="s">
        <v>3412</v>
      </c>
      <c r="E5" s="11"/>
      <c r="F5" s="11" t="s">
        <v>3414</v>
      </c>
      <c r="G5" s="11" t="s">
        <v>3415</v>
      </c>
      <c r="H5" s="11"/>
      <c r="I5" s="11"/>
      <c r="J5" s="11" t="s">
        <v>3416</v>
      </c>
      <c r="K5" s="11" t="s">
        <v>3417</v>
      </c>
      <c r="L5" s="11" t="s">
        <v>3418</v>
      </c>
      <c r="M5" s="13"/>
      <c r="N5" s="11"/>
      <c r="O5" s="11" t="s">
        <v>3419</v>
      </c>
      <c r="P5" s="11" t="s">
        <v>3420</v>
      </c>
      <c r="Q5" s="11" t="s">
        <v>3421</v>
      </c>
      <c r="S5" s="83" t="s">
        <v>3441</v>
      </c>
      <c r="T5" s="84"/>
      <c r="U5" s="83" t="s">
        <v>3425</v>
      </c>
      <c r="V5" s="84"/>
      <c r="W5" s="83" t="s">
        <v>3433</v>
      </c>
      <c r="X5" s="84"/>
      <c r="Y5" s="83" t="s">
        <v>3432</v>
      </c>
      <c r="Z5" s="84"/>
      <c r="AA5" s="83" t="s">
        <v>3423</v>
      </c>
      <c r="AB5" s="84"/>
      <c r="AC5" s="83" t="s">
        <v>3441</v>
      </c>
      <c r="AD5" s="84"/>
      <c r="AE5" s="83" t="s">
        <v>3425</v>
      </c>
      <c r="AF5" s="84"/>
      <c r="AG5" s="83" t="s">
        <v>3433</v>
      </c>
      <c r="AH5" s="84"/>
      <c r="AI5" s="83" t="s">
        <v>3432</v>
      </c>
    </row>
    <row r="6" spans="1:35" s="15" customFormat="1" ht="90.75" hidden="1" customHeight="1" outlineLevel="3">
      <c r="A6" s="16" t="s">
        <v>3429</v>
      </c>
      <c r="B6" s="16" t="s">
        <v>3430</v>
      </c>
      <c r="C6" s="16" t="s">
        <v>3431</v>
      </c>
      <c r="D6" s="72" t="s">
        <v>3442</v>
      </c>
      <c r="E6" s="72" t="s">
        <v>3443</v>
      </c>
      <c r="F6" s="72" t="s">
        <v>3444</v>
      </c>
      <c r="G6" s="72" t="s">
        <v>3445</v>
      </c>
      <c r="H6" s="72" t="s">
        <v>3446</v>
      </c>
      <c r="I6" s="72" t="s">
        <v>3447</v>
      </c>
      <c r="J6" s="72" t="s">
        <v>0</v>
      </c>
      <c r="K6" s="72" t="s">
        <v>1</v>
      </c>
      <c r="L6" s="72" t="s">
        <v>3</v>
      </c>
      <c r="M6" s="72" t="s">
        <v>4</v>
      </c>
      <c r="N6" s="72" t="s">
        <v>2</v>
      </c>
      <c r="O6" s="72" t="s">
        <v>5</v>
      </c>
      <c r="P6" s="72" t="s">
        <v>6</v>
      </c>
      <c r="Q6" s="72" t="s">
        <v>7</v>
      </c>
      <c r="S6" s="16" t="s">
        <v>3451</v>
      </c>
      <c r="U6" s="16" t="s">
        <v>3458</v>
      </c>
      <c r="W6" s="16" t="s">
        <v>3453</v>
      </c>
      <c r="Y6" s="16" t="s">
        <v>3457</v>
      </c>
      <c r="AA6" s="16" t="s">
        <v>3424</v>
      </c>
      <c r="AC6" s="16" t="s">
        <v>3451</v>
      </c>
      <c r="AE6" s="16" t="s">
        <v>3459</v>
      </c>
      <c r="AG6" s="16" t="s">
        <v>3452</v>
      </c>
      <c r="AI6" s="16" t="s">
        <v>3457</v>
      </c>
    </row>
    <row r="7" spans="1:35" s="9" customFormat="1" ht="12" customHeight="1">
      <c r="A7" s="10"/>
      <c r="B7" s="10"/>
      <c r="C7" s="10"/>
      <c r="N7" s="10"/>
    </row>
    <row r="8" spans="1:35" ht="12" customHeight="1">
      <c r="A8" s="28"/>
      <c r="B8" s="21"/>
      <c r="C8" s="85"/>
      <c r="D8" s="10"/>
      <c r="E8" s="10"/>
      <c r="F8" s="10"/>
      <c r="G8" s="10"/>
      <c r="H8" s="10"/>
      <c r="I8" s="10"/>
      <c r="J8" s="10"/>
      <c r="K8" s="10"/>
      <c r="L8" s="10"/>
      <c r="M8" s="10"/>
      <c r="N8" s="10"/>
      <c r="O8" s="10"/>
      <c r="P8" s="10"/>
      <c r="Q8" s="10"/>
      <c r="U8" s="50"/>
      <c r="W8" s="52"/>
      <c r="Y8" s="1"/>
      <c r="AA8" s="50"/>
      <c r="AE8" s="50"/>
      <c r="AG8" s="52"/>
      <c r="AI8" s="1"/>
    </row>
    <row r="9" spans="1:35" ht="12" customHeight="1">
      <c r="A9" s="22" t="s">
        <v>3270</v>
      </c>
      <c r="B9" s="94"/>
      <c r="C9" s="85" t="str">
        <f>IF(OR(ISNUMBER(S9),ISNUMBER(U9),ISNUMBER(W9),ISNUMBER(#REF!),ISNUMBER(AA9),ISNUMBER(AC9),ISNUMBER(AE9),ISNUMBER(AG9),ISNUMBER(Y9),ISNUMBER(AI9)),"x","")</f>
        <v/>
      </c>
      <c r="D9" s="10" t="s">
        <v>10</v>
      </c>
      <c r="E9" s="10" t="s">
        <v>3271</v>
      </c>
      <c r="F9" s="10" t="s">
        <v>17</v>
      </c>
      <c r="G9" s="10" t="s">
        <v>3270</v>
      </c>
      <c r="H9" s="10" t="s">
        <v>227</v>
      </c>
      <c r="I9" s="10" t="s">
        <v>3272</v>
      </c>
      <c r="J9" s="10" t="s">
        <v>19</v>
      </c>
      <c r="K9" s="10" t="s">
        <v>8</v>
      </c>
      <c r="L9" s="10" t="s">
        <v>8</v>
      </c>
      <c r="M9" s="10" t="s">
        <v>12</v>
      </c>
      <c r="N9" s="10" t="s">
        <v>12</v>
      </c>
      <c r="O9" s="10" t="s">
        <v>14</v>
      </c>
      <c r="P9" s="10" t="s">
        <v>8</v>
      </c>
      <c r="Q9" s="10" t="s">
        <v>8</v>
      </c>
      <c r="S9" s="29"/>
      <c r="U9" s="32"/>
      <c r="W9" s="51" t="str">
        <f>IF(OR(ISNUMBER(W10),ISNUMBER(W11),ISNUMBER(W25),ISNUMBER(W38),ISNUMBER(W41),ISNUMBER(W46)),N(W10)-N(W11)+N(W25)+N(W38)+N(W41)+N(W46),IF(ISNUMBER(U9),U9,""))</f>
        <v/>
      </c>
      <c r="Y9" s="29" t="str">
        <f>IF(OR(ISNUMBER(S9),ISNUMBER(W9)),N(S9)+N(W9),"")</f>
        <v/>
      </c>
      <c r="AA9" s="32"/>
      <c r="AC9" s="29"/>
      <c r="AE9" s="32"/>
      <c r="AG9" s="51" t="str">
        <f>IF(OR(ISNUMBER(AG10),ISNUMBER(AG11),ISNUMBER(AG25),ISNUMBER(AG38),ISNUMBER(AG41),ISNUMBER(AG46)),N(AG10)-N(AG11)+N(AG25)+N(AG38)+N(AG41)+N(AG46),IF(ISNUMBER(AE9),AE9,""))</f>
        <v/>
      </c>
      <c r="AI9" s="29" t="str">
        <f>IF(OR(ISNUMBER(AC9),ISNUMBER(AG9)),N(AC9)+N(AG9),"")</f>
        <v/>
      </c>
    </row>
    <row r="10" spans="1:35" ht="12" customHeight="1" outlineLevel="1">
      <c r="A10" s="28" t="s">
        <v>964</v>
      </c>
      <c r="B10" s="94" t="s">
        <v>21</v>
      </c>
      <c r="C10" s="85" t="str">
        <f>IF(OR(ISNUMBER(S10),ISNUMBER(U10),ISNUMBER(W10),ISNUMBER(#REF!),ISNUMBER(AA10),ISNUMBER(AC10),ISNUMBER(AE10),ISNUMBER(AG10),ISNUMBER(Y10),ISNUMBER(AI10)),"x","")</f>
        <v/>
      </c>
      <c r="D10" s="10" t="s">
        <v>10</v>
      </c>
      <c r="E10" s="10" t="s">
        <v>3273</v>
      </c>
      <c r="F10" s="10" t="s">
        <v>17</v>
      </c>
      <c r="G10" s="10" t="s">
        <v>964</v>
      </c>
      <c r="H10" s="10" t="s">
        <v>227</v>
      </c>
      <c r="I10" s="10" t="s">
        <v>3274</v>
      </c>
      <c r="J10" s="10" t="s">
        <v>114</v>
      </c>
      <c r="K10" s="10" t="s">
        <v>8</v>
      </c>
      <c r="L10" s="10" t="s">
        <v>8</v>
      </c>
      <c r="M10" s="10" t="s">
        <v>12</v>
      </c>
      <c r="N10" s="10" t="s">
        <v>12</v>
      </c>
      <c r="O10" s="10" t="s">
        <v>14</v>
      </c>
      <c r="P10" s="10" t="s">
        <v>8</v>
      </c>
      <c r="Q10" s="10" t="s">
        <v>8</v>
      </c>
      <c r="S10" s="29"/>
      <c r="U10" s="32"/>
      <c r="W10" s="51" t="str">
        <f>IF(ISNUMBER(U10),U10,"")</f>
        <v/>
      </c>
      <c r="Y10" s="29" t="str">
        <f t="shared" ref="Y10:Y60" si="0">IF(OR(ISNUMBER(S10),ISNUMBER(W10)),N(S10)+N(W10),"")</f>
        <v/>
      </c>
      <c r="AA10" s="32"/>
      <c r="AC10" s="29"/>
      <c r="AE10" s="32"/>
      <c r="AG10" s="51" t="str">
        <f>IF(ISNUMBER(AE10),AE10,"")</f>
        <v/>
      </c>
      <c r="AI10" s="29" t="str">
        <f t="shared" ref="AI10:AI15" si="1">IF(OR(ISNUMBER(AC10),ISNUMBER(AG10)),N(AC10)+N(AG10),"")</f>
        <v/>
      </c>
    </row>
    <row r="11" spans="1:35" ht="12" customHeight="1" outlineLevel="1">
      <c r="A11" s="28" t="s">
        <v>3275</v>
      </c>
      <c r="B11" s="94" t="s">
        <v>423</v>
      </c>
      <c r="C11" s="85" t="str">
        <f>IF(OR(ISNUMBER(S11),ISNUMBER(U11),ISNUMBER(W11),ISNUMBER(#REF!),ISNUMBER(AA11),ISNUMBER(AC11),ISNUMBER(AE11),ISNUMBER(AG11),ISNUMBER(Y11),ISNUMBER(AI11)),"x","")</f>
        <v/>
      </c>
      <c r="D11" s="22" t="s">
        <v>10</v>
      </c>
      <c r="E11" s="22" t="s">
        <v>3276</v>
      </c>
      <c r="F11" s="22" t="s">
        <v>17</v>
      </c>
      <c r="G11" s="22" t="s">
        <v>3275</v>
      </c>
      <c r="H11" s="22" t="s">
        <v>227</v>
      </c>
      <c r="I11" s="22" t="s">
        <v>3277</v>
      </c>
      <c r="J11" s="22" t="s">
        <v>19</v>
      </c>
      <c r="K11" s="22" t="s">
        <v>8</v>
      </c>
      <c r="L11" s="22" t="s">
        <v>8</v>
      </c>
      <c r="M11" s="22" t="s">
        <v>12</v>
      </c>
      <c r="N11" s="22" t="s">
        <v>12</v>
      </c>
      <c r="O11" s="22" t="s">
        <v>14</v>
      </c>
      <c r="P11" s="22" t="s">
        <v>8</v>
      </c>
      <c r="Q11" s="22" t="s">
        <v>8</v>
      </c>
      <c r="S11" s="29"/>
      <c r="U11" s="32"/>
      <c r="W11" s="51" t="str">
        <f>IF(OR(ISNUMBER(W12),ISNUMBER(W14),ISNUMBER(W15),ISNUMBER(W16),ISNUMBER(W19),ISNUMBER(W20),ISNUMBER(W21),ISNUMBER(W23),ISNUMBER(W24)),N(W12)+N(W14)+N(W15)+N(W16)+N(W19)+N(W20)+N(W21)+N(W23)+N(W24),IF(ISNUMBER(U11),U11,""))</f>
        <v/>
      </c>
      <c r="Y11" s="29" t="str">
        <f t="shared" si="0"/>
        <v/>
      </c>
      <c r="AA11" s="32"/>
      <c r="AC11" s="29"/>
      <c r="AE11" s="32"/>
      <c r="AG11" s="51" t="str">
        <f>IF(OR(ISNUMBER(AG12),ISNUMBER(AG14),ISNUMBER(AG15),ISNUMBER(AG16),ISNUMBER(AG19),ISNUMBER(AG20),ISNUMBER(AG21),ISNUMBER(AG23),ISNUMBER(AG24)),N(AG12)+N(AG14)+N(AG15)+N(AG16)+N(AG19)+N(AG20)+N(AG21)+N(AG23)+N(AG24),IF(ISNUMBER(AE11),AE11,""))</f>
        <v/>
      </c>
      <c r="AI11" s="29" t="str">
        <f t="shared" si="1"/>
        <v/>
      </c>
    </row>
    <row r="12" spans="1:35" ht="12" customHeight="1" outlineLevel="2" collapsed="1">
      <c r="A12" s="24" t="s">
        <v>3278</v>
      </c>
      <c r="B12" s="94" t="s">
        <v>21</v>
      </c>
      <c r="C12" s="85" t="str">
        <f>IF(OR(ISNUMBER(S12),ISNUMBER(U12),ISNUMBER(W12),ISNUMBER(#REF!),ISNUMBER(AA12),ISNUMBER(AC12),ISNUMBER(AE12),ISNUMBER(AG12),ISNUMBER(Y12),ISNUMBER(AI12)),"x","")</f>
        <v/>
      </c>
      <c r="D12" s="22" t="s">
        <v>10</v>
      </c>
      <c r="E12" s="22" t="s">
        <v>3279</v>
      </c>
      <c r="F12" s="22" t="s">
        <v>17</v>
      </c>
      <c r="G12" s="22" t="s">
        <v>3278</v>
      </c>
      <c r="H12" s="22" t="s">
        <v>227</v>
      </c>
      <c r="I12" s="22" t="s">
        <v>3280</v>
      </c>
      <c r="J12" s="22" t="s">
        <v>114</v>
      </c>
      <c r="K12" s="22" t="s">
        <v>8</v>
      </c>
      <c r="L12" s="22" t="s">
        <v>8</v>
      </c>
      <c r="M12" s="22" t="s">
        <v>12</v>
      </c>
      <c r="N12" s="22" t="s">
        <v>12</v>
      </c>
      <c r="O12" s="22" t="s">
        <v>14</v>
      </c>
      <c r="P12" s="22" t="s">
        <v>8</v>
      </c>
      <c r="Q12" s="22" t="s">
        <v>8</v>
      </c>
      <c r="S12" s="29"/>
      <c r="U12" s="32"/>
      <c r="W12" s="51" t="str">
        <f>IF(ISNUMBER(U12),U12,"")</f>
        <v/>
      </c>
      <c r="Y12" s="29" t="str">
        <f t="shared" si="0"/>
        <v/>
      </c>
      <c r="AA12" s="32"/>
      <c r="AC12" s="29"/>
      <c r="AE12" s="32"/>
      <c r="AG12" s="51" t="str">
        <f>IF(ISNUMBER(AE12),AE12,"")</f>
        <v/>
      </c>
      <c r="AI12" s="29" t="str">
        <f t="shared" si="1"/>
        <v/>
      </c>
    </row>
    <row r="13" spans="1:35" ht="12" hidden="1" customHeight="1" outlineLevel="3">
      <c r="A13" s="20" t="s">
        <v>3281</v>
      </c>
      <c r="B13" s="94"/>
      <c r="C13" s="85" t="str">
        <f>IF(OR(ISNUMBER(S13),ISNUMBER(U13),ISNUMBER(W13),ISNUMBER(#REF!),ISNUMBER(AA13),ISNUMBER(AC13),ISNUMBER(AE13),ISNUMBER(AG13),ISNUMBER(Y13),ISNUMBER(AI13)),"x","")</f>
        <v/>
      </c>
      <c r="D13" s="22" t="s">
        <v>10</v>
      </c>
      <c r="E13" s="22" t="s">
        <v>3282</v>
      </c>
      <c r="F13" s="22" t="s">
        <v>17</v>
      </c>
      <c r="G13" s="22" t="s">
        <v>3281</v>
      </c>
      <c r="H13" s="22" t="s">
        <v>227</v>
      </c>
      <c r="I13" s="22" t="s">
        <v>3283</v>
      </c>
      <c r="J13" s="22" t="s">
        <v>114</v>
      </c>
      <c r="K13" s="22" t="s">
        <v>8</v>
      </c>
      <c r="L13" s="22" t="s">
        <v>8</v>
      </c>
      <c r="M13" s="22" t="s">
        <v>12</v>
      </c>
      <c r="N13" s="22" t="s">
        <v>12</v>
      </c>
      <c r="O13" s="22" t="s">
        <v>14</v>
      </c>
      <c r="P13" s="22" t="s">
        <v>8</v>
      </c>
      <c r="Q13" s="22" t="s">
        <v>8</v>
      </c>
      <c r="S13" s="29"/>
      <c r="U13" s="32"/>
      <c r="W13" s="51" t="str">
        <f>IF(ISNUMBER(U13),U13,"")</f>
        <v/>
      </c>
      <c r="Y13" s="29" t="str">
        <f t="shared" si="0"/>
        <v/>
      </c>
      <c r="AA13" s="32"/>
      <c r="AC13" s="29"/>
      <c r="AE13" s="32"/>
      <c r="AG13" s="51" t="str">
        <f>IF(ISNUMBER(AE13),AE13,"")</f>
        <v/>
      </c>
      <c r="AI13" s="29" t="str">
        <f t="shared" si="1"/>
        <v/>
      </c>
    </row>
    <row r="14" spans="1:35" ht="12" customHeight="1" outlineLevel="2">
      <c r="A14" s="24" t="s">
        <v>3284</v>
      </c>
      <c r="B14" s="94" t="s">
        <v>21</v>
      </c>
      <c r="C14" s="85" t="str">
        <f>IF(OR(ISNUMBER(S14),ISNUMBER(U14),ISNUMBER(W14),ISNUMBER(#REF!),ISNUMBER(AA14),ISNUMBER(AC14),ISNUMBER(AE14),ISNUMBER(AG14),ISNUMBER(Y14),ISNUMBER(AI14)),"x","")</f>
        <v/>
      </c>
      <c r="D14" s="22" t="s">
        <v>10</v>
      </c>
      <c r="E14" s="22" t="s">
        <v>3285</v>
      </c>
      <c r="F14" s="22" t="s">
        <v>17</v>
      </c>
      <c r="G14" s="22" t="s">
        <v>3284</v>
      </c>
      <c r="H14" s="22" t="s">
        <v>227</v>
      </c>
      <c r="I14" s="22" t="s">
        <v>3280</v>
      </c>
      <c r="J14" s="22" t="s">
        <v>114</v>
      </c>
      <c r="K14" s="22" t="s">
        <v>8</v>
      </c>
      <c r="L14" s="22" t="s">
        <v>8</v>
      </c>
      <c r="M14" s="22" t="s">
        <v>12</v>
      </c>
      <c r="N14" s="22" t="s">
        <v>12</v>
      </c>
      <c r="O14" s="22" t="s">
        <v>14</v>
      </c>
      <c r="P14" s="22" t="s">
        <v>8</v>
      </c>
      <c r="Q14" s="22" t="s">
        <v>8</v>
      </c>
      <c r="S14" s="29"/>
      <c r="U14" s="32"/>
      <c r="W14" s="51" t="str">
        <f>IF(ISNUMBER(U14),U14,"")</f>
        <v/>
      </c>
      <c r="Y14" s="29" t="str">
        <f t="shared" si="0"/>
        <v/>
      </c>
      <c r="AA14" s="32"/>
      <c r="AC14" s="29"/>
      <c r="AE14" s="32"/>
      <c r="AG14" s="51" t="str">
        <f>IF(ISNUMBER(AE14),AE14,"")</f>
        <v/>
      </c>
      <c r="AI14" s="29" t="str">
        <f t="shared" si="1"/>
        <v/>
      </c>
    </row>
    <row r="15" spans="1:35" ht="12" customHeight="1" outlineLevel="2">
      <c r="A15" s="24" t="s">
        <v>3286</v>
      </c>
      <c r="B15" s="94" t="s">
        <v>21</v>
      </c>
      <c r="C15" s="85" t="str">
        <f>IF(OR(ISNUMBER(S15),ISNUMBER(U15),ISNUMBER(W15),ISNUMBER(#REF!),ISNUMBER(AA15),ISNUMBER(AC15),ISNUMBER(AE15),ISNUMBER(AG15),ISNUMBER(Y15),ISNUMBER(AI15)),"x","")</f>
        <v/>
      </c>
      <c r="D15" s="22" t="s">
        <v>10</v>
      </c>
      <c r="E15" s="22" t="s">
        <v>3287</v>
      </c>
      <c r="F15" s="22" t="s">
        <v>17</v>
      </c>
      <c r="G15" s="22" t="s">
        <v>3286</v>
      </c>
      <c r="H15" s="22" t="s">
        <v>227</v>
      </c>
      <c r="I15" s="22" t="s">
        <v>3288</v>
      </c>
      <c r="J15" s="22" t="s">
        <v>114</v>
      </c>
      <c r="K15" s="22" t="s">
        <v>8</v>
      </c>
      <c r="L15" s="22" t="s">
        <v>8</v>
      </c>
      <c r="M15" s="22" t="s">
        <v>12</v>
      </c>
      <c r="N15" s="22" t="s">
        <v>12</v>
      </c>
      <c r="O15" s="22" t="s">
        <v>14</v>
      </c>
      <c r="P15" s="22" t="s">
        <v>8</v>
      </c>
      <c r="Q15" s="22" t="s">
        <v>8</v>
      </c>
      <c r="S15" s="29"/>
      <c r="U15" s="32"/>
      <c r="W15" s="51" t="str">
        <f>IF(ISNUMBER(U15),U15,"")</f>
        <v/>
      </c>
      <c r="Y15" s="29" t="str">
        <f t="shared" si="0"/>
        <v/>
      </c>
      <c r="AA15" s="32"/>
      <c r="AC15" s="29"/>
      <c r="AE15" s="32"/>
      <c r="AG15" s="51" t="str">
        <f>IF(ISNUMBER(AE15),AE15,"")</f>
        <v/>
      </c>
      <c r="AI15" s="29" t="str">
        <f t="shared" si="1"/>
        <v/>
      </c>
    </row>
    <row r="16" spans="1:35" ht="12" customHeight="1" outlineLevel="2" collapsed="1">
      <c r="A16" s="24" t="s">
        <v>3289</v>
      </c>
      <c r="B16" s="94" t="s">
        <v>21</v>
      </c>
      <c r="C16" s="85" t="str">
        <f>IF(OR(ISNUMBER(S16),ISNUMBER(U16),ISNUMBER(W16),ISNUMBER(#REF!),ISNUMBER(AA16),ISNUMBER(AC16),ISNUMBER(AE16),ISNUMBER(AG16),ISNUMBER(Y16),ISNUMBER(AI16)),"x","")</f>
        <v/>
      </c>
      <c r="D16" s="22" t="s">
        <v>10</v>
      </c>
      <c r="E16" s="22" t="s">
        <v>3290</v>
      </c>
      <c r="F16" s="22" t="s">
        <v>17</v>
      </c>
      <c r="G16" s="22" t="s">
        <v>3289</v>
      </c>
      <c r="H16" s="22" t="s">
        <v>227</v>
      </c>
      <c r="I16" s="22" t="s">
        <v>3291</v>
      </c>
      <c r="J16" s="22" t="s">
        <v>19</v>
      </c>
      <c r="K16" s="22" t="s">
        <v>8</v>
      </c>
      <c r="L16" s="22" t="s">
        <v>8</v>
      </c>
      <c r="M16" s="22" t="s">
        <v>12</v>
      </c>
      <c r="N16" s="22" t="s">
        <v>12</v>
      </c>
      <c r="O16" s="22" t="s">
        <v>14</v>
      </c>
      <c r="P16" s="22" t="s">
        <v>8</v>
      </c>
      <c r="Q16" s="22" t="s">
        <v>8</v>
      </c>
      <c r="S16" s="29"/>
      <c r="U16" s="32"/>
      <c r="W16" s="51" t="str">
        <f>IF(OR(ISNUMBER(W17),ISNUMBER(W18)),N(W17)-N(W18),IF(ISNUMBER(U16),U16,""))</f>
        <v/>
      </c>
      <c r="Y16" s="29" t="str">
        <f t="shared" si="0"/>
        <v/>
      </c>
      <c r="AA16" s="32"/>
      <c r="AC16" s="29"/>
      <c r="AE16" s="32"/>
      <c r="AG16" s="51" t="str">
        <f>IF(OR(ISNUMBER(AG17),ISNUMBER(AG18)),N(AG17)-N(AG18),IF(ISNUMBER(AE16),AE16,""))</f>
        <v/>
      </c>
      <c r="AI16" s="29" t="str">
        <f t="shared" ref="AI16:AI64" si="2">IF(OR(ISNUMBER(AC16),ISNUMBER(AG16)),N(AC16)+N(AG16),"")</f>
        <v/>
      </c>
    </row>
    <row r="17" spans="1:35" ht="12" hidden="1" customHeight="1" outlineLevel="3">
      <c r="A17" s="20" t="s">
        <v>3292</v>
      </c>
      <c r="B17" s="94" t="s">
        <v>21</v>
      </c>
      <c r="C17" s="85" t="str">
        <f>IF(OR(ISNUMBER(S17),ISNUMBER(U17),ISNUMBER(W17),ISNUMBER(#REF!),ISNUMBER(AA17),ISNUMBER(AC17),ISNUMBER(AE17),ISNUMBER(AG17),ISNUMBER(Y17),ISNUMBER(AI17)),"x","")</f>
        <v/>
      </c>
      <c r="D17" s="22" t="s">
        <v>10</v>
      </c>
      <c r="E17" s="22" t="s">
        <v>3293</v>
      </c>
      <c r="F17" s="22" t="s">
        <v>17</v>
      </c>
      <c r="G17" s="22" t="s">
        <v>3292</v>
      </c>
      <c r="H17" s="22" t="s">
        <v>227</v>
      </c>
      <c r="I17" s="22" t="s">
        <v>3294</v>
      </c>
      <c r="J17" s="22" t="s">
        <v>114</v>
      </c>
      <c r="K17" s="22" t="s">
        <v>8</v>
      </c>
      <c r="L17" s="22" t="s">
        <v>8</v>
      </c>
      <c r="M17" s="22" t="s">
        <v>12</v>
      </c>
      <c r="N17" s="22" t="s">
        <v>12</v>
      </c>
      <c r="O17" s="22" t="s">
        <v>14</v>
      </c>
      <c r="P17" s="22" t="s">
        <v>8</v>
      </c>
      <c r="Q17" s="22" t="s">
        <v>8</v>
      </c>
      <c r="S17" s="29"/>
      <c r="U17" s="32"/>
      <c r="W17" s="51" t="str">
        <f>IF(ISNUMBER(U17),U17,"")</f>
        <v/>
      </c>
      <c r="Y17" s="29" t="str">
        <f t="shared" si="0"/>
        <v/>
      </c>
      <c r="AA17" s="32"/>
      <c r="AC17" s="29"/>
      <c r="AE17" s="32"/>
      <c r="AG17" s="51" t="str">
        <f>IF(ISNUMBER(AE17),AE17,"")</f>
        <v/>
      </c>
      <c r="AI17" s="29" t="str">
        <f t="shared" si="2"/>
        <v/>
      </c>
    </row>
    <row r="18" spans="1:35" ht="12" hidden="1" customHeight="1" outlineLevel="3">
      <c r="A18" s="20" t="s">
        <v>3295</v>
      </c>
      <c r="B18" s="94" t="s">
        <v>423</v>
      </c>
      <c r="C18" s="85" t="str">
        <f>IF(OR(ISNUMBER(S18),ISNUMBER(U18),ISNUMBER(W18),ISNUMBER(#REF!),ISNUMBER(AA18),ISNUMBER(AC18),ISNUMBER(AE18),ISNUMBER(AG18),ISNUMBER(Y18),ISNUMBER(AI18)),"x","")</f>
        <v/>
      </c>
      <c r="D18" s="22" t="s">
        <v>10</v>
      </c>
      <c r="E18" s="22" t="s">
        <v>3296</v>
      </c>
      <c r="F18" s="22" t="s">
        <v>17</v>
      </c>
      <c r="G18" s="22" t="s">
        <v>3295</v>
      </c>
      <c r="H18" s="22" t="s">
        <v>227</v>
      </c>
      <c r="I18" s="22" t="s">
        <v>3297</v>
      </c>
      <c r="J18" s="22" t="s">
        <v>114</v>
      </c>
      <c r="K18" s="22" t="s">
        <v>8</v>
      </c>
      <c r="L18" s="22" t="s">
        <v>8</v>
      </c>
      <c r="M18" s="22" t="s">
        <v>12</v>
      </c>
      <c r="N18" s="22" t="s">
        <v>12</v>
      </c>
      <c r="O18" s="22" t="s">
        <v>14</v>
      </c>
      <c r="P18" s="22" t="s">
        <v>8</v>
      </c>
      <c r="Q18" s="22" t="s">
        <v>8</v>
      </c>
      <c r="S18" s="29"/>
      <c r="U18" s="32"/>
      <c r="W18" s="51" t="str">
        <f>IF(ISNUMBER(U18),U18,"")</f>
        <v/>
      </c>
      <c r="Y18" s="29" t="str">
        <f t="shared" si="0"/>
        <v/>
      </c>
      <c r="AA18" s="32"/>
      <c r="AC18" s="29"/>
      <c r="AE18" s="32"/>
      <c r="AG18" s="51" t="str">
        <f>IF(ISNUMBER(AE18),AE18,"")</f>
        <v/>
      </c>
      <c r="AI18" s="29" t="str">
        <f t="shared" si="2"/>
        <v/>
      </c>
    </row>
    <row r="19" spans="1:35" ht="12" customHeight="1" outlineLevel="2">
      <c r="A19" s="24" t="s">
        <v>3298</v>
      </c>
      <c r="B19" s="94" t="s">
        <v>21</v>
      </c>
      <c r="C19" s="85" t="str">
        <f>IF(OR(ISNUMBER(S19),ISNUMBER(U19),ISNUMBER(W19),ISNUMBER(#REF!),ISNUMBER(AA19),ISNUMBER(AC19),ISNUMBER(AE19),ISNUMBER(AG19),ISNUMBER(Y19),ISNUMBER(AI19)),"x","")</f>
        <v/>
      </c>
      <c r="D19" s="22" t="s">
        <v>10</v>
      </c>
      <c r="E19" s="22" t="s">
        <v>3299</v>
      </c>
      <c r="F19" s="22" t="s">
        <v>17</v>
      </c>
      <c r="G19" s="22" t="s">
        <v>3298</v>
      </c>
      <c r="H19" s="22" t="s">
        <v>227</v>
      </c>
      <c r="I19" s="22" t="s">
        <v>3280</v>
      </c>
      <c r="J19" s="22" t="s">
        <v>114</v>
      </c>
      <c r="K19" s="22" t="s">
        <v>8</v>
      </c>
      <c r="L19" s="22" t="s">
        <v>8</v>
      </c>
      <c r="M19" s="22" t="s">
        <v>12</v>
      </c>
      <c r="N19" s="22" t="s">
        <v>12</v>
      </c>
      <c r="O19" s="22" t="s">
        <v>14</v>
      </c>
      <c r="P19" s="22" t="s">
        <v>8</v>
      </c>
      <c r="Q19" s="22" t="s">
        <v>8</v>
      </c>
      <c r="S19" s="29"/>
      <c r="U19" s="32"/>
      <c r="W19" s="51" t="str">
        <f>IF(ISNUMBER(U19),U19,"")</f>
        <v/>
      </c>
      <c r="Y19" s="29" t="str">
        <f t="shared" si="0"/>
        <v/>
      </c>
      <c r="AA19" s="32"/>
      <c r="AC19" s="29"/>
      <c r="AE19" s="32"/>
      <c r="AG19" s="51" t="str">
        <f>IF(ISNUMBER(AE19),AE19,"")</f>
        <v/>
      </c>
      <c r="AI19" s="29" t="str">
        <f t="shared" si="2"/>
        <v/>
      </c>
    </row>
    <row r="20" spans="1:35" ht="12" customHeight="1" outlineLevel="2">
      <c r="A20" s="24" t="s">
        <v>3300</v>
      </c>
      <c r="B20" s="94" t="s">
        <v>21</v>
      </c>
      <c r="C20" s="85" t="str">
        <f>IF(OR(ISNUMBER(S20),ISNUMBER(U20),ISNUMBER(W20),ISNUMBER(#REF!),ISNUMBER(AA20),ISNUMBER(AC20),ISNUMBER(AE20),ISNUMBER(AG20),ISNUMBER(Y20),ISNUMBER(AI20)),"x","")</f>
        <v/>
      </c>
      <c r="D20" s="22" t="s">
        <v>10</v>
      </c>
      <c r="E20" s="22" t="s">
        <v>3301</v>
      </c>
      <c r="F20" s="22" t="s">
        <v>17</v>
      </c>
      <c r="G20" s="22" t="s">
        <v>3300</v>
      </c>
      <c r="H20" s="22" t="s">
        <v>227</v>
      </c>
      <c r="I20" s="22" t="s">
        <v>3302</v>
      </c>
      <c r="J20" s="22" t="s">
        <v>114</v>
      </c>
      <c r="K20" s="22" t="s">
        <v>8</v>
      </c>
      <c r="L20" s="22" t="s">
        <v>8</v>
      </c>
      <c r="M20" s="22" t="s">
        <v>12</v>
      </c>
      <c r="N20" s="22" t="s">
        <v>12</v>
      </c>
      <c r="O20" s="22" t="s">
        <v>14</v>
      </c>
      <c r="P20" s="22" t="s">
        <v>8</v>
      </c>
      <c r="Q20" s="22" t="s">
        <v>8</v>
      </c>
      <c r="S20" s="29"/>
      <c r="U20" s="32"/>
      <c r="W20" s="51" t="str">
        <f>IF(ISNUMBER(U20),U20,"")</f>
        <v/>
      </c>
      <c r="Y20" s="29" t="str">
        <f t="shared" si="0"/>
        <v/>
      </c>
      <c r="AA20" s="32"/>
      <c r="AC20" s="29"/>
      <c r="AE20" s="32"/>
      <c r="AG20" s="51" t="str">
        <f>IF(ISNUMBER(AE20),AE20,"")</f>
        <v/>
      </c>
      <c r="AI20" s="29" t="str">
        <f t="shared" si="2"/>
        <v/>
      </c>
    </row>
    <row r="21" spans="1:35" ht="12" customHeight="1" outlineLevel="2">
      <c r="A21" s="24" t="s">
        <v>3303</v>
      </c>
      <c r="B21" s="94" t="s">
        <v>21</v>
      </c>
      <c r="C21" s="85" t="str">
        <f>IF(OR(ISNUMBER(S21),ISNUMBER(U21),ISNUMBER(W21),ISNUMBER(#REF!),ISNUMBER(AA21),ISNUMBER(AC21),ISNUMBER(AE21),ISNUMBER(AG21),ISNUMBER(Y21),ISNUMBER(AI21)),"x","")</f>
        <v/>
      </c>
      <c r="D21" s="22" t="s">
        <v>10</v>
      </c>
      <c r="E21" s="22" t="s">
        <v>3304</v>
      </c>
      <c r="F21" s="22" t="s">
        <v>17</v>
      </c>
      <c r="G21" s="22" t="s">
        <v>3303</v>
      </c>
      <c r="H21" s="22" t="s">
        <v>227</v>
      </c>
      <c r="I21" s="22" t="s">
        <v>3305</v>
      </c>
      <c r="J21" s="22" t="s">
        <v>114</v>
      </c>
      <c r="K21" s="22" t="s">
        <v>8</v>
      </c>
      <c r="L21" s="22" t="s">
        <v>8</v>
      </c>
      <c r="M21" s="22" t="s">
        <v>12</v>
      </c>
      <c r="N21" s="22" t="s">
        <v>12</v>
      </c>
      <c r="O21" s="22" t="s">
        <v>14</v>
      </c>
      <c r="P21" s="22" t="s">
        <v>8</v>
      </c>
      <c r="Q21" s="22" t="s">
        <v>8</v>
      </c>
      <c r="S21" s="29"/>
      <c r="U21" s="32"/>
      <c r="W21" s="51" t="str">
        <f>IF(ISNUMBER(U21),U21,"")</f>
        <v/>
      </c>
      <c r="Y21" s="29" t="str">
        <f t="shared" si="0"/>
        <v/>
      </c>
      <c r="AA21" s="32"/>
      <c r="AC21" s="29"/>
      <c r="AE21" s="32"/>
      <c r="AG21" s="51" t="str">
        <f>IF(ISNUMBER(AE21),AE21,"")</f>
        <v/>
      </c>
      <c r="AI21" s="29" t="str">
        <f t="shared" si="2"/>
        <v/>
      </c>
    </row>
    <row r="22" spans="1:35" ht="12" customHeight="1" outlineLevel="2">
      <c r="A22" s="24" t="s">
        <v>3306</v>
      </c>
      <c r="B22" s="94"/>
      <c r="C22" s="85" t="str">
        <f>IF(OR(ISNUMBER(S22),ISNUMBER(U22),ISNUMBER(W22),ISNUMBER(#REF!),ISNUMBER(AA22),ISNUMBER(AC22),ISNUMBER(AE22),ISNUMBER(AG22),ISNUMBER(Y22),ISNUMBER(AI22)),"x","")</f>
        <v/>
      </c>
      <c r="D22" s="22" t="s">
        <v>10</v>
      </c>
      <c r="E22" s="22" t="s">
        <v>3307</v>
      </c>
      <c r="F22" s="22" t="s">
        <v>13</v>
      </c>
      <c r="G22" s="22" t="s">
        <v>3306</v>
      </c>
      <c r="H22" s="22" t="s">
        <v>8</v>
      </c>
      <c r="I22" s="22" t="s">
        <v>8</v>
      </c>
      <c r="J22" s="22" t="s">
        <v>8</v>
      </c>
      <c r="K22" s="22" t="s">
        <v>8</v>
      </c>
      <c r="L22" s="22" t="s">
        <v>8</v>
      </c>
      <c r="M22" s="22" t="s">
        <v>12</v>
      </c>
      <c r="N22" s="22" t="s">
        <v>12</v>
      </c>
      <c r="O22" s="22" t="s">
        <v>14</v>
      </c>
      <c r="P22" s="22" t="s">
        <v>8</v>
      </c>
      <c r="Q22" s="22" t="s">
        <v>8</v>
      </c>
      <c r="S22" s="32"/>
      <c r="U22" s="32"/>
      <c r="W22" s="51"/>
      <c r="Y22" s="32" t="str">
        <f t="shared" si="0"/>
        <v/>
      </c>
      <c r="AA22" s="32"/>
      <c r="AC22" s="32"/>
      <c r="AE22" s="32"/>
      <c r="AG22" s="51"/>
      <c r="AI22" s="32"/>
    </row>
    <row r="23" spans="1:35" ht="12" customHeight="1" outlineLevel="2">
      <c r="A23" s="24" t="s">
        <v>3308</v>
      </c>
      <c r="B23" s="94" t="s">
        <v>21</v>
      </c>
      <c r="C23" s="85" t="str">
        <f>IF(OR(ISNUMBER(S23),ISNUMBER(U23),ISNUMBER(W23),ISNUMBER(#REF!),ISNUMBER(AA23),ISNUMBER(AC23),ISNUMBER(AE23),ISNUMBER(AG23),ISNUMBER(Y23),ISNUMBER(AI23)),"x","")</f>
        <v/>
      </c>
      <c r="D23" s="22" t="s">
        <v>10</v>
      </c>
      <c r="E23" s="22" t="s">
        <v>3309</v>
      </c>
      <c r="F23" s="22" t="s">
        <v>17</v>
      </c>
      <c r="G23" s="22" t="s">
        <v>3308</v>
      </c>
      <c r="H23" s="22" t="s">
        <v>227</v>
      </c>
      <c r="I23" s="22" t="s">
        <v>3310</v>
      </c>
      <c r="J23" s="22" t="s">
        <v>114</v>
      </c>
      <c r="K23" s="22" t="s">
        <v>8</v>
      </c>
      <c r="L23" s="22" t="s">
        <v>8</v>
      </c>
      <c r="M23" s="22" t="s">
        <v>12</v>
      </c>
      <c r="N23" s="22" t="s">
        <v>12</v>
      </c>
      <c r="O23" s="22" t="s">
        <v>14</v>
      </c>
      <c r="P23" s="22" t="s">
        <v>8</v>
      </c>
      <c r="Q23" s="22" t="s">
        <v>8</v>
      </c>
      <c r="S23" s="29"/>
      <c r="U23" s="32"/>
      <c r="W23" s="51" t="str">
        <f>IF(ISNUMBER(U23),U23,"")</f>
        <v/>
      </c>
      <c r="Y23" s="29" t="str">
        <f t="shared" si="0"/>
        <v/>
      </c>
      <c r="AA23" s="32"/>
      <c r="AC23" s="29"/>
      <c r="AE23" s="32"/>
      <c r="AG23" s="51" t="str">
        <f>IF(ISNUMBER(AE23),AE23,"")</f>
        <v/>
      </c>
      <c r="AI23" s="29" t="str">
        <f t="shared" si="2"/>
        <v/>
      </c>
    </row>
    <row r="24" spans="1:35" ht="12" customHeight="1" outlineLevel="2">
      <c r="A24" s="24" t="s">
        <v>3311</v>
      </c>
      <c r="B24" s="94" t="s">
        <v>21</v>
      </c>
      <c r="C24" s="85" t="str">
        <f>IF(OR(ISNUMBER(S24),ISNUMBER(U24),ISNUMBER(W24),ISNUMBER(#REF!),ISNUMBER(AA24),ISNUMBER(AC24),ISNUMBER(AE24),ISNUMBER(AG24),ISNUMBER(Y24),ISNUMBER(AI24)),"x","")</f>
        <v/>
      </c>
      <c r="D24" s="22" t="s">
        <v>10</v>
      </c>
      <c r="E24" s="22" t="s">
        <v>3312</v>
      </c>
      <c r="F24" s="22" t="s">
        <v>17</v>
      </c>
      <c r="G24" s="22" t="s">
        <v>3311</v>
      </c>
      <c r="H24" s="22" t="s">
        <v>227</v>
      </c>
      <c r="I24" s="22" t="s">
        <v>3313</v>
      </c>
      <c r="J24" s="22" t="s">
        <v>114</v>
      </c>
      <c r="K24" s="22" t="s">
        <v>8</v>
      </c>
      <c r="L24" s="22" t="s">
        <v>8</v>
      </c>
      <c r="M24" s="22" t="s">
        <v>12</v>
      </c>
      <c r="N24" s="22" t="s">
        <v>12</v>
      </c>
      <c r="O24" s="22" t="s">
        <v>14</v>
      </c>
      <c r="P24" s="22" t="s">
        <v>8</v>
      </c>
      <c r="Q24" s="22" t="s">
        <v>8</v>
      </c>
      <c r="S24" s="29"/>
      <c r="U24" s="32"/>
      <c r="W24" s="51" t="str">
        <f>IF(ISNUMBER(U24),U24,"")</f>
        <v/>
      </c>
      <c r="Y24" s="29" t="str">
        <f t="shared" si="0"/>
        <v/>
      </c>
      <c r="AA24" s="32"/>
      <c r="AC24" s="29"/>
      <c r="AE24" s="32"/>
      <c r="AG24" s="51" t="str">
        <f>IF(ISNUMBER(AE24),AE24,"")</f>
        <v/>
      </c>
      <c r="AI24" s="29" t="str">
        <f t="shared" si="2"/>
        <v/>
      </c>
    </row>
    <row r="25" spans="1:35" ht="12" customHeight="1" outlineLevel="1">
      <c r="A25" s="28" t="s">
        <v>3314</v>
      </c>
      <c r="B25" s="94" t="s">
        <v>21</v>
      </c>
      <c r="C25" s="85" t="str">
        <f>IF(OR(ISNUMBER(S25),ISNUMBER(U25),ISNUMBER(W25),ISNUMBER(#REF!),ISNUMBER(AA25),ISNUMBER(AC25),ISNUMBER(AE25),ISNUMBER(AG25),ISNUMBER(Y25),ISNUMBER(AI25)),"x","")</f>
        <v/>
      </c>
      <c r="D25" s="22" t="s">
        <v>10</v>
      </c>
      <c r="E25" s="22" t="s">
        <v>3315</v>
      </c>
      <c r="F25" s="22" t="s">
        <v>17</v>
      </c>
      <c r="G25" s="22" t="s">
        <v>3314</v>
      </c>
      <c r="H25" s="22" t="s">
        <v>227</v>
      </c>
      <c r="I25" s="22" t="s">
        <v>3316</v>
      </c>
      <c r="J25" s="22" t="s">
        <v>19</v>
      </c>
      <c r="K25" s="22" t="s">
        <v>8</v>
      </c>
      <c r="L25" s="22" t="s">
        <v>8</v>
      </c>
      <c r="M25" s="22" t="s">
        <v>12</v>
      </c>
      <c r="N25" s="22" t="s">
        <v>12</v>
      </c>
      <c r="O25" s="22" t="s">
        <v>14</v>
      </c>
      <c r="P25" s="22" t="s">
        <v>8</v>
      </c>
      <c r="Q25" s="22" t="s">
        <v>8</v>
      </c>
      <c r="S25" s="29"/>
      <c r="U25" s="32"/>
      <c r="W25" s="51" t="str">
        <f>IF(OR(ISNUMBER(W26),ISNUMBER(W28),ISNUMBER(W29),ISNUMBER(W30),ISNUMBER(W31),ISNUMBER(W32),ISNUMBER(W33),ISNUMBER(W34),ISNUMBER(W35),ISNUMBER(W36),ISNUMBER(W37)),N(W26)+N(W28)+N(W29)+N(W30)+N(W31)+N(W32)+N(W33)+N(W34)+N(W35)+N(W36)+N(W37),IF(ISNUMBER(U25),U25,""))</f>
        <v/>
      </c>
      <c r="Y25" s="29" t="str">
        <f t="shared" si="0"/>
        <v/>
      </c>
      <c r="AA25" s="32"/>
      <c r="AC25" s="29"/>
      <c r="AE25" s="32"/>
      <c r="AG25" s="51" t="str">
        <f>IF(OR(ISNUMBER(AG26),ISNUMBER(AG28),ISNUMBER(AG29),ISNUMBER(AG30),ISNUMBER(AG31),ISNUMBER(AG32),ISNUMBER(AG33),ISNUMBER(AG34),ISNUMBER(AG35),ISNUMBER(AG36),ISNUMBER(AG37)),N(AG26)+N(AG28)+N(AG29)+N(AG30)+N(AG31)+N(AG32)+N(AG33)+N(AG34)+N(AG35)+N(AG36)+N(AG37),IF(ISNUMBER(AE25),AE25,""))</f>
        <v/>
      </c>
      <c r="AI25" s="29" t="str">
        <f t="shared" si="2"/>
        <v/>
      </c>
    </row>
    <row r="26" spans="1:35" ht="12" customHeight="1" outlineLevel="2" collapsed="1">
      <c r="A26" s="24" t="s">
        <v>3317</v>
      </c>
      <c r="B26" s="94" t="s">
        <v>21</v>
      </c>
      <c r="C26" s="85" t="str">
        <f>IF(OR(ISNUMBER(S26),ISNUMBER(U26),ISNUMBER(W26),ISNUMBER(#REF!),ISNUMBER(AA26),ISNUMBER(AC26),ISNUMBER(AE26),ISNUMBER(AG26),ISNUMBER(Y26),ISNUMBER(AI26)),"x","")</f>
        <v/>
      </c>
      <c r="D26" s="22" t="s">
        <v>10</v>
      </c>
      <c r="E26" s="22" t="s">
        <v>3318</v>
      </c>
      <c r="F26" s="22" t="s">
        <v>17</v>
      </c>
      <c r="G26" s="22" t="s">
        <v>3317</v>
      </c>
      <c r="H26" s="22" t="s">
        <v>227</v>
      </c>
      <c r="I26" s="22" t="s">
        <v>3319</v>
      </c>
      <c r="J26" s="22" t="s">
        <v>114</v>
      </c>
      <c r="K26" s="22" t="s">
        <v>8</v>
      </c>
      <c r="L26" s="22" t="s">
        <v>8</v>
      </c>
      <c r="M26" s="22" t="s">
        <v>12</v>
      </c>
      <c r="N26" s="22" t="s">
        <v>12</v>
      </c>
      <c r="O26" s="22" t="s">
        <v>14</v>
      </c>
      <c r="P26" s="22" t="s">
        <v>8</v>
      </c>
      <c r="Q26" s="22" t="s">
        <v>8</v>
      </c>
      <c r="S26" s="29"/>
      <c r="U26" s="32"/>
      <c r="W26" s="51" t="str">
        <f t="shared" ref="W26:W37" si="3">IF(ISNUMBER(U26),U26,"")</f>
        <v/>
      </c>
      <c r="Y26" s="29" t="str">
        <f t="shared" si="0"/>
        <v/>
      </c>
      <c r="AA26" s="32"/>
      <c r="AC26" s="29"/>
      <c r="AE26" s="32"/>
      <c r="AG26" s="51" t="str">
        <f t="shared" ref="AG26:AG37" si="4">IF(ISNUMBER(AE26),AE26,"")</f>
        <v/>
      </c>
      <c r="AI26" s="29" t="str">
        <f t="shared" si="2"/>
        <v/>
      </c>
    </row>
    <row r="27" spans="1:35" ht="12" hidden="1" customHeight="1" outlineLevel="3">
      <c r="A27" s="20" t="s">
        <v>3320</v>
      </c>
      <c r="B27" s="94"/>
      <c r="C27" s="85" t="str">
        <f>IF(OR(ISNUMBER(S27),ISNUMBER(U27),ISNUMBER(W27),ISNUMBER(#REF!),ISNUMBER(AA27),ISNUMBER(AC27),ISNUMBER(AE27),ISNUMBER(AG27),ISNUMBER(Y27),ISNUMBER(AI27)),"x","")</f>
        <v/>
      </c>
      <c r="D27" s="22" t="s">
        <v>10</v>
      </c>
      <c r="E27" s="22" t="s">
        <v>3321</v>
      </c>
      <c r="F27" s="22" t="s">
        <v>17</v>
      </c>
      <c r="G27" s="22" t="s">
        <v>3320</v>
      </c>
      <c r="H27" s="22" t="s">
        <v>227</v>
      </c>
      <c r="I27" s="22" t="s">
        <v>3322</v>
      </c>
      <c r="J27" s="22" t="s">
        <v>114</v>
      </c>
      <c r="K27" s="22" t="s">
        <v>8</v>
      </c>
      <c r="L27" s="22" t="s">
        <v>8</v>
      </c>
      <c r="M27" s="22" t="s">
        <v>12</v>
      </c>
      <c r="N27" s="22" t="s">
        <v>12</v>
      </c>
      <c r="O27" s="22" t="s">
        <v>14</v>
      </c>
      <c r="P27" s="22" t="s">
        <v>8</v>
      </c>
      <c r="Q27" s="22" t="s">
        <v>8</v>
      </c>
      <c r="S27" s="29"/>
      <c r="U27" s="32"/>
      <c r="W27" s="51" t="str">
        <f t="shared" si="3"/>
        <v/>
      </c>
      <c r="Y27" s="29" t="str">
        <f t="shared" si="0"/>
        <v/>
      </c>
      <c r="AA27" s="32"/>
      <c r="AC27" s="29"/>
      <c r="AE27" s="32"/>
      <c r="AG27" s="51" t="str">
        <f t="shared" si="4"/>
        <v/>
      </c>
      <c r="AI27" s="29" t="str">
        <f t="shared" si="2"/>
        <v/>
      </c>
    </row>
    <row r="28" spans="1:35" ht="12" customHeight="1" outlineLevel="2">
      <c r="A28" s="24" t="s">
        <v>3323</v>
      </c>
      <c r="B28" s="94" t="s">
        <v>21</v>
      </c>
      <c r="C28" s="85" t="str">
        <f>IF(OR(ISNUMBER(S28),ISNUMBER(U28),ISNUMBER(W28),ISNUMBER(#REF!),ISNUMBER(AA28),ISNUMBER(AC28),ISNUMBER(AE28),ISNUMBER(AG28),ISNUMBER(Y28),ISNUMBER(AI28)),"x","")</f>
        <v/>
      </c>
      <c r="D28" s="22" t="s">
        <v>10</v>
      </c>
      <c r="E28" s="22" t="s">
        <v>3324</v>
      </c>
      <c r="F28" s="22" t="s">
        <v>17</v>
      </c>
      <c r="G28" s="22" t="s">
        <v>3323</v>
      </c>
      <c r="H28" s="22" t="s">
        <v>227</v>
      </c>
      <c r="I28" s="22" t="s">
        <v>3325</v>
      </c>
      <c r="J28" s="22" t="s">
        <v>114</v>
      </c>
      <c r="K28" s="22" t="s">
        <v>8</v>
      </c>
      <c r="L28" s="22" t="s">
        <v>8</v>
      </c>
      <c r="M28" s="22" t="s">
        <v>12</v>
      </c>
      <c r="N28" s="22" t="s">
        <v>12</v>
      </c>
      <c r="O28" s="22" t="s">
        <v>14</v>
      </c>
      <c r="P28" s="22" t="s">
        <v>8</v>
      </c>
      <c r="Q28" s="22" t="s">
        <v>8</v>
      </c>
      <c r="S28" s="29"/>
      <c r="U28" s="32"/>
      <c r="W28" s="51" t="str">
        <f t="shared" si="3"/>
        <v/>
      </c>
      <c r="Y28" s="29" t="str">
        <f t="shared" si="0"/>
        <v/>
      </c>
      <c r="AA28" s="32"/>
      <c r="AC28" s="29"/>
      <c r="AE28" s="32"/>
      <c r="AG28" s="51" t="str">
        <f t="shared" si="4"/>
        <v/>
      </c>
      <c r="AI28" s="29" t="str">
        <f t="shared" si="2"/>
        <v/>
      </c>
    </row>
    <row r="29" spans="1:35" ht="12" customHeight="1" outlineLevel="2">
      <c r="A29" s="24" t="s">
        <v>3326</v>
      </c>
      <c r="B29" s="94" t="s">
        <v>21</v>
      </c>
      <c r="C29" s="85" t="str">
        <f>IF(OR(ISNUMBER(S29),ISNUMBER(U29),ISNUMBER(W29),ISNUMBER(#REF!),ISNUMBER(AA29),ISNUMBER(AC29),ISNUMBER(AE29),ISNUMBER(AG29),ISNUMBER(Y29),ISNUMBER(AI29)),"x","")</f>
        <v/>
      </c>
      <c r="D29" s="22" t="s">
        <v>10</v>
      </c>
      <c r="E29" s="22" t="s">
        <v>3327</v>
      </c>
      <c r="F29" s="22" t="s">
        <v>17</v>
      </c>
      <c r="G29" s="22" t="s">
        <v>3326</v>
      </c>
      <c r="H29" s="22" t="s">
        <v>227</v>
      </c>
      <c r="I29" s="22" t="s">
        <v>3328</v>
      </c>
      <c r="J29" s="22" t="s">
        <v>114</v>
      </c>
      <c r="K29" s="22" t="s">
        <v>8</v>
      </c>
      <c r="L29" s="22" t="s">
        <v>8</v>
      </c>
      <c r="M29" s="22" t="s">
        <v>12</v>
      </c>
      <c r="N29" s="22" t="s">
        <v>12</v>
      </c>
      <c r="O29" s="22" t="s">
        <v>14</v>
      </c>
      <c r="P29" s="22" t="s">
        <v>8</v>
      </c>
      <c r="Q29" s="22" t="s">
        <v>8</v>
      </c>
      <c r="S29" s="29"/>
      <c r="U29" s="32"/>
      <c r="W29" s="51" t="str">
        <f t="shared" si="3"/>
        <v/>
      </c>
      <c r="Y29" s="29" t="str">
        <f t="shared" si="0"/>
        <v/>
      </c>
      <c r="AA29" s="32"/>
      <c r="AC29" s="29"/>
      <c r="AE29" s="32"/>
      <c r="AG29" s="51" t="str">
        <f t="shared" si="4"/>
        <v/>
      </c>
      <c r="AI29" s="29" t="str">
        <f t="shared" si="2"/>
        <v/>
      </c>
    </row>
    <row r="30" spans="1:35" ht="12" customHeight="1" outlineLevel="2">
      <c r="A30" s="24" t="s">
        <v>3329</v>
      </c>
      <c r="B30" s="94" t="s">
        <v>21</v>
      </c>
      <c r="C30" s="85" t="str">
        <f>IF(OR(ISNUMBER(S30),ISNUMBER(U30),ISNUMBER(W30),ISNUMBER(#REF!),ISNUMBER(AA30),ISNUMBER(AC30),ISNUMBER(AE30),ISNUMBER(AG30),ISNUMBER(Y30),ISNUMBER(AI30)),"x","")</f>
        <v/>
      </c>
      <c r="D30" s="22" t="s">
        <v>10</v>
      </c>
      <c r="E30" s="22" t="s">
        <v>3330</v>
      </c>
      <c r="F30" s="22" t="s">
        <v>17</v>
      </c>
      <c r="G30" s="22" t="s">
        <v>3329</v>
      </c>
      <c r="H30" s="22" t="s">
        <v>227</v>
      </c>
      <c r="I30" s="22" t="s">
        <v>3331</v>
      </c>
      <c r="J30" s="22" t="s">
        <v>114</v>
      </c>
      <c r="K30" s="22" t="s">
        <v>8</v>
      </c>
      <c r="L30" s="22" t="s">
        <v>8</v>
      </c>
      <c r="M30" s="22" t="s">
        <v>12</v>
      </c>
      <c r="N30" s="22" t="s">
        <v>12</v>
      </c>
      <c r="O30" s="22" t="s">
        <v>14</v>
      </c>
      <c r="P30" s="22" t="s">
        <v>8</v>
      </c>
      <c r="Q30" s="22" t="s">
        <v>8</v>
      </c>
      <c r="S30" s="29"/>
      <c r="U30" s="32"/>
      <c r="W30" s="51" t="str">
        <f t="shared" si="3"/>
        <v/>
      </c>
      <c r="Y30" s="29" t="str">
        <f t="shared" si="0"/>
        <v/>
      </c>
      <c r="AA30" s="32"/>
      <c r="AC30" s="29"/>
      <c r="AE30" s="32"/>
      <c r="AG30" s="51" t="str">
        <f t="shared" si="4"/>
        <v/>
      </c>
      <c r="AI30" s="29" t="str">
        <f t="shared" si="2"/>
        <v/>
      </c>
    </row>
    <row r="31" spans="1:35" ht="12" customHeight="1" outlineLevel="2">
      <c r="A31" s="24" t="s">
        <v>3332</v>
      </c>
      <c r="B31" s="94" t="s">
        <v>21</v>
      </c>
      <c r="C31" s="85" t="str">
        <f>IF(OR(ISNUMBER(S31),ISNUMBER(U31),ISNUMBER(W31),ISNUMBER(#REF!),ISNUMBER(AA31),ISNUMBER(AC31),ISNUMBER(AE31),ISNUMBER(AG31),ISNUMBER(Y31),ISNUMBER(AI31)),"x","")</f>
        <v/>
      </c>
      <c r="D31" s="22" t="s">
        <v>10</v>
      </c>
      <c r="E31" s="22" t="s">
        <v>3333</v>
      </c>
      <c r="F31" s="22" t="s">
        <v>17</v>
      </c>
      <c r="G31" s="22" t="s">
        <v>3332</v>
      </c>
      <c r="H31" s="22" t="s">
        <v>227</v>
      </c>
      <c r="I31" s="22" t="s">
        <v>3334</v>
      </c>
      <c r="J31" s="22" t="s">
        <v>114</v>
      </c>
      <c r="K31" s="22" t="s">
        <v>8</v>
      </c>
      <c r="L31" s="22" t="s">
        <v>8</v>
      </c>
      <c r="M31" s="22" t="s">
        <v>12</v>
      </c>
      <c r="N31" s="22" t="s">
        <v>12</v>
      </c>
      <c r="O31" s="22" t="s">
        <v>14</v>
      </c>
      <c r="P31" s="22" t="s">
        <v>8</v>
      </c>
      <c r="Q31" s="22" t="s">
        <v>8</v>
      </c>
      <c r="S31" s="29"/>
      <c r="U31" s="32"/>
      <c r="W31" s="51" t="str">
        <f t="shared" si="3"/>
        <v/>
      </c>
      <c r="Y31" s="29" t="str">
        <f t="shared" si="0"/>
        <v/>
      </c>
      <c r="AA31" s="32"/>
      <c r="AC31" s="29"/>
      <c r="AE31" s="32"/>
      <c r="AG31" s="51" t="str">
        <f t="shared" si="4"/>
        <v/>
      </c>
      <c r="AI31" s="29" t="str">
        <f t="shared" si="2"/>
        <v/>
      </c>
    </row>
    <row r="32" spans="1:35" ht="12" customHeight="1" outlineLevel="2">
      <c r="A32" s="24" t="s">
        <v>3335</v>
      </c>
      <c r="B32" s="94" t="s">
        <v>21</v>
      </c>
      <c r="C32" s="85" t="str">
        <f>IF(OR(ISNUMBER(S32),ISNUMBER(U32),ISNUMBER(W32),ISNUMBER(#REF!),ISNUMBER(AA32),ISNUMBER(AC32),ISNUMBER(AE32),ISNUMBER(AG32),ISNUMBER(Y32),ISNUMBER(AI32)),"x","")</f>
        <v/>
      </c>
      <c r="D32" s="22" t="s">
        <v>10</v>
      </c>
      <c r="E32" s="22" t="s">
        <v>3336</v>
      </c>
      <c r="F32" s="22" t="s">
        <v>17</v>
      </c>
      <c r="G32" s="22" t="s">
        <v>3335</v>
      </c>
      <c r="H32" s="22" t="s">
        <v>227</v>
      </c>
      <c r="I32" s="22" t="s">
        <v>3337</v>
      </c>
      <c r="J32" s="22" t="s">
        <v>114</v>
      </c>
      <c r="K32" s="22" t="s">
        <v>8</v>
      </c>
      <c r="L32" s="22" t="s">
        <v>8</v>
      </c>
      <c r="M32" s="22" t="s">
        <v>12</v>
      </c>
      <c r="N32" s="22" t="s">
        <v>12</v>
      </c>
      <c r="O32" s="22" t="s">
        <v>14</v>
      </c>
      <c r="P32" s="22" t="s">
        <v>8</v>
      </c>
      <c r="Q32" s="22" t="s">
        <v>8</v>
      </c>
      <c r="S32" s="29"/>
      <c r="U32" s="32"/>
      <c r="W32" s="51" t="str">
        <f t="shared" si="3"/>
        <v/>
      </c>
      <c r="Y32" s="29" t="str">
        <f t="shared" si="0"/>
        <v/>
      </c>
      <c r="AA32" s="32"/>
      <c r="AC32" s="29"/>
      <c r="AE32" s="32"/>
      <c r="AG32" s="51" t="str">
        <f t="shared" si="4"/>
        <v/>
      </c>
      <c r="AI32" s="29" t="str">
        <f t="shared" si="2"/>
        <v/>
      </c>
    </row>
    <row r="33" spans="1:35" ht="12" customHeight="1" outlineLevel="2">
      <c r="A33" s="24" t="s">
        <v>3338</v>
      </c>
      <c r="B33" s="94" t="s">
        <v>21</v>
      </c>
      <c r="C33" s="85" t="str">
        <f>IF(OR(ISNUMBER(S33),ISNUMBER(U33),ISNUMBER(W33),ISNUMBER(#REF!),ISNUMBER(AA33),ISNUMBER(AC33),ISNUMBER(AE33),ISNUMBER(AG33),ISNUMBER(Y33),ISNUMBER(AI33)),"x","")</f>
        <v/>
      </c>
      <c r="D33" s="22" t="s">
        <v>10</v>
      </c>
      <c r="E33" s="22" t="s">
        <v>3339</v>
      </c>
      <c r="F33" s="22" t="s">
        <v>17</v>
      </c>
      <c r="G33" s="22" t="s">
        <v>3338</v>
      </c>
      <c r="H33" s="22" t="s">
        <v>227</v>
      </c>
      <c r="I33" s="22" t="s">
        <v>3340</v>
      </c>
      <c r="J33" s="22" t="s">
        <v>114</v>
      </c>
      <c r="K33" s="22" t="s">
        <v>8</v>
      </c>
      <c r="L33" s="22" t="s">
        <v>8</v>
      </c>
      <c r="M33" s="22" t="s">
        <v>12</v>
      </c>
      <c r="N33" s="22" t="s">
        <v>12</v>
      </c>
      <c r="O33" s="22" t="s">
        <v>14</v>
      </c>
      <c r="P33" s="22" t="s">
        <v>8</v>
      </c>
      <c r="Q33" s="22" t="s">
        <v>8</v>
      </c>
      <c r="S33" s="29"/>
      <c r="U33" s="32"/>
      <c r="W33" s="51" t="str">
        <f t="shared" si="3"/>
        <v/>
      </c>
      <c r="Y33" s="29" t="str">
        <f t="shared" si="0"/>
        <v/>
      </c>
      <c r="AA33" s="32"/>
      <c r="AC33" s="29"/>
      <c r="AE33" s="32"/>
      <c r="AG33" s="51" t="str">
        <f t="shared" si="4"/>
        <v/>
      </c>
      <c r="AI33" s="29" t="str">
        <f t="shared" si="2"/>
        <v/>
      </c>
    </row>
    <row r="34" spans="1:35" ht="12" customHeight="1" outlineLevel="2">
      <c r="A34" s="24" t="s">
        <v>3341</v>
      </c>
      <c r="B34" s="94" t="s">
        <v>21</v>
      </c>
      <c r="C34" s="85" t="str">
        <f>IF(OR(ISNUMBER(S34),ISNUMBER(U34),ISNUMBER(W34),ISNUMBER(#REF!),ISNUMBER(AA34),ISNUMBER(AC34),ISNUMBER(AE34),ISNUMBER(AG34),ISNUMBER(Y34),ISNUMBER(AI34)),"x","")</f>
        <v/>
      </c>
      <c r="D34" s="22" t="s">
        <v>10</v>
      </c>
      <c r="E34" s="22" t="s">
        <v>3342</v>
      </c>
      <c r="F34" s="22" t="s">
        <v>17</v>
      </c>
      <c r="G34" s="22" t="s">
        <v>3341</v>
      </c>
      <c r="H34" s="22" t="s">
        <v>227</v>
      </c>
      <c r="I34" s="22" t="s">
        <v>3343</v>
      </c>
      <c r="J34" s="22" t="s">
        <v>114</v>
      </c>
      <c r="K34" s="22" t="s">
        <v>8</v>
      </c>
      <c r="L34" s="22" t="s">
        <v>8</v>
      </c>
      <c r="M34" s="22" t="s">
        <v>12</v>
      </c>
      <c r="N34" s="22" t="s">
        <v>12</v>
      </c>
      <c r="O34" s="22" t="s">
        <v>14</v>
      </c>
      <c r="P34" s="22" t="s">
        <v>8</v>
      </c>
      <c r="Q34" s="22" t="s">
        <v>8</v>
      </c>
      <c r="S34" s="29"/>
      <c r="U34" s="32"/>
      <c r="W34" s="51" t="str">
        <f t="shared" si="3"/>
        <v/>
      </c>
      <c r="Y34" s="29" t="str">
        <f t="shared" si="0"/>
        <v/>
      </c>
      <c r="AA34" s="32"/>
      <c r="AC34" s="29"/>
      <c r="AE34" s="32"/>
      <c r="AG34" s="51" t="str">
        <f t="shared" si="4"/>
        <v/>
      </c>
      <c r="AI34" s="29" t="str">
        <f t="shared" si="2"/>
        <v/>
      </c>
    </row>
    <row r="35" spans="1:35" ht="12" customHeight="1" outlineLevel="2">
      <c r="A35" s="24" t="s">
        <v>3344</v>
      </c>
      <c r="B35" s="94" t="s">
        <v>21</v>
      </c>
      <c r="C35" s="85" t="str">
        <f>IF(OR(ISNUMBER(S35),ISNUMBER(U35),ISNUMBER(W35),ISNUMBER(#REF!),ISNUMBER(AA35),ISNUMBER(AC35),ISNUMBER(AE35),ISNUMBER(AG35),ISNUMBER(Y35),ISNUMBER(AI35)),"x","")</f>
        <v/>
      </c>
      <c r="D35" s="22" t="s">
        <v>10</v>
      </c>
      <c r="E35" s="22" t="s">
        <v>3345</v>
      </c>
      <c r="F35" s="22" t="s">
        <v>17</v>
      </c>
      <c r="G35" s="22" t="s">
        <v>3344</v>
      </c>
      <c r="H35" s="22" t="s">
        <v>227</v>
      </c>
      <c r="I35" s="22" t="s">
        <v>3343</v>
      </c>
      <c r="J35" s="22" t="s">
        <v>114</v>
      </c>
      <c r="K35" s="22" t="s">
        <v>8</v>
      </c>
      <c r="L35" s="22" t="s">
        <v>8</v>
      </c>
      <c r="M35" s="22" t="s">
        <v>12</v>
      </c>
      <c r="N35" s="22" t="s">
        <v>12</v>
      </c>
      <c r="O35" s="22" t="s">
        <v>14</v>
      </c>
      <c r="P35" s="22" t="s">
        <v>8</v>
      </c>
      <c r="Q35" s="22" t="s">
        <v>8</v>
      </c>
      <c r="S35" s="29"/>
      <c r="U35" s="32"/>
      <c r="W35" s="51" t="str">
        <f t="shared" si="3"/>
        <v/>
      </c>
      <c r="Y35" s="29" t="str">
        <f t="shared" si="0"/>
        <v/>
      </c>
      <c r="AA35" s="32"/>
      <c r="AC35" s="29"/>
      <c r="AE35" s="32"/>
      <c r="AG35" s="51" t="str">
        <f t="shared" si="4"/>
        <v/>
      </c>
      <c r="AI35" s="29" t="str">
        <f t="shared" si="2"/>
        <v/>
      </c>
    </row>
    <row r="36" spans="1:35" ht="12" customHeight="1" outlineLevel="2">
      <c r="A36" s="24" t="s">
        <v>3346</v>
      </c>
      <c r="B36" s="94" t="s">
        <v>21</v>
      </c>
      <c r="C36" s="85" t="str">
        <f>IF(OR(ISNUMBER(S36),ISNUMBER(U36),ISNUMBER(W36),ISNUMBER(#REF!),ISNUMBER(AA36),ISNUMBER(AC36),ISNUMBER(AE36),ISNUMBER(AG36),ISNUMBER(Y36),ISNUMBER(AI36)),"x","")</f>
        <v/>
      </c>
      <c r="D36" s="22" t="s">
        <v>10</v>
      </c>
      <c r="E36" s="22" t="s">
        <v>3347</v>
      </c>
      <c r="F36" s="22" t="s">
        <v>17</v>
      </c>
      <c r="G36" s="22" t="s">
        <v>3346</v>
      </c>
      <c r="H36" s="22" t="s">
        <v>227</v>
      </c>
      <c r="I36" s="22" t="s">
        <v>3348</v>
      </c>
      <c r="J36" s="22" t="s">
        <v>114</v>
      </c>
      <c r="K36" s="22" t="s">
        <v>8</v>
      </c>
      <c r="L36" s="22" t="s">
        <v>8</v>
      </c>
      <c r="M36" s="22" t="s">
        <v>12</v>
      </c>
      <c r="N36" s="22" t="s">
        <v>12</v>
      </c>
      <c r="O36" s="22" t="s">
        <v>14</v>
      </c>
      <c r="P36" s="22" t="s">
        <v>8</v>
      </c>
      <c r="Q36" s="22" t="s">
        <v>8</v>
      </c>
      <c r="S36" s="29"/>
      <c r="U36" s="32"/>
      <c r="W36" s="51" t="str">
        <f t="shared" si="3"/>
        <v/>
      </c>
      <c r="Y36" s="29" t="str">
        <f t="shared" si="0"/>
        <v/>
      </c>
      <c r="AA36" s="32"/>
      <c r="AC36" s="29"/>
      <c r="AE36" s="32"/>
      <c r="AG36" s="51" t="str">
        <f t="shared" si="4"/>
        <v/>
      </c>
      <c r="AI36" s="29" t="str">
        <f t="shared" si="2"/>
        <v/>
      </c>
    </row>
    <row r="37" spans="1:35" ht="12" customHeight="1" outlineLevel="2">
      <c r="A37" s="24" t="s">
        <v>3349</v>
      </c>
      <c r="B37" s="94" t="s">
        <v>21</v>
      </c>
      <c r="C37" s="85" t="str">
        <f>IF(OR(ISNUMBER(S37),ISNUMBER(U37),ISNUMBER(W37),ISNUMBER(#REF!),ISNUMBER(AA37),ISNUMBER(AC37),ISNUMBER(AE37),ISNUMBER(AG37),ISNUMBER(Y37),ISNUMBER(AI37)),"x","")</f>
        <v/>
      </c>
      <c r="D37" s="22" t="s">
        <v>10</v>
      </c>
      <c r="E37" s="22" t="s">
        <v>3350</v>
      </c>
      <c r="F37" s="22" t="s">
        <v>17</v>
      </c>
      <c r="G37" s="22" t="s">
        <v>3349</v>
      </c>
      <c r="H37" s="22" t="s">
        <v>227</v>
      </c>
      <c r="I37" s="22" t="s">
        <v>3316</v>
      </c>
      <c r="J37" s="22" t="s">
        <v>114</v>
      </c>
      <c r="K37" s="22" t="s">
        <v>8</v>
      </c>
      <c r="L37" s="22" t="s">
        <v>8</v>
      </c>
      <c r="M37" s="22" t="s">
        <v>12</v>
      </c>
      <c r="N37" s="22" t="s">
        <v>12</v>
      </c>
      <c r="O37" s="22" t="s">
        <v>14</v>
      </c>
      <c r="P37" s="22" t="s">
        <v>8</v>
      </c>
      <c r="Q37" s="22" t="s">
        <v>8</v>
      </c>
      <c r="S37" s="29"/>
      <c r="U37" s="32"/>
      <c r="W37" s="51" t="str">
        <f t="shared" si="3"/>
        <v/>
      </c>
      <c r="Y37" s="29" t="str">
        <f t="shared" si="0"/>
        <v/>
      </c>
      <c r="AA37" s="32"/>
      <c r="AC37" s="29"/>
      <c r="AE37" s="32"/>
      <c r="AG37" s="51" t="str">
        <f t="shared" si="4"/>
        <v/>
      </c>
      <c r="AI37" s="29" t="str">
        <f t="shared" si="2"/>
        <v/>
      </c>
    </row>
    <row r="38" spans="1:35" ht="12" customHeight="1" outlineLevel="1">
      <c r="A38" s="28" t="s">
        <v>3351</v>
      </c>
      <c r="B38" s="94" t="s">
        <v>21</v>
      </c>
      <c r="C38" s="85" t="str">
        <f>IF(OR(ISNUMBER(S38),ISNUMBER(U38),ISNUMBER(W38),ISNUMBER(#REF!),ISNUMBER(AA38),ISNUMBER(AC38),ISNUMBER(AE38),ISNUMBER(AG38),ISNUMBER(Y38),ISNUMBER(AI38)),"x","")</f>
        <v/>
      </c>
      <c r="D38" s="22" t="s">
        <v>10</v>
      </c>
      <c r="E38" s="22" t="s">
        <v>3352</v>
      </c>
      <c r="F38" s="22" t="s">
        <v>17</v>
      </c>
      <c r="G38" s="22" t="s">
        <v>3351</v>
      </c>
      <c r="H38" s="22" t="s">
        <v>227</v>
      </c>
      <c r="I38" s="22" t="s">
        <v>3353</v>
      </c>
      <c r="J38" s="22" t="s">
        <v>19</v>
      </c>
      <c r="K38" s="22" t="s">
        <v>8</v>
      </c>
      <c r="L38" s="22" t="s">
        <v>8</v>
      </c>
      <c r="M38" s="22" t="s">
        <v>12</v>
      </c>
      <c r="N38" s="22" t="s">
        <v>12</v>
      </c>
      <c r="O38" s="22" t="s">
        <v>14</v>
      </c>
      <c r="P38" s="22" t="s">
        <v>8</v>
      </c>
      <c r="Q38" s="22" t="s">
        <v>8</v>
      </c>
      <c r="S38" s="29"/>
      <c r="U38" s="32"/>
      <c r="W38" s="51" t="str">
        <f>IF(OR(ISNUMBER(W39),ISNUMBER(W40)),N(W39)+N(W40),IF(ISNUMBER(U38),U38,""))</f>
        <v/>
      </c>
      <c r="Y38" s="29" t="str">
        <f t="shared" si="0"/>
        <v/>
      </c>
      <c r="AA38" s="32"/>
      <c r="AC38" s="29"/>
      <c r="AE38" s="32"/>
      <c r="AG38" s="51" t="str">
        <f>IF(OR(ISNUMBER(AG39),ISNUMBER(AG40)),N(AG39)+N(AG40),IF(ISNUMBER(AE38),AE38,""))</f>
        <v/>
      </c>
      <c r="AI38" s="29" t="str">
        <f t="shared" si="2"/>
        <v/>
      </c>
    </row>
    <row r="39" spans="1:35" ht="12" customHeight="1" outlineLevel="2">
      <c r="A39" s="24" t="s">
        <v>3354</v>
      </c>
      <c r="B39" s="94" t="s">
        <v>21</v>
      </c>
      <c r="C39" s="85" t="str">
        <f>IF(OR(ISNUMBER(S39),ISNUMBER(U39),ISNUMBER(W39),ISNUMBER(#REF!),ISNUMBER(AA39),ISNUMBER(AC39),ISNUMBER(AE39),ISNUMBER(AG39),ISNUMBER(Y39),ISNUMBER(AI39)),"x","")</f>
        <v/>
      </c>
      <c r="D39" s="22" t="s">
        <v>10</v>
      </c>
      <c r="E39" s="22" t="s">
        <v>3355</v>
      </c>
      <c r="F39" s="22" t="s">
        <v>17</v>
      </c>
      <c r="G39" s="22" t="s">
        <v>3354</v>
      </c>
      <c r="H39" s="22" t="s">
        <v>227</v>
      </c>
      <c r="I39" s="22" t="s">
        <v>3356</v>
      </c>
      <c r="J39" s="22" t="s">
        <v>114</v>
      </c>
      <c r="K39" s="22" t="s">
        <v>8</v>
      </c>
      <c r="L39" s="22" t="s">
        <v>8</v>
      </c>
      <c r="M39" s="22" t="s">
        <v>12</v>
      </c>
      <c r="N39" s="22" t="s">
        <v>12</v>
      </c>
      <c r="O39" s="22" t="s">
        <v>14</v>
      </c>
      <c r="P39" s="22" t="s">
        <v>8</v>
      </c>
      <c r="Q39" s="22" t="s">
        <v>8</v>
      </c>
      <c r="S39" s="29"/>
      <c r="U39" s="32"/>
      <c r="W39" s="51" t="str">
        <f>IF(ISNUMBER(U39),U39,"")</f>
        <v/>
      </c>
      <c r="Y39" s="29" t="str">
        <f t="shared" si="0"/>
        <v/>
      </c>
      <c r="AA39" s="32"/>
      <c r="AC39" s="29"/>
      <c r="AE39" s="32"/>
      <c r="AG39" s="51" t="str">
        <f>IF(ISNUMBER(AE39),AE39,"")</f>
        <v/>
      </c>
      <c r="AI39" s="29" t="str">
        <f t="shared" si="2"/>
        <v/>
      </c>
    </row>
    <row r="40" spans="1:35" ht="12" customHeight="1" outlineLevel="2">
      <c r="A40" s="24" t="s">
        <v>3357</v>
      </c>
      <c r="B40" s="94" t="s">
        <v>21</v>
      </c>
      <c r="C40" s="85" t="str">
        <f>IF(OR(ISNUMBER(S40),ISNUMBER(U40),ISNUMBER(W40),ISNUMBER(#REF!),ISNUMBER(AA40),ISNUMBER(AC40),ISNUMBER(AE40),ISNUMBER(AG40),ISNUMBER(Y40),ISNUMBER(AI40)),"x","")</f>
        <v/>
      </c>
      <c r="D40" s="22" t="s">
        <v>10</v>
      </c>
      <c r="E40" s="22" t="s">
        <v>3358</v>
      </c>
      <c r="F40" s="22" t="s">
        <v>17</v>
      </c>
      <c r="G40" s="22" t="s">
        <v>3357</v>
      </c>
      <c r="H40" s="22" t="s">
        <v>227</v>
      </c>
      <c r="I40" s="22" t="s">
        <v>3359</v>
      </c>
      <c r="J40" s="22" t="s">
        <v>114</v>
      </c>
      <c r="K40" s="22" t="s">
        <v>8</v>
      </c>
      <c r="L40" s="22" t="s">
        <v>8</v>
      </c>
      <c r="M40" s="22" t="s">
        <v>12</v>
      </c>
      <c r="N40" s="22" t="s">
        <v>12</v>
      </c>
      <c r="O40" s="22" t="s">
        <v>14</v>
      </c>
      <c r="P40" s="22" t="s">
        <v>8</v>
      </c>
      <c r="Q40" s="22" t="s">
        <v>8</v>
      </c>
      <c r="S40" s="29"/>
      <c r="U40" s="32"/>
      <c r="W40" s="51" t="str">
        <f>IF(ISNUMBER(U40),U40,"")</f>
        <v/>
      </c>
      <c r="Y40" s="29" t="str">
        <f t="shared" si="0"/>
        <v/>
      </c>
      <c r="AA40" s="32"/>
      <c r="AC40" s="29"/>
      <c r="AE40" s="32"/>
      <c r="AG40" s="51" t="str">
        <f>IF(ISNUMBER(AE40),AE40,"")</f>
        <v/>
      </c>
      <c r="AI40" s="29" t="str">
        <f t="shared" si="2"/>
        <v/>
      </c>
    </row>
    <row r="41" spans="1:35" ht="12" customHeight="1" outlineLevel="1">
      <c r="A41" s="28" t="s">
        <v>3360</v>
      </c>
      <c r="B41" s="94" t="s">
        <v>21</v>
      </c>
      <c r="C41" s="85" t="str">
        <f>IF(OR(ISNUMBER(S41),ISNUMBER(U41),ISNUMBER(W41),ISNUMBER(#REF!),ISNUMBER(AA41),ISNUMBER(AC41),ISNUMBER(AE41),ISNUMBER(AG41),ISNUMBER(Y41),ISNUMBER(AI41)),"x","")</f>
        <v/>
      </c>
      <c r="D41" s="22" t="s">
        <v>10</v>
      </c>
      <c r="E41" s="22" t="s">
        <v>3361</v>
      </c>
      <c r="F41" s="22" t="s">
        <v>17</v>
      </c>
      <c r="G41" s="22" t="s">
        <v>3360</v>
      </c>
      <c r="H41" s="22" t="s">
        <v>8</v>
      </c>
      <c r="I41" s="22" t="s">
        <v>8</v>
      </c>
      <c r="J41" s="22" t="s">
        <v>23</v>
      </c>
      <c r="K41" s="22" t="s">
        <v>8</v>
      </c>
      <c r="L41" s="22" t="s">
        <v>8</v>
      </c>
      <c r="M41" s="22" t="s">
        <v>12</v>
      </c>
      <c r="N41" s="22" t="s">
        <v>12</v>
      </c>
      <c r="O41" s="22" t="s">
        <v>14</v>
      </c>
      <c r="P41" s="22" t="s">
        <v>8</v>
      </c>
      <c r="Q41" s="22" t="s">
        <v>8</v>
      </c>
      <c r="S41" s="29"/>
      <c r="U41" s="32"/>
      <c r="W41" s="51" t="str">
        <f>IF(OR(ISNUMBER(W42),ISNUMBER(W43),ISNUMBER(W44),ISNUMBER(W45)),-N(W42)+N(W43)+N(W44)-N(W45),IF(ISNUMBER(U41),U41,""))</f>
        <v/>
      </c>
      <c r="Y41" s="29" t="str">
        <f t="shared" si="0"/>
        <v/>
      </c>
      <c r="AA41" s="32"/>
      <c r="AC41" s="29"/>
      <c r="AE41" s="32"/>
      <c r="AG41" s="51" t="str">
        <f>IF(OR(ISNUMBER(AG42),ISNUMBER(AG43),ISNUMBER(AG44),ISNUMBER(AG45)),-N(AG42)+N(AG43)+N(AG44)-N(AG45),IF(ISNUMBER(AE41),AE41,""))</f>
        <v/>
      </c>
      <c r="AI41" s="29" t="str">
        <f t="shared" si="2"/>
        <v/>
      </c>
    </row>
    <row r="42" spans="1:35" ht="12" customHeight="1" outlineLevel="2">
      <c r="A42" s="24" t="s">
        <v>3362</v>
      </c>
      <c r="B42" s="94" t="s">
        <v>423</v>
      </c>
      <c r="C42" s="85" t="str">
        <f>IF(OR(ISNUMBER(S42),ISNUMBER(U42),ISNUMBER(W42),ISNUMBER(#REF!),ISNUMBER(AA42),ISNUMBER(AC42),ISNUMBER(AE42),ISNUMBER(AG42),ISNUMBER(Y42),ISNUMBER(AI42)),"x","")</f>
        <v/>
      </c>
      <c r="D42" s="22" t="s">
        <v>10</v>
      </c>
      <c r="E42" s="22" t="s">
        <v>3363</v>
      </c>
      <c r="F42" s="22" t="s">
        <v>17</v>
      </c>
      <c r="G42" s="22" t="s">
        <v>3362</v>
      </c>
      <c r="H42" s="22" t="s">
        <v>8</v>
      </c>
      <c r="I42" s="22" t="s">
        <v>8</v>
      </c>
      <c r="J42" s="22" t="s">
        <v>8</v>
      </c>
      <c r="K42" s="22" t="s">
        <v>8</v>
      </c>
      <c r="L42" s="22" t="s">
        <v>8</v>
      </c>
      <c r="M42" s="22" t="s">
        <v>12</v>
      </c>
      <c r="N42" s="22" t="s">
        <v>12</v>
      </c>
      <c r="O42" s="22" t="s">
        <v>14</v>
      </c>
      <c r="P42" s="22" t="s">
        <v>8</v>
      </c>
      <c r="Q42" s="22" t="s">
        <v>8</v>
      </c>
      <c r="S42" s="29"/>
      <c r="U42" s="32"/>
      <c r="W42" s="51" t="str">
        <f>IF(ISNUMBER(U42),U42,"")</f>
        <v/>
      </c>
      <c r="Y42" s="29" t="str">
        <f t="shared" si="0"/>
        <v/>
      </c>
      <c r="AA42" s="32"/>
      <c r="AC42" s="29"/>
      <c r="AE42" s="32"/>
      <c r="AG42" s="51" t="str">
        <f>IF(ISNUMBER(AE42),AE42,"")</f>
        <v/>
      </c>
      <c r="AI42" s="29" t="str">
        <f t="shared" si="2"/>
        <v/>
      </c>
    </row>
    <row r="43" spans="1:35" ht="12" customHeight="1" outlineLevel="2">
      <c r="A43" s="24" t="s">
        <v>3364</v>
      </c>
      <c r="B43" s="94" t="s">
        <v>21</v>
      </c>
      <c r="C43" s="85" t="str">
        <f>IF(OR(ISNUMBER(S43),ISNUMBER(U43),ISNUMBER(W43),ISNUMBER(#REF!),ISNUMBER(AA43),ISNUMBER(AC43),ISNUMBER(AE43),ISNUMBER(AG43),ISNUMBER(Y43),ISNUMBER(AI43)),"x","")</f>
        <v/>
      </c>
      <c r="D43" s="22" t="s">
        <v>10</v>
      </c>
      <c r="E43" s="22" t="s">
        <v>3365</v>
      </c>
      <c r="F43" s="22" t="s">
        <v>17</v>
      </c>
      <c r="G43" s="22" t="s">
        <v>3364</v>
      </c>
      <c r="H43" s="22" t="s">
        <v>8</v>
      </c>
      <c r="I43" s="22" t="s">
        <v>8</v>
      </c>
      <c r="J43" s="22" t="s">
        <v>8</v>
      </c>
      <c r="K43" s="22" t="s">
        <v>8</v>
      </c>
      <c r="L43" s="22" t="s">
        <v>8</v>
      </c>
      <c r="M43" s="22" t="s">
        <v>12</v>
      </c>
      <c r="N43" s="22" t="s">
        <v>12</v>
      </c>
      <c r="O43" s="22" t="s">
        <v>14</v>
      </c>
      <c r="P43" s="22" t="s">
        <v>8</v>
      </c>
      <c r="Q43" s="22" t="s">
        <v>8</v>
      </c>
      <c r="S43" s="29"/>
      <c r="U43" s="32"/>
      <c r="W43" s="51" t="str">
        <f>IF(ISNUMBER(U43),U43,"")</f>
        <v/>
      </c>
      <c r="Y43" s="29" t="str">
        <f t="shared" si="0"/>
        <v/>
      </c>
      <c r="AA43" s="32"/>
      <c r="AC43" s="29"/>
      <c r="AE43" s="32"/>
      <c r="AG43" s="51" t="str">
        <f>IF(ISNUMBER(AE43),AE43,"")</f>
        <v/>
      </c>
      <c r="AI43" s="29" t="str">
        <f t="shared" si="2"/>
        <v/>
      </c>
    </row>
    <row r="44" spans="1:35" ht="12" customHeight="1" outlineLevel="2">
      <c r="A44" s="24" t="s">
        <v>3007</v>
      </c>
      <c r="B44" s="94" t="s">
        <v>21</v>
      </c>
      <c r="C44" s="85" t="str">
        <f>IF(OR(ISNUMBER(S44),ISNUMBER(U44),ISNUMBER(W44),ISNUMBER(#REF!),ISNUMBER(AA44),ISNUMBER(AC44),ISNUMBER(AE44),ISNUMBER(AG44),ISNUMBER(Y44),ISNUMBER(AI44)),"x","")</f>
        <v/>
      </c>
      <c r="D44" s="22" t="s">
        <v>10</v>
      </c>
      <c r="E44" s="22" t="s">
        <v>3366</v>
      </c>
      <c r="F44" s="22" t="s">
        <v>17</v>
      </c>
      <c r="G44" s="22" t="s">
        <v>3007</v>
      </c>
      <c r="H44" s="22" t="s">
        <v>8</v>
      </c>
      <c r="I44" s="22" t="s">
        <v>8</v>
      </c>
      <c r="J44" s="22" t="s">
        <v>8</v>
      </c>
      <c r="K44" s="22" t="s">
        <v>8</v>
      </c>
      <c r="L44" s="22" t="s">
        <v>8</v>
      </c>
      <c r="M44" s="22" t="s">
        <v>12</v>
      </c>
      <c r="N44" s="22" t="s">
        <v>12</v>
      </c>
      <c r="O44" s="22" t="s">
        <v>14</v>
      </c>
      <c r="P44" s="22" t="s">
        <v>8</v>
      </c>
      <c r="Q44" s="22" t="s">
        <v>8</v>
      </c>
      <c r="S44" s="29"/>
      <c r="U44" s="32"/>
      <c r="W44" s="51" t="str">
        <f>IF(ISNUMBER(U44),U44,"")</f>
        <v/>
      </c>
      <c r="Y44" s="29" t="str">
        <f t="shared" si="0"/>
        <v/>
      </c>
      <c r="AA44" s="32"/>
      <c r="AC44" s="29"/>
      <c r="AE44" s="32"/>
      <c r="AG44" s="51" t="str">
        <f>IF(ISNUMBER(AE44),AE44,"")</f>
        <v/>
      </c>
      <c r="AI44" s="29" t="str">
        <f t="shared" si="2"/>
        <v/>
      </c>
    </row>
    <row r="45" spans="1:35" ht="12" customHeight="1" outlineLevel="2">
      <c r="A45" s="24" t="s">
        <v>2924</v>
      </c>
      <c r="B45" s="94" t="s">
        <v>423</v>
      </c>
      <c r="C45" s="85" t="str">
        <f>IF(OR(ISNUMBER(S45),ISNUMBER(U45),ISNUMBER(W45),ISNUMBER(#REF!),ISNUMBER(AA45),ISNUMBER(AC45),ISNUMBER(AE45),ISNUMBER(AG45),ISNUMBER(Y45),ISNUMBER(AI45)),"x","")</f>
        <v/>
      </c>
      <c r="D45" s="22" t="s">
        <v>10</v>
      </c>
      <c r="E45" s="22" t="s">
        <v>3367</v>
      </c>
      <c r="F45" s="22" t="s">
        <v>17</v>
      </c>
      <c r="G45" s="22" t="s">
        <v>2924</v>
      </c>
      <c r="H45" s="22" t="s">
        <v>8</v>
      </c>
      <c r="I45" s="22" t="s">
        <v>8</v>
      </c>
      <c r="J45" s="22" t="s">
        <v>8</v>
      </c>
      <c r="K45" s="22" t="s">
        <v>8</v>
      </c>
      <c r="L45" s="22" t="s">
        <v>8</v>
      </c>
      <c r="M45" s="22" t="s">
        <v>12</v>
      </c>
      <c r="N45" s="22" t="s">
        <v>12</v>
      </c>
      <c r="O45" s="22" t="s">
        <v>14</v>
      </c>
      <c r="P45" s="22" t="s">
        <v>8</v>
      </c>
      <c r="Q45" s="22" t="s">
        <v>8</v>
      </c>
      <c r="S45" s="29"/>
      <c r="U45" s="32"/>
      <c r="W45" s="51" t="str">
        <f>IF(ISNUMBER(U45),U45,"")</f>
        <v/>
      </c>
      <c r="Y45" s="29" t="str">
        <f t="shared" si="0"/>
        <v/>
      </c>
      <c r="AA45" s="32"/>
      <c r="AC45" s="29"/>
      <c r="AE45" s="32"/>
      <c r="AG45" s="51" t="str">
        <f>IF(ISNUMBER(AE45),AE45,"")</f>
        <v/>
      </c>
      <c r="AI45" s="29" t="str">
        <f t="shared" si="2"/>
        <v/>
      </c>
    </row>
    <row r="46" spans="1:35" ht="12" customHeight="1" outlineLevel="1">
      <c r="A46" s="28" t="s">
        <v>3368</v>
      </c>
      <c r="B46" s="94" t="s">
        <v>21</v>
      </c>
      <c r="C46" s="85" t="str">
        <f>IF(OR(ISNUMBER(S46),ISNUMBER(U46),ISNUMBER(W46),ISNUMBER(#REF!),ISNUMBER(AA46),ISNUMBER(AC46),ISNUMBER(AE46),ISNUMBER(AG46),ISNUMBER(Y46),ISNUMBER(AI46)),"x","")</f>
        <v/>
      </c>
      <c r="D46" s="22" t="s">
        <v>10</v>
      </c>
      <c r="E46" s="22" t="s">
        <v>3369</v>
      </c>
      <c r="F46" s="22" t="s">
        <v>17</v>
      </c>
      <c r="G46" s="22" t="s">
        <v>3368</v>
      </c>
      <c r="H46" s="22" t="s">
        <v>227</v>
      </c>
      <c r="I46" s="22" t="s">
        <v>3370</v>
      </c>
      <c r="J46" s="22" t="s">
        <v>19</v>
      </c>
      <c r="K46" s="22" t="s">
        <v>8</v>
      </c>
      <c r="L46" s="22" t="s">
        <v>8</v>
      </c>
      <c r="M46" s="22" t="s">
        <v>12</v>
      </c>
      <c r="N46" s="22" t="s">
        <v>12</v>
      </c>
      <c r="O46" s="22" t="s">
        <v>14</v>
      </c>
      <c r="P46" s="22" t="s">
        <v>8</v>
      </c>
      <c r="Q46" s="22" t="s">
        <v>8</v>
      </c>
      <c r="S46" s="29"/>
      <c r="U46" s="32"/>
      <c r="W46" s="51" t="str">
        <f>IF(OR(ISNUMBER(W47),ISNUMBER(W48),ISNUMBER(W49)),N(W47)+N(W48)+N(W49),IF(ISNUMBER(U46),U46,""))</f>
        <v/>
      </c>
      <c r="Y46" s="29" t="str">
        <f t="shared" si="0"/>
        <v/>
      </c>
      <c r="AA46" s="32"/>
      <c r="AC46" s="29"/>
      <c r="AE46" s="32"/>
      <c r="AG46" s="51" t="str">
        <f>IF(OR(ISNUMBER(AG47),ISNUMBER(AG48),ISNUMBER(AG49)),N(AG47)+N(AG48)+N(AG49),IF(ISNUMBER(AE46),AE46,""))</f>
        <v/>
      </c>
      <c r="AI46" s="29" t="str">
        <f t="shared" si="2"/>
        <v/>
      </c>
    </row>
    <row r="47" spans="1:35" ht="12" customHeight="1" outlineLevel="2">
      <c r="A47" s="24" t="s">
        <v>3371</v>
      </c>
      <c r="B47" s="94" t="s">
        <v>21</v>
      </c>
      <c r="C47" s="85" t="str">
        <f>IF(OR(ISNUMBER(S47),ISNUMBER(U47),ISNUMBER(W47),ISNUMBER(#REF!),ISNUMBER(AA47),ISNUMBER(AC47),ISNUMBER(AE47),ISNUMBER(AG47),ISNUMBER(Y47),ISNUMBER(AI47)),"x","")</f>
        <v/>
      </c>
      <c r="D47" s="22" t="s">
        <v>10</v>
      </c>
      <c r="E47" s="22" t="s">
        <v>3372</v>
      </c>
      <c r="F47" s="22" t="s">
        <v>17</v>
      </c>
      <c r="G47" s="22" t="s">
        <v>3371</v>
      </c>
      <c r="H47" s="22" t="s">
        <v>227</v>
      </c>
      <c r="I47" s="22" t="s">
        <v>3373</v>
      </c>
      <c r="J47" s="22" t="s">
        <v>114</v>
      </c>
      <c r="K47" s="22" t="s">
        <v>8</v>
      </c>
      <c r="L47" s="22" t="s">
        <v>8</v>
      </c>
      <c r="M47" s="22" t="s">
        <v>12</v>
      </c>
      <c r="N47" s="22" t="s">
        <v>12</v>
      </c>
      <c r="O47" s="22" t="s">
        <v>14</v>
      </c>
      <c r="P47" s="22" t="s">
        <v>8</v>
      </c>
      <c r="Q47" s="22" t="s">
        <v>8</v>
      </c>
      <c r="S47" s="29"/>
      <c r="U47" s="32"/>
      <c r="W47" s="51" t="str">
        <f>IF(ISNUMBER(U47),U47,"")</f>
        <v/>
      </c>
      <c r="Y47" s="29" t="str">
        <f t="shared" si="0"/>
        <v/>
      </c>
      <c r="AA47" s="32"/>
      <c r="AC47" s="29"/>
      <c r="AE47" s="32"/>
      <c r="AG47" s="51" t="str">
        <f>IF(ISNUMBER(AE47),AE47,"")</f>
        <v/>
      </c>
      <c r="AI47" s="29" t="str">
        <f t="shared" si="2"/>
        <v/>
      </c>
    </row>
    <row r="48" spans="1:35" ht="12" customHeight="1" outlineLevel="2">
      <c r="A48" s="24" t="s">
        <v>3374</v>
      </c>
      <c r="B48" s="94" t="s">
        <v>21</v>
      </c>
      <c r="C48" s="85" t="str">
        <f>IF(OR(ISNUMBER(S48),ISNUMBER(U48),ISNUMBER(W48),ISNUMBER(#REF!),ISNUMBER(AA48),ISNUMBER(AC48),ISNUMBER(AE48),ISNUMBER(AG48),ISNUMBER(Y48),ISNUMBER(AI48)),"x","")</f>
        <v/>
      </c>
      <c r="D48" s="22" t="s">
        <v>10</v>
      </c>
      <c r="E48" s="22" t="s">
        <v>3375</v>
      </c>
      <c r="F48" s="22" t="s">
        <v>17</v>
      </c>
      <c r="G48" s="22" t="s">
        <v>3374</v>
      </c>
      <c r="H48" s="22" t="s">
        <v>227</v>
      </c>
      <c r="I48" s="22" t="s">
        <v>3376</v>
      </c>
      <c r="J48" s="22" t="s">
        <v>114</v>
      </c>
      <c r="K48" s="22" t="s">
        <v>8</v>
      </c>
      <c r="L48" s="22" t="s">
        <v>8</v>
      </c>
      <c r="M48" s="22" t="s">
        <v>12</v>
      </c>
      <c r="N48" s="22" t="s">
        <v>12</v>
      </c>
      <c r="O48" s="22" t="s">
        <v>14</v>
      </c>
      <c r="P48" s="22" t="s">
        <v>8</v>
      </c>
      <c r="Q48" s="22" t="s">
        <v>8</v>
      </c>
      <c r="S48" s="29"/>
      <c r="U48" s="32"/>
      <c r="W48" s="51" t="str">
        <f>IF(ISNUMBER(U48),U48,"")</f>
        <v/>
      </c>
      <c r="Y48" s="29" t="str">
        <f t="shared" si="0"/>
        <v/>
      </c>
      <c r="AA48" s="32"/>
      <c r="AC48" s="29"/>
      <c r="AE48" s="32"/>
      <c r="AG48" s="51" t="str">
        <f>IF(ISNUMBER(AE48),AE48,"")</f>
        <v/>
      </c>
      <c r="AI48" s="29" t="str">
        <f t="shared" si="2"/>
        <v/>
      </c>
    </row>
    <row r="49" spans="1:35" ht="12" customHeight="1" outlineLevel="2">
      <c r="A49" s="24" t="s">
        <v>3377</v>
      </c>
      <c r="B49" s="94" t="s">
        <v>21</v>
      </c>
      <c r="C49" s="85" t="str">
        <f>IF(OR(ISNUMBER(S49),ISNUMBER(U49),ISNUMBER(W49),ISNUMBER(#REF!),ISNUMBER(AA49),ISNUMBER(AC49),ISNUMBER(AE49),ISNUMBER(AG49),ISNUMBER(Y49),ISNUMBER(AI49)),"x","")</f>
        <v/>
      </c>
      <c r="D49" s="22" t="s">
        <v>10</v>
      </c>
      <c r="E49" s="22" t="s">
        <v>3378</v>
      </c>
      <c r="F49" s="22" t="s">
        <v>17</v>
      </c>
      <c r="G49" s="22" t="s">
        <v>3377</v>
      </c>
      <c r="H49" s="22" t="s">
        <v>227</v>
      </c>
      <c r="I49" s="22" t="s">
        <v>3379</v>
      </c>
      <c r="J49" s="22" t="s">
        <v>114</v>
      </c>
      <c r="K49" s="22" t="s">
        <v>8</v>
      </c>
      <c r="L49" s="22" t="s">
        <v>8</v>
      </c>
      <c r="M49" s="22" t="s">
        <v>12</v>
      </c>
      <c r="N49" s="22" t="s">
        <v>12</v>
      </c>
      <c r="O49" s="22" t="s">
        <v>14</v>
      </c>
      <c r="P49" s="22" t="s">
        <v>8</v>
      </c>
      <c r="Q49" s="22" t="s">
        <v>8</v>
      </c>
      <c r="S49" s="29"/>
      <c r="U49" s="32"/>
      <c r="W49" s="51" t="str">
        <f>IF(ISNUMBER(U49),U49,"")</f>
        <v/>
      </c>
      <c r="Y49" s="29" t="str">
        <f t="shared" si="0"/>
        <v/>
      </c>
      <c r="AA49" s="32"/>
      <c r="AC49" s="29"/>
      <c r="AE49" s="32"/>
      <c r="AG49" s="51" t="str">
        <f>IF(ISNUMBER(AE49),AE49,"")</f>
        <v/>
      </c>
      <c r="AI49" s="29" t="str">
        <f t="shared" si="2"/>
        <v/>
      </c>
    </row>
    <row r="50" spans="1:35" ht="12" customHeight="1">
      <c r="A50" s="22" t="s">
        <v>3380</v>
      </c>
      <c r="B50" s="94"/>
      <c r="C50" s="85" t="str">
        <f>IF(OR(ISNUMBER(S50),ISNUMBER(U50),ISNUMBER(W50),ISNUMBER(#REF!),ISNUMBER(AA50),ISNUMBER(AC50),ISNUMBER(AE50),ISNUMBER(AG50),ISNUMBER(Y50),ISNUMBER(AI50)),"x","")</f>
        <v/>
      </c>
      <c r="D50" s="22" t="s">
        <v>10</v>
      </c>
      <c r="E50" s="22" t="s">
        <v>3381</v>
      </c>
      <c r="F50" s="22" t="s">
        <v>17</v>
      </c>
      <c r="G50" s="22" t="s">
        <v>3380</v>
      </c>
      <c r="H50" s="22" t="s">
        <v>227</v>
      </c>
      <c r="I50" s="22" t="s">
        <v>3382</v>
      </c>
      <c r="J50" s="22" t="s">
        <v>19</v>
      </c>
      <c r="K50" s="22" t="s">
        <v>8</v>
      </c>
      <c r="L50" s="22" t="s">
        <v>8</v>
      </c>
      <c r="M50" s="22" t="s">
        <v>12</v>
      </c>
      <c r="N50" s="22" t="s">
        <v>8</v>
      </c>
      <c r="O50" s="22" t="s">
        <v>14</v>
      </c>
      <c r="P50" s="22" t="s">
        <v>8</v>
      </c>
      <c r="Q50" s="22" t="s">
        <v>8</v>
      </c>
      <c r="S50" s="29"/>
      <c r="U50" s="32"/>
      <c r="W50" s="51" t="str">
        <f>IF(OR(ISNUMBER(W51),ISNUMBER(W52),ISNUMBER(W53),ISNUMBER(W54)),N(W51)+N(W52)-N(W53)+N(W54),IF(ISNUMBER(U50),U50,""))</f>
        <v/>
      </c>
      <c r="Y50" s="29" t="str">
        <f t="shared" si="0"/>
        <v/>
      </c>
      <c r="AA50" s="32"/>
      <c r="AC50" s="29"/>
      <c r="AE50" s="32"/>
      <c r="AG50" s="51" t="str">
        <f>IF(OR(ISNUMBER(AG51),ISNUMBER(AG52),ISNUMBER(AG53),ISNUMBER(AG54)),N(AG51)+N(AG52)-N(AG53)+N(AG54),IF(ISNUMBER(AE50),AE50,""))</f>
        <v/>
      </c>
      <c r="AI50" s="29" t="str">
        <f t="shared" si="2"/>
        <v/>
      </c>
    </row>
    <row r="51" spans="1:35" ht="12" customHeight="1" outlineLevel="1">
      <c r="A51" s="28" t="s">
        <v>3383</v>
      </c>
      <c r="B51" s="94" t="s">
        <v>21</v>
      </c>
      <c r="C51" s="85" t="str">
        <f>IF(OR(ISNUMBER(S51),ISNUMBER(U51),ISNUMBER(W51),ISNUMBER(#REF!),ISNUMBER(AA51),ISNUMBER(AC51),ISNUMBER(AE51),ISNUMBER(AG51),ISNUMBER(Y51),ISNUMBER(AI51)),"x","")</f>
        <v/>
      </c>
      <c r="D51" s="22" t="s">
        <v>10</v>
      </c>
      <c r="E51" s="22" t="s">
        <v>3384</v>
      </c>
      <c r="F51" s="22" t="s">
        <v>17</v>
      </c>
      <c r="G51" s="22" t="s">
        <v>3383</v>
      </c>
      <c r="H51" s="22" t="s">
        <v>227</v>
      </c>
      <c r="I51" s="22" t="s">
        <v>3385</v>
      </c>
      <c r="J51" s="22" t="s">
        <v>114</v>
      </c>
      <c r="K51" s="22" t="s">
        <v>8</v>
      </c>
      <c r="L51" s="22" t="s">
        <v>8</v>
      </c>
      <c r="M51" s="22" t="s">
        <v>12</v>
      </c>
      <c r="N51" s="22" t="s">
        <v>8</v>
      </c>
      <c r="O51" s="22" t="s">
        <v>14</v>
      </c>
      <c r="P51" s="22" t="s">
        <v>8</v>
      </c>
      <c r="Q51" s="22" t="s">
        <v>8</v>
      </c>
      <c r="S51" s="29"/>
      <c r="U51" s="32"/>
      <c r="W51" s="51" t="str">
        <f>IF(ISNUMBER(U51),U51,"")</f>
        <v/>
      </c>
      <c r="Y51" s="29" t="str">
        <f t="shared" si="0"/>
        <v/>
      </c>
      <c r="AA51" s="32"/>
      <c r="AC51" s="29"/>
      <c r="AE51" s="32"/>
      <c r="AG51" s="51" t="str">
        <f>IF(ISNUMBER(AE51),AE51,"")</f>
        <v/>
      </c>
      <c r="AI51" s="29" t="str">
        <f t="shared" si="2"/>
        <v/>
      </c>
    </row>
    <row r="52" spans="1:35" ht="12" customHeight="1" outlineLevel="1">
      <c r="A52" s="28" t="s">
        <v>3386</v>
      </c>
      <c r="B52" s="94" t="s">
        <v>21</v>
      </c>
      <c r="C52" s="85" t="str">
        <f>IF(OR(ISNUMBER(S52),ISNUMBER(U52),ISNUMBER(W52),ISNUMBER(#REF!),ISNUMBER(AA52),ISNUMBER(AC52),ISNUMBER(AE52),ISNUMBER(AG52),ISNUMBER(Y52),ISNUMBER(AI52)),"x","")</f>
        <v/>
      </c>
      <c r="D52" s="22" t="s">
        <v>10</v>
      </c>
      <c r="E52" s="22" t="s">
        <v>3387</v>
      </c>
      <c r="F52" s="22" t="s">
        <v>17</v>
      </c>
      <c r="G52" s="22" t="s">
        <v>3386</v>
      </c>
      <c r="H52" s="22" t="s">
        <v>227</v>
      </c>
      <c r="I52" s="22" t="s">
        <v>3388</v>
      </c>
      <c r="J52" s="22" t="s">
        <v>114</v>
      </c>
      <c r="K52" s="22" t="s">
        <v>8</v>
      </c>
      <c r="L52" s="22" t="s">
        <v>8</v>
      </c>
      <c r="M52" s="22" t="s">
        <v>12</v>
      </c>
      <c r="N52" s="22" t="s">
        <v>8</v>
      </c>
      <c r="O52" s="22" t="s">
        <v>14</v>
      </c>
      <c r="P52" s="22" t="s">
        <v>8</v>
      </c>
      <c r="Q52" s="22" t="s">
        <v>8</v>
      </c>
      <c r="S52" s="29"/>
      <c r="U52" s="32"/>
      <c r="W52" s="51" t="str">
        <f>IF(ISNUMBER(U52),U52,"")</f>
        <v/>
      </c>
      <c r="Y52" s="29" t="str">
        <f t="shared" si="0"/>
        <v/>
      </c>
      <c r="AA52" s="32"/>
      <c r="AC52" s="29"/>
      <c r="AE52" s="32"/>
      <c r="AG52" s="51" t="str">
        <f>IF(ISNUMBER(AE52),AE52,"")</f>
        <v/>
      </c>
      <c r="AI52" s="29" t="str">
        <f t="shared" si="2"/>
        <v/>
      </c>
    </row>
    <row r="53" spans="1:35" ht="12" customHeight="1" outlineLevel="1">
      <c r="A53" s="28" t="s">
        <v>3389</v>
      </c>
      <c r="B53" s="94" t="s">
        <v>423</v>
      </c>
      <c r="C53" s="85" t="str">
        <f>IF(OR(ISNUMBER(S53),ISNUMBER(U53),ISNUMBER(W53),ISNUMBER(#REF!),ISNUMBER(AA53),ISNUMBER(AC53),ISNUMBER(AE53),ISNUMBER(AG53),ISNUMBER(Y53),ISNUMBER(AI53)),"x","")</f>
        <v/>
      </c>
      <c r="D53" s="22" t="s">
        <v>10</v>
      </c>
      <c r="E53" s="22" t="s">
        <v>3390</v>
      </c>
      <c r="F53" s="22" t="s">
        <v>17</v>
      </c>
      <c r="G53" s="22" t="s">
        <v>3389</v>
      </c>
      <c r="H53" s="22" t="s">
        <v>227</v>
      </c>
      <c r="I53" s="22" t="s">
        <v>3391</v>
      </c>
      <c r="J53" s="22" t="s">
        <v>114</v>
      </c>
      <c r="K53" s="22" t="s">
        <v>8</v>
      </c>
      <c r="L53" s="22" t="s">
        <v>8</v>
      </c>
      <c r="M53" s="22" t="s">
        <v>12</v>
      </c>
      <c r="N53" s="22" t="s">
        <v>8</v>
      </c>
      <c r="O53" s="22" t="s">
        <v>14</v>
      </c>
      <c r="P53" s="22" t="s">
        <v>8</v>
      </c>
      <c r="Q53" s="22" t="s">
        <v>8</v>
      </c>
      <c r="S53" s="29"/>
      <c r="U53" s="32"/>
      <c r="W53" s="51" t="str">
        <f>IF(ISNUMBER(U53),U53,"")</f>
        <v/>
      </c>
      <c r="Y53" s="29" t="str">
        <f t="shared" si="0"/>
        <v/>
      </c>
      <c r="AA53" s="32"/>
      <c r="AC53" s="29"/>
      <c r="AE53" s="32"/>
      <c r="AG53" s="51" t="str">
        <f>IF(ISNUMBER(AE53),AE53,"")</f>
        <v/>
      </c>
      <c r="AI53" s="29" t="str">
        <f t="shared" si="2"/>
        <v/>
      </c>
    </row>
    <row r="54" spans="1:35" ht="12" customHeight="1" outlineLevel="1">
      <c r="A54" s="28" t="s">
        <v>3354</v>
      </c>
      <c r="B54" s="94" t="s">
        <v>21</v>
      </c>
      <c r="C54" s="85" t="str">
        <f>IF(OR(ISNUMBER(S54),ISNUMBER(U54),ISNUMBER(W54),ISNUMBER(#REF!),ISNUMBER(AA54),ISNUMBER(AC54),ISNUMBER(AE54),ISNUMBER(AG54),ISNUMBER(Y54),ISNUMBER(AI54)),"x","")</f>
        <v/>
      </c>
      <c r="D54" s="10" t="s">
        <v>10</v>
      </c>
      <c r="E54" s="10" t="s">
        <v>3392</v>
      </c>
      <c r="F54" s="10" t="s">
        <v>17</v>
      </c>
      <c r="G54" s="10" t="s">
        <v>3354</v>
      </c>
      <c r="H54" s="10" t="s">
        <v>227</v>
      </c>
      <c r="I54" s="10" t="s">
        <v>3393</v>
      </c>
      <c r="J54" s="10" t="s">
        <v>114</v>
      </c>
      <c r="K54" s="10" t="s">
        <v>8</v>
      </c>
      <c r="L54" s="10" t="s">
        <v>8</v>
      </c>
      <c r="M54" s="10" t="s">
        <v>12</v>
      </c>
      <c r="N54" s="10" t="s">
        <v>8</v>
      </c>
      <c r="O54" s="10" t="s">
        <v>14</v>
      </c>
      <c r="P54" s="10" t="s">
        <v>8</v>
      </c>
      <c r="Q54" s="10" t="s">
        <v>8</v>
      </c>
      <c r="S54" s="29"/>
      <c r="U54" s="32"/>
      <c r="W54" s="51" t="str">
        <f>IF(ISNUMBER(U54),U54,"")</f>
        <v/>
      </c>
      <c r="Y54" s="29" t="str">
        <f t="shared" si="0"/>
        <v/>
      </c>
      <c r="AA54" s="32"/>
      <c r="AC54" s="29"/>
      <c r="AE54" s="32"/>
      <c r="AG54" s="51" t="str">
        <f>IF(ISNUMBER(AE54),AE54,"")</f>
        <v/>
      </c>
      <c r="AI54" s="29" t="str">
        <f t="shared" si="2"/>
        <v/>
      </c>
    </row>
    <row r="55" spans="1:35" ht="12" customHeight="1">
      <c r="A55" s="22" t="s">
        <v>3394</v>
      </c>
      <c r="B55" s="94"/>
      <c r="C55" s="85" t="str">
        <f>IF(OR(ISNUMBER(S55),ISNUMBER(U55),ISNUMBER(W55),ISNUMBER(#REF!),ISNUMBER(AA55),ISNUMBER(AC55),ISNUMBER(AE55),ISNUMBER(AG55),ISNUMBER(Y55),ISNUMBER(AI55)),"x","")</f>
        <v/>
      </c>
      <c r="D55" s="10" t="s">
        <v>10</v>
      </c>
      <c r="E55" s="10" t="s">
        <v>3395</v>
      </c>
      <c r="F55" s="10" t="s">
        <v>13</v>
      </c>
      <c r="G55" s="10" t="s">
        <v>3394</v>
      </c>
      <c r="H55" s="10" t="s">
        <v>3396</v>
      </c>
      <c r="I55" s="10" t="s">
        <v>8</v>
      </c>
      <c r="J55" s="10" t="s">
        <v>8</v>
      </c>
      <c r="K55" s="10" t="s">
        <v>8</v>
      </c>
      <c r="L55" s="10" t="s">
        <v>12</v>
      </c>
      <c r="M55" s="10" t="s">
        <v>12</v>
      </c>
      <c r="N55" s="10" t="s">
        <v>12</v>
      </c>
      <c r="O55" s="10" t="s">
        <v>14</v>
      </c>
      <c r="P55" s="10" t="s">
        <v>8</v>
      </c>
      <c r="Q55" s="10" t="s">
        <v>8</v>
      </c>
      <c r="S55" s="32"/>
      <c r="U55" s="32"/>
      <c r="W55" s="53"/>
      <c r="Y55" s="32"/>
      <c r="AA55" s="32"/>
      <c r="AC55" s="32"/>
      <c r="AE55" s="32"/>
      <c r="AG55" s="53"/>
      <c r="AI55" s="32"/>
    </row>
    <row r="56" spans="1:35" ht="12" customHeight="1" outlineLevel="1">
      <c r="A56" s="28" t="s">
        <v>3397</v>
      </c>
      <c r="B56" s="94"/>
      <c r="C56" s="85" t="str">
        <f>IF(OR(ISNUMBER(S56),ISNUMBER(U56),ISNUMBER(W56),ISNUMBER(#REF!),ISNUMBER(AA56),ISNUMBER(AC56),ISNUMBER(AE56),ISNUMBER(AG56),ISNUMBER(Y56),ISNUMBER(AI56)),"x","")</f>
        <v/>
      </c>
      <c r="D56" s="10" t="s">
        <v>10</v>
      </c>
      <c r="E56" s="10" t="s">
        <v>3398</v>
      </c>
      <c r="F56" s="10" t="s">
        <v>13</v>
      </c>
      <c r="G56" s="10" t="s">
        <v>3397</v>
      </c>
      <c r="H56" s="10" t="s">
        <v>8</v>
      </c>
      <c r="I56" s="10" t="s">
        <v>3399</v>
      </c>
      <c r="J56" s="10" t="s">
        <v>8</v>
      </c>
      <c r="K56" s="10" t="s">
        <v>8</v>
      </c>
      <c r="L56" s="10" t="s">
        <v>12</v>
      </c>
      <c r="M56" s="10" t="s">
        <v>8</v>
      </c>
      <c r="N56" s="10" t="s">
        <v>8</v>
      </c>
      <c r="O56" s="10" t="s">
        <v>14</v>
      </c>
      <c r="P56" s="10" t="s">
        <v>8</v>
      </c>
      <c r="Q56" s="10" t="s">
        <v>8</v>
      </c>
      <c r="S56" s="32"/>
      <c r="U56" s="32"/>
      <c r="W56" s="51"/>
      <c r="Y56" s="32"/>
      <c r="AA56" s="32"/>
      <c r="AC56" s="32"/>
      <c r="AE56" s="32"/>
      <c r="AG56" s="51"/>
      <c r="AI56" s="32"/>
    </row>
    <row r="57" spans="1:35" ht="12" customHeight="1" outlineLevel="2">
      <c r="A57" s="24" t="s">
        <v>3400</v>
      </c>
      <c r="B57" s="94"/>
      <c r="C57" s="22" t="str">
        <f>IF(OR(ISNUMBER(S57),ISNUMBER(U57),ISNUMBER(W57),ISNUMBER(#REF!),ISNUMBER(AA57),ISNUMBER(AC57),ISNUMBER(AE57),ISNUMBER(AG57),ISNUMBER(Y57),ISNUMBER(AI57)),"x","")</f>
        <v/>
      </c>
      <c r="D57" s="22" t="s">
        <v>10</v>
      </c>
      <c r="E57" s="22" t="s">
        <v>3401</v>
      </c>
      <c r="F57" s="22" t="s">
        <v>17</v>
      </c>
      <c r="G57" s="22" t="s">
        <v>3400</v>
      </c>
      <c r="H57" s="22" t="s">
        <v>3402</v>
      </c>
      <c r="I57" s="22" t="s">
        <v>8</v>
      </c>
      <c r="J57" s="22" t="s">
        <v>8</v>
      </c>
      <c r="K57" s="22" t="s">
        <v>8</v>
      </c>
      <c r="L57" s="22" t="s">
        <v>12</v>
      </c>
      <c r="M57" s="22" t="s">
        <v>8</v>
      </c>
      <c r="N57" s="22" t="s">
        <v>8</v>
      </c>
      <c r="O57" s="22" t="s">
        <v>14</v>
      </c>
      <c r="P57" s="22" t="s">
        <v>8</v>
      </c>
      <c r="Q57" s="22" t="s">
        <v>8</v>
      </c>
      <c r="S57" s="29"/>
      <c r="U57" s="32"/>
      <c r="W57" s="51" t="str">
        <f>IF(ISNUMBER(U57),U57,"")</f>
        <v/>
      </c>
      <c r="Y57" s="29" t="str">
        <f t="shared" si="0"/>
        <v/>
      </c>
      <c r="AA57" s="32"/>
      <c r="AC57" s="29"/>
      <c r="AE57" s="32"/>
      <c r="AG57" s="51" t="str">
        <f>IF(ISNUMBER(AE57),AE57,"")</f>
        <v/>
      </c>
      <c r="AI57" s="29" t="str">
        <f t="shared" si="2"/>
        <v/>
      </c>
    </row>
    <row r="58" spans="1:35" ht="12" customHeight="1" outlineLevel="2">
      <c r="A58" s="24" t="s">
        <v>3403</v>
      </c>
      <c r="B58" s="94"/>
      <c r="C58" s="85" t="str">
        <f>IF(OR(ISNUMBER(S58),ISNUMBER(U58),ISNUMBER(W58),ISNUMBER(#REF!),ISNUMBER(AA58),ISNUMBER(AC58),ISNUMBER(AE58),ISNUMBER(AG58),ISNUMBER(Y58),ISNUMBER(AI58)),"x","")</f>
        <v/>
      </c>
      <c r="D58" s="22" t="s">
        <v>10</v>
      </c>
      <c r="E58" s="22" t="s">
        <v>3404</v>
      </c>
      <c r="F58" s="22" t="s">
        <v>13</v>
      </c>
      <c r="G58" s="22" t="s">
        <v>3403</v>
      </c>
      <c r="H58" s="22" t="s">
        <v>3405</v>
      </c>
      <c r="I58" s="22" t="s">
        <v>8</v>
      </c>
      <c r="J58" s="22" t="s">
        <v>8</v>
      </c>
      <c r="K58" s="22" t="s">
        <v>8</v>
      </c>
      <c r="L58" s="22" t="s">
        <v>12</v>
      </c>
      <c r="M58" s="22" t="s">
        <v>8</v>
      </c>
      <c r="N58" s="22" t="s">
        <v>8</v>
      </c>
      <c r="O58" s="22" t="s">
        <v>14</v>
      </c>
      <c r="P58" s="22" t="s">
        <v>8</v>
      </c>
      <c r="Q58" s="22" t="s">
        <v>8</v>
      </c>
      <c r="S58" s="32"/>
      <c r="U58" s="32"/>
      <c r="W58" s="51"/>
      <c r="Y58" s="32"/>
      <c r="AA58" s="32"/>
      <c r="AC58" s="32"/>
      <c r="AE58" s="32"/>
      <c r="AG58" s="51"/>
      <c r="AI58" s="32"/>
    </row>
    <row r="59" spans="1:35" ht="12" customHeight="1" outlineLevel="1">
      <c r="A59" s="28" t="s">
        <v>3406</v>
      </c>
      <c r="B59" s="94"/>
      <c r="C59" s="85" t="str">
        <f>IF(OR(ISNUMBER(S59),ISNUMBER(U59),ISNUMBER(W59),ISNUMBER(#REF!),ISNUMBER(AA59),ISNUMBER(AC59),ISNUMBER(AE59),ISNUMBER(AG59),ISNUMBER(Y59),ISNUMBER(AI59)),"x","")</f>
        <v/>
      </c>
      <c r="D59" s="22" t="s">
        <v>10</v>
      </c>
      <c r="E59" s="22" t="s">
        <v>3407</v>
      </c>
      <c r="F59" s="22" t="s">
        <v>13</v>
      </c>
      <c r="G59" s="22" t="s">
        <v>3406</v>
      </c>
      <c r="H59" s="22" t="s">
        <v>8</v>
      </c>
      <c r="I59" s="22" t="s">
        <v>3408</v>
      </c>
      <c r="J59" s="22" t="s">
        <v>8</v>
      </c>
      <c r="K59" s="22" t="s">
        <v>8</v>
      </c>
      <c r="L59" s="22" t="s">
        <v>12</v>
      </c>
      <c r="M59" s="22" t="s">
        <v>12</v>
      </c>
      <c r="N59" s="22" t="s">
        <v>12</v>
      </c>
      <c r="O59" s="22" t="s">
        <v>14</v>
      </c>
      <c r="P59" s="22" t="s">
        <v>8</v>
      </c>
      <c r="Q59" s="22" t="s">
        <v>8</v>
      </c>
      <c r="S59" s="32"/>
      <c r="U59" s="32"/>
      <c r="W59" s="51"/>
      <c r="Y59" s="32"/>
      <c r="AA59" s="32"/>
      <c r="AC59" s="32"/>
      <c r="AE59" s="32"/>
      <c r="AG59" s="51"/>
      <c r="AI59" s="32"/>
    </row>
    <row r="60" spans="1:35" ht="12" customHeight="1" outlineLevel="2">
      <c r="A60" s="24" t="s">
        <v>3400</v>
      </c>
      <c r="B60" s="94"/>
      <c r="C60" s="85" t="str">
        <f>IF(OR(ISNUMBER(S60),ISNUMBER(U60),ISNUMBER(W60),ISNUMBER(#REF!),ISNUMBER(AA60),ISNUMBER(AC60),ISNUMBER(AE60),ISNUMBER(AG60),ISNUMBER(Y60),ISNUMBER(AI60)),"x","")</f>
        <v/>
      </c>
      <c r="D60" s="22" t="s">
        <v>10</v>
      </c>
      <c r="E60" s="22" t="s">
        <v>3409</v>
      </c>
      <c r="F60" s="22" t="s">
        <v>17</v>
      </c>
      <c r="G60" s="22" t="s">
        <v>3400</v>
      </c>
      <c r="H60" s="22" t="s">
        <v>3402</v>
      </c>
      <c r="I60" s="22" t="s">
        <v>8</v>
      </c>
      <c r="J60" s="22" t="s">
        <v>8</v>
      </c>
      <c r="K60" s="22" t="s">
        <v>8</v>
      </c>
      <c r="L60" s="22" t="s">
        <v>12</v>
      </c>
      <c r="M60" s="22" t="s">
        <v>12</v>
      </c>
      <c r="N60" s="22" t="s">
        <v>12</v>
      </c>
      <c r="O60" s="22" t="s">
        <v>14</v>
      </c>
      <c r="P60" s="22" t="s">
        <v>8</v>
      </c>
      <c r="Q60" s="22" t="s">
        <v>8</v>
      </c>
      <c r="S60" s="29"/>
      <c r="U60" s="32"/>
      <c r="W60" s="51" t="str">
        <f>IF(ISNUMBER(U60),U60,"")</f>
        <v/>
      </c>
      <c r="Y60" s="29" t="str">
        <f t="shared" si="0"/>
        <v/>
      </c>
      <c r="AA60" s="32"/>
      <c r="AC60" s="29"/>
      <c r="AE60" s="32"/>
      <c r="AG60" s="51" t="str">
        <f>IF(ISNUMBER(AE60),AE60,"")</f>
        <v/>
      </c>
      <c r="AI60" s="29" t="str">
        <f t="shared" si="2"/>
        <v/>
      </c>
    </row>
    <row r="61" spans="1:35" ht="12" customHeight="1" outlineLevel="2">
      <c r="A61" s="24" t="s">
        <v>3403</v>
      </c>
      <c r="B61" s="94"/>
      <c r="C61" s="85" t="str">
        <f>IF(OR(ISNUMBER(S61),ISNUMBER(U61),ISNUMBER(W61),ISNUMBER(#REF!),ISNUMBER(AA61),ISNUMBER(AC61),ISNUMBER(AE61),ISNUMBER(AG61),ISNUMBER(Y61),ISNUMBER(AI61)),"x","")</f>
        <v/>
      </c>
      <c r="D61" s="22" t="s">
        <v>10</v>
      </c>
      <c r="E61" s="22" t="s">
        <v>3410</v>
      </c>
      <c r="F61" s="22" t="s">
        <v>13</v>
      </c>
      <c r="G61" s="22" t="s">
        <v>3403</v>
      </c>
      <c r="H61" s="22" t="s">
        <v>3411</v>
      </c>
      <c r="I61" s="22" t="s">
        <v>8</v>
      </c>
      <c r="J61" s="22" t="s">
        <v>8</v>
      </c>
      <c r="K61" s="22" t="s">
        <v>8</v>
      </c>
      <c r="L61" s="22" t="s">
        <v>12</v>
      </c>
      <c r="M61" s="22" t="s">
        <v>12</v>
      </c>
      <c r="N61" s="22" t="s">
        <v>12</v>
      </c>
      <c r="O61" s="22" t="s">
        <v>14</v>
      </c>
      <c r="P61" s="22" t="s">
        <v>8</v>
      </c>
      <c r="Q61" s="22" t="s">
        <v>8</v>
      </c>
      <c r="S61" s="32"/>
      <c r="U61" s="32"/>
      <c r="W61" s="30"/>
      <c r="Y61" s="32"/>
      <c r="AA61" s="32"/>
      <c r="AC61" s="32"/>
      <c r="AE61" s="32"/>
      <c r="AG61" s="30"/>
      <c r="AI61" s="32"/>
    </row>
    <row r="62" spans="1:35" s="9" customFormat="1" ht="12" customHeight="1">
      <c r="A62" s="10"/>
      <c r="B62" s="10"/>
      <c r="C62" s="85"/>
      <c r="D62" s="22"/>
      <c r="E62" s="22"/>
      <c r="F62" s="22"/>
      <c r="G62" s="22"/>
      <c r="H62" s="22"/>
      <c r="I62" s="22"/>
      <c r="J62" s="22"/>
      <c r="K62" s="22"/>
      <c r="L62" s="22"/>
      <c r="M62" s="22"/>
      <c r="N62" s="22"/>
      <c r="O62" s="22"/>
      <c r="P62" s="22"/>
      <c r="Q62" s="22"/>
      <c r="R62" s="1"/>
      <c r="S62" s="1"/>
      <c r="T62" s="1"/>
      <c r="U62" s="2" t="s">
        <v>3435</v>
      </c>
      <c r="V62" s="1"/>
      <c r="W62" s="1"/>
      <c r="X62" s="1"/>
      <c r="Y62" s="2" t="str">
        <f>IF(OR(ISNUMBER(S62),ISNUMBER(#REF!)),N(S62)+N(#REF!),"")</f>
        <v/>
      </c>
      <c r="Z62" s="1"/>
      <c r="AA62" s="1"/>
      <c r="AB62" s="1"/>
      <c r="AC62" s="1"/>
      <c r="AD62" s="1"/>
      <c r="AE62" s="2" t="s">
        <v>3435</v>
      </c>
      <c r="AF62" s="1"/>
      <c r="AG62" s="1"/>
      <c r="AH62" s="1"/>
      <c r="AI62" s="2" t="str">
        <f t="shared" si="2"/>
        <v/>
      </c>
    </row>
    <row r="63" spans="1:35" ht="12" customHeight="1" thickBot="1">
      <c r="C63" s="88"/>
      <c r="U63" s="33" t="str">
        <f>IF(SUM(U9:U61)&lt;&gt;0,SUM(U9:U61),"")</f>
        <v/>
      </c>
      <c r="AE63" s="33" t="str">
        <f>IF(SUM(AE9:AE61)&lt;&gt;0,SUM(AE9:AE61),"")</f>
        <v/>
      </c>
      <c r="AI63" s="2" t="str">
        <f t="shared" si="2"/>
        <v/>
      </c>
    </row>
    <row r="64" spans="1:35" ht="12" customHeight="1" thickTop="1">
      <c r="AI64" s="1" t="str">
        <f t="shared" si="2"/>
        <v/>
      </c>
    </row>
    <row r="65" spans="1:20" ht="12" customHeight="1">
      <c r="S65" s="30"/>
      <c r="T65" s="95" t="s">
        <v>3456</v>
      </c>
    </row>
    <row r="66" spans="1:20" ht="12" customHeight="1">
      <c r="S66" s="90"/>
      <c r="T66" s="89" t="s">
        <v>3455</v>
      </c>
    </row>
    <row r="69" spans="1:20" ht="12" customHeight="1">
      <c r="A69" s="70"/>
    </row>
  </sheetData>
  <autoFilter ref="A7:Q61"/>
  <mergeCells count="10">
    <mergeCell ref="A1:A2"/>
    <mergeCell ref="B1:B2"/>
    <mergeCell ref="C1:C2"/>
    <mergeCell ref="D1:D2"/>
    <mergeCell ref="E1:E2"/>
    <mergeCell ref="S3:Y3"/>
    <mergeCell ref="AC3:AI3"/>
    <mergeCell ref="S4:Y4"/>
    <mergeCell ref="AC4:AI4"/>
    <mergeCell ref="A3:A4"/>
  </mergeCells>
  <hyperlinks>
    <hyperlink ref="A9" location="pos_31451368_14Y" display="pos_31451368_14Y"/>
    <hyperlink ref="A10" location="pos_31451361_14Y23008676" display="pos_31451361_14Y23008676"/>
    <hyperlink ref="A11" location="pos_31451386_14Y23008669" display="pos_31451386_14Y23008669"/>
    <hyperlink ref="A12" location="pos_31451379_14Y23008669X23008662" display="pos_31451379_14Y23008669X23008662"/>
    <hyperlink ref="A13" location="pos_31451340_14Y23008669X23008662X23008655" display="pos_31451340_14Y23008669X23008662X23008655"/>
    <hyperlink ref="A14" location="pos_31451333_14Y23008669X23008640" display="pos_31451333_14Y23008669X23008640"/>
    <hyperlink ref="A15" location="pos_31451358_14Y23008669X23008377" display="pos_31451358_14Y23008669X23008377"/>
    <hyperlink ref="A16" location="pos_31451351_14Y23008669X23008370" display="pos_31451351_14Y23008669X23008370"/>
    <hyperlink ref="A17" location="pos_31451296_14Y23008669X23008370X23008363" display="pos_31451296_14Y23008669X23008370X23008363"/>
    <hyperlink ref="A18" location="pos_31451321_14Y23008669X23008370X23008364" display="pos_31451321_14Y23008669X23008370X23008364"/>
    <hyperlink ref="A19" location="pos_31451314_14Y23008669X23008357" display="pos_31451314_14Y23008669X23008357"/>
    <hyperlink ref="A20" location="pos_31451275_14Y23008669X23008350" display="pos_31451275_14Y23008669X23008350"/>
    <hyperlink ref="A21" location="pos_31451268_14Y23008669X23008343" display="pos_31451268_14Y23008669X23008343"/>
    <hyperlink ref="A22" location="pos_31451293_14Y23008669X23008314" display="pos_31451293_14Y23008669X23008314"/>
    <hyperlink ref="A23" location="pos_31451285_14Y23008669X23008328" display="pos_31451285_14Y23008669X23008328"/>
    <hyperlink ref="A24" location="pos_31451502_14Y23008669X23008321" display="pos_31451502_14Y23008669X23008321"/>
    <hyperlink ref="A25" location="pos_31451495_14Y23008307" display="pos_31451495_14Y23008307"/>
    <hyperlink ref="A26" location="pos_31451504_14Y23008307X23008308" display="pos_31451504_14Y23008307X23008308"/>
    <hyperlink ref="A27" location="pos_31451465_14Y23008307X23008308X23008301" display="pos_31451465_14Y23008307X23008308X23008301"/>
    <hyperlink ref="A28" location="pos_31451458_14Y23008307X23008294" display="pos_31451458_14Y23008307X23008294"/>
    <hyperlink ref="A29" location="pos_31451483_14Y23008307X23008287" display="pos_31451483_14Y23008307X23008287"/>
    <hyperlink ref="A30" location="pos_31451476_14Y23008307X23008272" display="pos_31451476_14Y23008307X23008272"/>
    <hyperlink ref="A31" location="pos_31451437_14Y23008307X23008265" display="pos_31451437_14Y23008307X23008265"/>
    <hyperlink ref="A32" location="pos_31451430_14Y23008307X23008258" display="pos_31451430_14Y23008307X23008258"/>
    <hyperlink ref="A33" location="pos_31451455_14Y23008307X23008507" display="pos_31451455_14Y23008307X23008507"/>
    <hyperlink ref="A34" location="pos_31451400_14Y23008307X23008508" display="pos_31451400_14Y23008307X23008508"/>
    <hyperlink ref="A35" location="pos_31451393_14Y23008307X23008501" display="pos_31451393_14Y23008307X23008501"/>
    <hyperlink ref="A36" location="pos_31451418_14Y23008307X23008494" display="pos_31451418_14Y23008307X23008494"/>
    <hyperlink ref="A37" location="pos_31451411_14Y23008307X23008487" display="pos_31451411_14Y23008307X23008487"/>
    <hyperlink ref="A38" location="pos_31451628_14Y23008472" display="pos_31451628_14Y23008472"/>
    <hyperlink ref="A39" location="pos_31451621_14Y23008472X23008465" display="pos_31451621_14Y23008472X23008465"/>
    <hyperlink ref="A40" location="pos_31451646_14Y23008472X23008458" display="pos_31451646_14Y23008472X23008458"/>
    <hyperlink ref="A41" location="pos_31451639_14Y23008431" display="pos_31451639_14Y23008431"/>
    <hyperlink ref="A42" location="pos_31451584_14Y23008431X23008416" display="pos_31451584_14Y23008431X23008416"/>
    <hyperlink ref="A43" location="pos_31451609_14Y23008431X23008409" display="pos_31451609_14Y23008431X23008409"/>
    <hyperlink ref="A44" location="pos_31451602_14Y23008431X23008402" display="pos_31451602_14Y23008431X23008402"/>
    <hyperlink ref="A45" location="pos_31451563_14Y23008431X23008395" display="pos_31451563_14Y23008431X23008395"/>
    <hyperlink ref="A46" location="pos_31451556_14Y23008451" display="pos_31451556_14Y23008451"/>
    <hyperlink ref="A47" location="pos_31451581_14Y23008451X23008452" display="pos_31451581_14Y23008451X23008452"/>
    <hyperlink ref="A48" location="pos_31451574_14Y23008451X23008445" display="pos_31451574_14Y23008451X23008445"/>
    <hyperlink ref="A49" location="pos_31451535_14Y23008451X23008438" display="pos_31451535_14Y23008451X23008438"/>
    <hyperlink ref="A50" location="pos_31451544_15Y" display="pos_31451544_15Y"/>
    <hyperlink ref="A51" location="pos_31451537_15Y17365195" display="pos_31451537_15Y17365195"/>
    <hyperlink ref="A52" location="pos_31451754_15Y17365202" display="pos_31451754_15Y17365202"/>
    <hyperlink ref="A53" location="pos_31451747_15Y17365209" display="pos_31451747_15Y17365209"/>
    <hyperlink ref="A54" location="pos_31451772_15Y17365152" display="pos_31451772_15Y17365152"/>
    <hyperlink ref="A55" location="pos_31451765_16Y" display="pos_31451765_16Y"/>
    <hyperlink ref="A56" location="pos_31451726_16Y33108921" display="pos_31451726_16Y33108921"/>
    <hyperlink ref="A57" location="pos_31451719_16Y33108921X33108914" display="pos_31451719_16Y33108921X33108914"/>
    <hyperlink ref="A58" location="pos_31451728_16Y33108921X33108939" display="pos_31451728_16Y33108921X33108939"/>
    <hyperlink ref="A59" location="pos_31451688_16Y33108932" display="pos_31451688_16Y33108932"/>
    <hyperlink ref="A60" location="pos_31451681_16Y33108932X33108957" display="pos_31451681_16Y33108932X33108957"/>
    <hyperlink ref="A61" location="pos_31451706_16Y33108932X33108950" display="pos_31451706_16Y33108932X33108950"/>
    <hyperlink ref="B10" location="pos_31451368_14Y" display="pos_31451368_14Y"/>
    <hyperlink ref="B11" location="pos_31451368_14Y" display="pos_31451368_14Y"/>
    <hyperlink ref="B12" location="pos_31451386_14Y23008669" display="pos_31451386_14Y23008669"/>
    <hyperlink ref="B14" location="pos_31451386_14Y23008669" display="pos_31451386_14Y23008669"/>
    <hyperlink ref="B15" location="pos_31451386_14Y23008669" display="pos_31451386_14Y23008669"/>
    <hyperlink ref="B16" location="pos_31451386_14Y23008669" display="pos_31451386_14Y23008669"/>
    <hyperlink ref="B17" location="pos_31451351_14Y23008669X23008370" display="pos_31451351_14Y23008669X23008370"/>
    <hyperlink ref="B18" location="pos_31451351_14Y23008669X23008370" display="pos_31451351_14Y23008669X23008370"/>
    <hyperlink ref="B19" location="pos_31451386_14Y23008669" display="pos_31451386_14Y23008669"/>
    <hyperlink ref="B20" location="pos_31451386_14Y23008669" display="pos_31451386_14Y23008669"/>
    <hyperlink ref="B21" location="pos_31451386_14Y23008669" display="pos_31451386_14Y23008669"/>
    <hyperlink ref="B23" location="pos_31451386_14Y23008669" display="pos_31451386_14Y23008669"/>
    <hyperlink ref="B24" location="pos_31451386_14Y23008669" display="pos_31451386_14Y23008669"/>
    <hyperlink ref="B25" location="pos_31451368_14Y" display="pos_31451368_14Y"/>
    <hyperlink ref="B26" location="pos_31451495_14Y23008307" display="pos_31451495_14Y23008307"/>
    <hyperlink ref="B28" location="pos_31451495_14Y23008307" display="pos_31451495_14Y23008307"/>
    <hyperlink ref="B29" location="pos_31451495_14Y23008307" display="pos_31451495_14Y23008307"/>
    <hyperlink ref="B30" location="pos_31451495_14Y23008307" display="pos_31451495_14Y23008307"/>
    <hyperlink ref="B31" location="pos_31451495_14Y23008307" display="pos_31451495_14Y23008307"/>
    <hyperlink ref="B32" location="pos_31451495_14Y23008307" display="pos_31451495_14Y23008307"/>
    <hyperlink ref="B33" location="pos_31451495_14Y23008307" display="pos_31451495_14Y23008307"/>
    <hyperlink ref="B34" location="pos_31451495_14Y23008307" display="pos_31451495_14Y23008307"/>
    <hyperlink ref="B35" location="pos_31451495_14Y23008307" display="pos_31451495_14Y23008307"/>
    <hyperlink ref="B36" location="pos_31451495_14Y23008307" display="pos_31451495_14Y23008307"/>
    <hyperlink ref="B37" location="pos_31451495_14Y23008307" display="pos_31451495_14Y23008307"/>
    <hyperlink ref="B38" location="pos_31451368_14Y" display="pos_31451368_14Y"/>
    <hyperlink ref="B39" location="pos_31451628_14Y23008472" display="pos_31451628_14Y23008472"/>
    <hyperlink ref="B40" location="pos_31451628_14Y23008472" display="pos_31451628_14Y23008472"/>
    <hyperlink ref="B41" location="pos_31451368_14Y" display="pos_31451368_14Y"/>
    <hyperlink ref="B42" location="pos_31451639_14Y23008431" display="pos_31451639_14Y23008431"/>
    <hyperlink ref="B43" location="pos_31451639_14Y23008431" display="pos_31451639_14Y23008431"/>
    <hyperlink ref="B44" location="pos_31451639_14Y23008431" display="pos_31451639_14Y23008431"/>
    <hyperlink ref="B45" location="pos_31451639_14Y23008431" display="pos_31451639_14Y23008431"/>
    <hyperlink ref="B46" location="pos_31451368_14Y" display="pos_31451368_14Y"/>
    <hyperlink ref="B47" location="pos_31451556_14Y23008451" display="pos_31451556_14Y23008451"/>
    <hyperlink ref="B48" location="pos_31451556_14Y23008451" display="pos_31451556_14Y23008451"/>
    <hyperlink ref="B49" location="pos_31451556_14Y23008451" display="pos_31451556_14Y23008451"/>
    <hyperlink ref="B51" location="pos_31451544_15Y" display="pos_31451544_15Y"/>
    <hyperlink ref="B52" location="pos_31451544_15Y" display="pos_31451544_15Y"/>
    <hyperlink ref="B53" location="pos_31451544_15Y" display="pos_31451544_15Y"/>
    <hyperlink ref="B54" location="pos_31451544_15Y" display="pos_31451544_15Y"/>
  </hyperlinks>
  <pageMargins left="0.78740157499999996" right="0.78740157499999996" top="0.984251969" bottom="0.984251969" header="0.4921259845" footer="0.4921259845"/>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cols>
    <col min="1" max="1" width="3" style="99" customWidth="1"/>
    <col min="2" max="16384" width="12" style="99"/>
  </cols>
  <sheetData>
    <row r="1" ht="12" customHeight="1"/>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1470</vt:i4>
      </vt:variant>
    </vt:vector>
  </HeadingPairs>
  <TitlesOfParts>
    <vt:vector size="1477" baseType="lpstr">
      <vt:lpstr>Übersicht</vt:lpstr>
      <vt:lpstr>Aktiva</vt:lpstr>
      <vt:lpstr>Passiva</vt:lpstr>
      <vt:lpstr>GuV</vt:lpstr>
      <vt:lpstr>Ergebnisverwendung</vt:lpstr>
      <vt:lpstr>Steuerlicher Gewinn</vt:lpstr>
      <vt:lpstr>Nutzungsbedingungen</vt:lpstr>
      <vt:lpstr>Ergebnisverwendung!definitionGuidance_de</vt:lpstr>
      <vt:lpstr>GuV!definitionGuidance_de</vt:lpstr>
      <vt:lpstr>Passiva!definitionGuidance_de</vt:lpstr>
      <vt:lpstr>'Steuerlicher Gewinn'!definitionGuidance_de</vt:lpstr>
      <vt:lpstr>definitionGuidance_de</vt:lpstr>
      <vt:lpstr>Ergebnisverwendung!documentation_de</vt:lpstr>
      <vt:lpstr>GuV!documentation_de</vt:lpstr>
      <vt:lpstr>Passiva!documentation_de</vt:lpstr>
      <vt:lpstr>'Steuerlicher Gewinn'!documentation_de</vt:lpstr>
      <vt:lpstr>documentation_de</vt:lpstr>
      <vt:lpstr>Ergebnisverwendung!fiscalRequirement</vt:lpstr>
      <vt:lpstr>GuV!fiscalRequirement</vt:lpstr>
      <vt:lpstr>Passiva!fiscalRequirement</vt:lpstr>
      <vt:lpstr>'Steuerlicher Gewinn'!fiscalRequirement</vt:lpstr>
      <vt:lpstr>fiscalRequirement</vt:lpstr>
      <vt:lpstr>Ergebnisverwendung!fiscalValidSince</vt:lpstr>
      <vt:lpstr>GuV!fiscalValidSince</vt:lpstr>
      <vt:lpstr>Passiva!fiscalValidSince</vt:lpstr>
      <vt:lpstr>'Steuerlicher Gewinn'!fiscalValidSince</vt:lpstr>
      <vt:lpstr>fiscalValidSince</vt:lpstr>
      <vt:lpstr>Ergebnisverwendung!fiscalValidThrough</vt:lpstr>
      <vt:lpstr>GuV!fiscalValidThrough</vt:lpstr>
      <vt:lpstr>Passiva!fiscalValidThrough</vt:lpstr>
      <vt:lpstr>'Steuerlicher Gewinn'!fiscalValidThrough</vt:lpstr>
      <vt:lpstr>fiscalValidThrough</vt:lpstr>
      <vt:lpstr>Ergebnisverwendung!label</vt:lpstr>
      <vt:lpstr>GuV!label</vt:lpstr>
      <vt:lpstr>Passiva!label</vt:lpstr>
      <vt:lpstr>'Steuerlicher Gewinn'!label</vt:lpstr>
      <vt:lpstr>label</vt:lpstr>
      <vt:lpstr>Ergebnisverwendung!label_de</vt:lpstr>
      <vt:lpstr>GuV!label_de</vt:lpstr>
      <vt:lpstr>Passiva!label_de</vt:lpstr>
      <vt:lpstr>'Steuerlicher Gewinn'!label_de</vt:lpstr>
      <vt:lpstr>label_de</vt:lpstr>
      <vt:lpstr>Ergebnisverwendung!legalFormEU</vt:lpstr>
      <vt:lpstr>GuV!legalFormEU</vt:lpstr>
      <vt:lpstr>Passiva!legalFormEU</vt:lpstr>
      <vt:lpstr>'Steuerlicher Gewinn'!legalFormEU</vt:lpstr>
      <vt:lpstr>legalFormEU</vt:lpstr>
      <vt:lpstr>'Steuerlicher Gewinn'!legalFormKSt</vt:lpstr>
      <vt:lpstr>Ergebnisverwendung!legalFormPG</vt:lpstr>
      <vt:lpstr>GuV!legalFormPG</vt:lpstr>
      <vt:lpstr>Passiva!legalFormPG</vt:lpstr>
      <vt:lpstr>'Steuerlicher Gewinn'!legalFormPG</vt:lpstr>
      <vt:lpstr>legalFormPG</vt:lpstr>
      <vt:lpstr>Ergebnisverwendung!localname</vt:lpstr>
      <vt:lpstr>GuV!localname</vt:lpstr>
      <vt:lpstr>Passiva!localname</vt:lpstr>
      <vt:lpstr>'Steuerlicher Gewinn'!localname</vt:lpstr>
      <vt:lpstr>localname</vt:lpstr>
      <vt:lpstr>Ergebnisverwendung!notPermittedFor</vt:lpstr>
      <vt:lpstr>GuV!notPermittedFor</vt:lpstr>
      <vt:lpstr>Passiva!notPermittedFor</vt:lpstr>
      <vt:lpstr>'Steuerlicher Gewinn'!notPermittedFor</vt:lpstr>
      <vt:lpstr>notPermittedFor</vt:lpstr>
      <vt:lpstr>Ergebnisverwendung!ns</vt:lpstr>
      <vt:lpstr>GuV!ns</vt:lpstr>
      <vt:lpstr>Passiva!ns</vt:lpstr>
      <vt:lpstr>'Steuerlicher Gewinn'!ns</vt:lpstr>
      <vt:lpstr>ns</vt:lpstr>
      <vt:lpstr>pos_31429378_1Y15358212X15352973X15353283X15365453</vt:lpstr>
      <vt:lpstr>pos_31429396_1Y15358212X15352973X15353283X15365458</vt:lpstr>
      <vt:lpstr>pos_31429403_1Y15358212X15352973X15353283X15353450X15365494</vt:lpstr>
      <vt:lpstr>Passiva!pos_31429539_1Y15352375X15354279X15365512</vt:lpstr>
      <vt:lpstr>Passiva!pos_31429546_1Y15352375X15354279X15354838</vt:lpstr>
      <vt:lpstr>Passiva!pos_31429557_1Y15352375X15354279X15365512X15365526</vt:lpstr>
      <vt:lpstr>Passiva!pos_31429564_1Y15352375X15354279X15365512X15365521</vt:lpstr>
      <vt:lpstr>Passiva!pos_31429576_1Y15352375X15352380X15352325X15355053X15365422</vt:lpstr>
      <vt:lpstr>pos_31429606_1Y15358212X15352973X15353283X15365458X15365408</vt:lpstr>
      <vt:lpstr>pos_31429613_1Y15358212X15352973X15353283X15365458X15365467</vt:lpstr>
      <vt:lpstr>pos_31429631_1Y15358212X15352973X15353283X15353450X15365503</vt:lpstr>
      <vt:lpstr>Passiva!pos_31429655_1Y15352375X15352380X15365543</vt:lpstr>
      <vt:lpstr>pos_31429665_1Y15358212X15352973X15353283X15353725</vt:lpstr>
      <vt:lpstr>pos_31429672_1Y15358212X15352973X15353283X15353288X15365489</vt:lpstr>
      <vt:lpstr>Passiva!pos_31429690_1Y15352375X15354279X15354460X15365548</vt:lpstr>
      <vt:lpstr>pos_31429730_1Y15358212X15352973X15352978X15365480</vt:lpstr>
      <vt:lpstr>Passiva!pos_31429737_1Y15352375X15354279X15354707X15365557</vt:lpstr>
      <vt:lpstr>Passiva!pos_31429748_1Y15352375X15352380X15355652X15365570</vt:lpstr>
      <vt:lpstr>Passiva!pos_31429755_1Y15352375X15354279X15365507</vt:lpstr>
      <vt:lpstr>Passiva!pos_31429775_1Y15352375X15352380X15355652X15355872</vt:lpstr>
      <vt:lpstr>Passiva!pos_31429777_1Y15352375X15352380X15355355X15365400X15365601</vt:lpstr>
      <vt:lpstr>Passiva!pos_31429784_1Y15352375X15352380X15355652X15355881</vt:lpstr>
      <vt:lpstr>Passiva!pos_31429796_1Y15352375X15352380X15355652X15365593</vt:lpstr>
      <vt:lpstr>Passiva!pos_31429803_1Y15352375X15352380X15355355X15365400</vt:lpstr>
      <vt:lpstr>Passiva!pos_31429814_1Y15352375X15352380X15355652X15355675</vt:lpstr>
      <vt:lpstr>Passiva!pos_31429821_1Y15352375X15352380X15355652X15355666</vt:lpstr>
      <vt:lpstr>pos_31429825_1Y15358212X15352973X15353283X15353365X15365444</vt:lpstr>
      <vt:lpstr>Ergebnisverwendung!pos_31429843_4Y6059747</vt:lpstr>
      <vt:lpstr>Passiva!pos_31429850_1Y15352375X15354279X15354707X15365562</vt:lpstr>
      <vt:lpstr>Passiva!pos_31429856_1Y15352375X15352380X15365598</vt:lpstr>
      <vt:lpstr>Passiva!pos_31429986_1Y15352375X15352380X15355652X15365584</vt:lpstr>
      <vt:lpstr>Passiva!pos_31429993_1Y15352375X15352380X15355652X15365579</vt:lpstr>
      <vt:lpstr>pos_31430011_1Y15358212X15353779X15365417</vt:lpstr>
      <vt:lpstr>Passiva!pos_31430144_1Y</vt:lpstr>
      <vt:lpstr>pos_31430144_1Y</vt:lpstr>
      <vt:lpstr>pos_31431772_1Y15358212X15358460X15358536X15365475</vt:lpstr>
      <vt:lpstr>Passiva!pos_31440902_1Y15352375X15354279X15354388</vt:lpstr>
      <vt:lpstr>Passiva!pos_31440927_1Y15352375X15354279X15354388X15354397</vt:lpstr>
      <vt:lpstr>Passiva!pos_31440967_1Y15352375X15354279X15354419X15354369X15354383</vt:lpstr>
      <vt:lpstr>Passiva!pos_31440974_1Y15352375X15354279X15354419X15354369X15354374</vt:lpstr>
      <vt:lpstr>Passiva!pos_31440976_1Y15352375X15354279X15354847</vt:lpstr>
      <vt:lpstr>Passiva!pos_31440995_1Y15352375X15354279X15354419</vt:lpstr>
      <vt:lpstr>Passiva!pos_31441013_1Y15352375X15354279X15354419X15354369</vt:lpstr>
      <vt:lpstr>Passiva!pos_31441020_1Y15352375X15354279X15354419X15354424</vt:lpstr>
      <vt:lpstr>Passiva!pos_31441093_1Y15352375X15354279X15354388X15354608X15354567</vt:lpstr>
      <vt:lpstr>Passiva!pos_31441100_1Y15352375X15354279X15354388X15354608X15354622</vt:lpstr>
      <vt:lpstr>Passiva!pos_31441111_1Y15352375X15354279X15354388X15354608X15354581</vt:lpstr>
      <vt:lpstr>Passiva!pos_31441118_1Y15352375X15354279X15354388X15354608X15354572</vt:lpstr>
      <vt:lpstr>Passiva!pos_31441121_1Y15352375X15354279X15354388X15354603</vt:lpstr>
      <vt:lpstr>Passiva!pos_31441128_1Y15352375X15354279X15354388X15354594</vt:lpstr>
      <vt:lpstr>Passiva!pos_31441139_1Y15352375X15354279X15354388X15354608X15354617</vt:lpstr>
      <vt:lpstr>Passiva!pos_31441146_1Y15352375X15354279X15354388X15354608</vt:lpstr>
      <vt:lpstr>Passiva!pos_31441191_1Y15352375X15354279X15354545X15354559X15354509X15354514</vt:lpstr>
      <vt:lpstr>Passiva!pos_31441198_1Y15352375X15354279X15354545X15354559X15354509</vt:lpstr>
      <vt:lpstr>Passiva!pos_31441200_1Y15352375X15354279X15354545X15354559X15354509X15354523</vt:lpstr>
      <vt:lpstr>Passiva!pos_31441219_1Y15352375X15354279X15354545X15354550</vt:lpstr>
      <vt:lpstr>Passiva!pos_31441226_1Y15352375X15354279X15354545</vt:lpstr>
      <vt:lpstr>Passiva!pos_31441237_1Y15352375X15354279X15354545X15354559X15354500</vt:lpstr>
      <vt:lpstr>Passiva!pos_31441244_1Y15352375X15354279X15354545X15354559</vt:lpstr>
      <vt:lpstr>Passiva!pos_31441263_1Y15352375X15354279X15354388X15354586</vt:lpstr>
      <vt:lpstr>Passiva!pos_31441265_1Y15352375X15354279X15354388X15354536</vt:lpstr>
      <vt:lpstr>Passiva!pos_31441272_1Y15352375X15354279X15354388X15354531</vt:lpstr>
      <vt:lpstr>Passiva!pos_31441280_1Y15352375X15354279X15354797</vt:lpstr>
      <vt:lpstr>Passiva!pos_31441317_1Y15352375X15354279X15354720X15354734X15354748</vt:lpstr>
      <vt:lpstr>Passiva!pos_31441324_1Y15352375X15354279X15354720X15354734X15354743</vt:lpstr>
      <vt:lpstr>Passiva!pos_31441335_1Y15352375X15354279X15354720X15354734X15354698</vt:lpstr>
      <vt:lpstr>Passiva!pos_31441342_1Y15352375X15354279X15354720X15354734X15354693</vt:lpstr>
      <vt:lpstr>Passiva!pos_31441345_1Y15352375X15354279X15354720</vt:lpstr>
      <vt:lpstr>Passiva!pos_31441352_1Y15352375X15354279X15354788</vt:lpstr>
      <vt:lpstr>Passiva!pos_31441363_1Y15352375X15354279X15354720X15354734</vt:lpstr>
      <vt:lpstr>Passiva!pos_31441370_1Y15352375X15354279X15354720X15354729</vt:lpstr>
      <vt:lpstr>Passiva!pos_31441415_1Y15352375X15354279X15354707X15354626</vt:lpstr>
      <vt:lpstr>Passiva!pos_31441422_1Y15352375X15354279X15354707X15354685</vt:lpstr>
      <vt:lpstr>Passiva!pos_31441424_1Y15352375X15354279X15354707X15354855</vt:lpstr>
      <vt:lpstr>Passiva!pos_31441443_1Y15352375X15354279X15354707X15354657X15354662</vt:lpstr>
      <vt:lpstr>Passiva!pos_31441450_1Y15352375X15354279X15354707X15354657</vt:lpstr>
      <vt:lpstr>Passiva!pos_31441461_1Y15352375X15354279X15354707X15354657X15354676</vt:lpstr>
      <vt:lpstr>Passiva!pos_31441468_1Y15352375X15354279X15354707X15354657X15354671</vt:lpstr>
      <vt:lpstr>Passiva!pos_31441489_1Y15352375X15354279X15354707X15354712</vt:lpstr>
      <vt:lpstr>Passiva!pos_31441496_1Y15352375X15354279X15354707</vt:lpstr>
      <vt:lpstr>Passiva!pos_31441606_1Y15352375X15354279X15354707X15354869</vt:lpstr>
      <vt:lpstr>Passiva!pos_31441613_1Y15352375X15354279X15354707X15354860</vt:lpstr>
      <vt:lpstr>Passiva!pos_31441631_1Y15352375X15354279X15354802</vt:lpstr>
      <vt:lpstr>Passiva!pos_31441634_1Y15352375X15354279X15354707X15354649</vt:lpstr>
      <vt:lpstr>Passiva!pos_31441641_1Y15352375X15354279X15354707X15354626X15354635</vt:lpstr>
      <vt:lpstr>Passiva!pos_31441652_1Y15352375X15354279X15354707X15354626X15354640</vt:lpstr>
      <vt:lpstr>Passiva!pos_31441659_1Y15352375X15354279X15354707X15354654</vt:lpstr>
      <vt:lpstr>GuV!pos_31441684_3Y</vt:lpstr>
      <vt:lpstr>Passiva!pos_31441731_1Y15352375X15354766</vt:lpstr>
      <vt:lpstr>Passiva!pos_31441739_1Y15352375X15354811X15354752</vt:lpstr>
      <vt:lpstr>Passiva!pos_31441749_1Y15352375X15354775</vt:lpstr>
      <vt:lpstr>Passiva!pos_31441756_1Y15352375X15354761</vt:lpstr>
      <vt:lpstr>Passiva!pos_31441778_1Y15352375X15354811</vt:lpstr>
      <vt:lpstr>GuV!pos_31441792_3Y17099245X17099238X17099263X17099248X17099017X17100312X17100324X17100349</vt:lpstr>
      <vt:lpstr>GuV!pos_31441810_3Y17099245X17099238X17099263X17099248X17099017X17100312X17100324X17100367</vt:lpstr>
      <vt:lpstr>GuV!pos_31441817_3Y17099245X17099238X17099263X17099248X17099017X17100312X17100324X17100342</vt:lpstr>
      <vt:lpstr>GuV!pos_31441829_3Y17099245X17099238X17099263X17099248X17099017X17100312X17100330</vt:lpstr>
      <vt:lpstr>GuV!pos_31441836_3Y17099245X17099238X17099263X17099248X17099017X17100312X17100305</vt:lpstr>
      <vt:lpstr>GuV!pos_31441847_3Y17099245X17099238X17099263X17099248X17099017X17100312X17100324</vt:lpstr>
      <vt:lpstr>GuV!pos_31441854_3Y17099245X17099238X17099263X17099248X17099017X17100312X17100323</vt:lpstr>
      <vt:lpstr>GuV!pos_31441857_3Y17099245X17099238X17099263X17099248</vt:lpstr>
      <vt:lpstr>GuV!pos_31441864_3Y17099245X17099238X17099263</vt:lpstr>
      <vt:lpstr>GuV!pos_31441875_3Y17099245X17099238X17099263X17099248X17099017X17100312</vt:lpstr>
      <vt:lpstr>GuV!pos_31441882_3Y17099245X17099238X17099263X17099248X17099017</vt:lpstr>
      <vt:lpstr>GuV!pos_31441894_3Y17099245X17099238</vt:lpstr>
      <vt:lpstr>GuV!pos_31441901_3Y17099245</vt:lpstr>
      <vt:lpstr>GuV!pos_31441919_3Y17099245X17099238X17103665</vt:lpstr>
      <vt:lpstr>GuV!pos_31441927_3Y17099245X17099238X17099263X17099248X17099017X17099010X17099035X17099101</vt:lpstr>
      <vt:lpstr>GuV!pos_31441934_3Y17099245X17099238X17099263X17099248X17099017X17099010X17099035X17099076</vt:lpstr>
      <vt:lpstr>GuV!pos_31441936_3Y17099245X17099238X17099263X17099248X17099017X17099010X17099035X17099094</vt:lpstr>
      <vt:lpstr>GuV!pos_31441955_3Y17099245X17099238X17099263X17099248X17099017X17099010X17099035X17099057</vt:lpstr>
      <vt:lpstr>GuV!pos_31441962_3Y17099245X17099238X17099263X17099248X17099017X17099010X17099035X17099064</vt:lpstr>
      <vt:lpstr>GuV!pos_31441973_3Y17099245X17099238X17099263X17099248X17099017X17099010X17099035X17099075</vt:lpstr>
      <vt:lpstr>GuV!pos_31441980_3Y17099245X17099238X17099263X17099248X17099017X17099010X17099035X17099082</vt:lpstr>
      <vt:lpstr>GuV!pos_31441999_3Y17099245X17099238X17099263X17099248X17099017X17099010X17099035X17099029</vt:lpstr>
      <vt:lpstr>GuV!pos_31442001_3Y17099245X17099238X17099263X17099248X17099017X17099010X17099035X17099047</vt:lpstr>
      <vt:lpstr>GuV!pos_31442008_3Y17099245X17099238X17099263X17099248X17099017X17099010X17099035X17099054</vt:lpstr>
      <vt:lpstr>GuV!pos_31442020_3Y17099245X17099238X17099263X17099248X17099017X17099010</vt:lpstr>
      <vt:lpstr>GuV!pos_31442027_3Y17099245X17099238X17099263X17099248X17099017X17100312X17100324X17100352</vt:lpstr>
      <vt:lpstr>GuV!pos_31442038_3Y17099245X17099238X17099263X17099248X17099017X17099010X17099035X17099036</vt:lpstr>
      <vt:lpstr>GuV!pos_31442045_3Y17099245X17099238X17099263X17099248X17099017X17099010X17099035</vt:lpstr>
      <vt:lpstr>GuV!pos_31442053_3Y17099245X17099238X17099263X17099248X17099017X17099010X17099104X17100421</vt:lpstr>
      <vt:lpstr>GuV!pos_31442060_3Y17099245X17099238X17099263X17099248X17099017X17099010X17099104X17100428</vt:lpstr>
      <vt:lpstr>GuV!pos_31442071_3Y17099245X17099238X17099263X17099248X17099017X17099010X17100493</vt:lpstr>
      <vt:lpstr>GuV!pos_31442078_3Y17099245X17099238X17099263X17099248X17099017X17099010X17100468</vt:lpstr>
      <vt:lpstr>GuV!pos_31442081_3Y17099245X17099238X17099263X17099248X17099017X17099010X17099104X17100467</vt:lpstr>
      <vt:lpstr>GuV!pos_31442088_3Y17099245X17099238X17099263X17099248X17099017X17099010X17099104X17100474</vt:lpstr>
      <vt:lpstr>GuV!pos_31442099_3Y17099245X17099238X17099263X17099248X17099017X17099010X17099104X17100427</vt:lpstr>
      <vt:lpstr>GuV!pos_31442106_3Y17099245X17099238X17099263X17099248X17099017X17099010X17099104X17099122</vt:lpstr>
      <vt:lpstr>GuV!pos_31442118_3Y17099245X17099238X17099263X17099248X17099017X17099010X17099104X17100456</vt:lpstr>
      <vt:lpstr>GuV!pos_31442125_3Y17099245X17099238X17099263X17099248X17099017X17099010X17099104X17100439</vt:lpstr>
      <vt:lpstr>GuV!pos_31442143_3Y17099245X17099238X17099263X17099248X17099017X17099010X17099104X17100449</vt:lpstr>
      <vt:lpstr>GuV!pos_31442146_3Y17099245X17099238X17099263X17099248X17099017X17099010X17099104</vt:lpstr>
      <vt:lpstr>GuV!pos_31442153_3Y17099245X17099238X17099263X17099248X17099017X17099010X17099035X17099119</vt:lpstr>
      <vt:lpstr>GuV!pos_31442164_3Y17099245X17099238X17099263X17099248X17099017X17099010X17099104X17100446</vt:lpstr>
      <vt:lpstr>GuV!pos_31442171_3Y17099245X17099238X17099263X17099248X17099017X17099010X17099104X17099129</vt:lpstr>
      <vt:lpstr>GuV!pos_31442179_3Y17099245X17099238X17099263X17099248X17100377X17100370</vt:lpstr>
      <vt:lpstr>GuV!pos_31442186_3Y17099245X17099238X17099263X17099248X17100377</vt:lpstr>
      <vt:lpstr>GuV!pos_31442197_3Y17099245X17099238X17099263X17099248X17100377X17100395</vt:lpstr>
      <vt:lpstr>GuV!pos_31442204_3Y17099245X17099238X17099263X17099248X17100377X17100648</vt:lpstr>
      <vt:lpstr>GuV!pos_31442223_3Y17099245X17099238X17099263X17099248X17099017X17100540X17100533</vt:lpstr>
      <vt:lpstr>GuV!pos_31442225_3Y17099245X17099238X17099263X17099248X17099017X17100540X17100295</vt:lpstr>
      <vt:lpstr>GuV!pos_31442232_3Y17099245X17099238X17099263X17099248X17099017X17100540X17100302</vt:lpstr>
      <vt:lpstr>GuV!pos_31442244_3Y17099245X17099238X17099263X17099248X17099017X17100496X17100514</vt:lpstr>
      <vt:lpstr>GuV!pos_31442251_3Y17099245X17099238X17099263X17099248X17099017X17100496X17100521</vt:lpstr>
      <vt:lpstr>GuV!pos_31442262_3Y17099245X17099238X17099263X17099248X17099017X17100540</vt:lpstr>
      <vt:lpstr>GuV!pos_31442269_3Y17099245X17099238X17099263X17099248X17099017X17100496X17100539</vt:lpstr>
      <vt:lpstr>GuV!pos_31442272_3Y17099245X17099238X17099263X17099248X17099017X17099010X17100486</vt:lpstr>
      <vt:lpstr>GuV!pos_31442290_3Y17099245X17099238X17099263X17099248X17099017X17100496</vt:lpstr>
      <vt:lpstr>GuV!pos_31442297_3Y17099245X17099238X17099263X17099248X17099017X17099010X17100511</vt:lpstr>
      <vt:lpstr>GuV!pos_31442304_3Y17099245X17099238X17099263X17099248X17100377X17100735</vt:lpstr>
      <vt:lpstr>GuV!pos_31442312_3Y17099245X17099238X17099263X17099248X17100377X17100407X17100717X17100710</vt:lpstr>
      <vt:lpstr>GuV!pos_31442329_3Y17099245X17099238X17099263X17099248X17100377X17100720</vt:lpstr>
      <vt:lpstr>GuV!pos_31442342_3Y17099245X17099238X17099263X17099248X17100377X17100407X17100692</vt:lpstr>
      <vt:lpstr>GuV!pos_31442349_3Y17099245X17099238X17099263X17099248X17100377X17100407X17100691</vt:lpstr>
      <vt:lpstr>GuV!pos_31442367_3Y17099245X17099238X17099263X17099248X17100377X17100407X17100717</vt:lpstr>
      <vt:lpstr>GuV!pos_31442370_3Y17099245X17099238X17099263X17099248X17100377X17100407X17100680</vt:lpstr>
      <vt:lpstr>GuV!pos_31442377_3Y17099245X17099238X17099263X17099248X17100377X17100407</vt:lpstr>
      <vt:lpstr>GuV!pos_31442388_3Y17099245X17099238X17099263X17099248X17100377X17100407X17100698</vt:lpstr>
      <vt:lpstr>GuV!pos_31442395_3Y17099245X17099238X17099263X17099248X17100377X17100407X17100673</vt:lpstr>
      <vt:lpstr>GuV!pos_31442407_3Y17099245X17099238X17099263X17099248X17100377X17100389</vt:lpstr>
      <vt:lpstr>GuV!pos_31442414_3Y17099245X17099238X17099263X17099248X17100377X17100395X17100396</vt:lpstr>
      <vt:lpstr>GuV!pos_31442416_3Y17099245X17099238X17099263X17099248X17100377X17100414</vt:lpstr>
      <vt:lpstr>GuV!pos_31442439_3Y17099245X17099238X17099263X17099248X17100377X17100547</vt:lpstr>
      <vt:lpstr>GuV!pos_31442446_3Y17099245X17099238X17099263X17099248X17100377X17100554</vt:lpstr>
      <vt:lpstr>GuV!pos_31442448_3Y17099245X17099238X17099263X17099248X17100377X17100548</vt:lpstr>
      <vt:lpstr>GuV!pos_31442467_3Y17099245X17099238X17099263X17099248X17100377X17100764X17100775</vt:lpstr>
      <vt:lpstr>GuV!pos_31442474_3Y17099245X17099238X17099263X17099248X17100377X17100764X17100782</vt:lpstr>
      <vt:lpstr>GuV!pos_31442485_3Y17099245X17099238X17099263X17099248X17100377X17100785</vt:lpstr>
      <vt:lpstr>GuV!pos_31442492_3Y17099245X17099238X17099263X17099248X17100377X17100792</vt:lpstr>
      <vt:lpstr>GuV!pos_31442511_3Y17099245X17099238X17099263X17099248X17100377X17100763</vt:lpstr>
      <vt:lpstr>GuV!pos_31442513_3Y17099245X17099238X17099263X17099248X17100377X17100764X17100757</vt:lpstr>
      <vt:lpstr>GuV!pos_31442520_3Y17099245X17099238X17099263X17099248X17100377X17100764</vt:lpstr>
      <vt:lpstr>GuV!pos_31442550_3Y17099245X17099238X17099263X17099248X17100377X17100738</vt:lpstr>
      <vt:lpstr>GuV!pos_31442557_3Y17099245X17099238X17099263X17099248X17100377X17100745</vt:lpstr>
      <vt:lpstr>GuV!pos_31442564_3Y17099245X17099238X17099263X17099248X17100641X17100666</vt:lpstr>
      <vt:lpstr>GuV!pos_31442571_3Y17099245X17099238X17099263X17099248X17100641</vt:lpstr>
      <vt:lpstr>GuV!pos_31442582_3Y17099245X17099238X17099263X17099248X17100641X17100666X17099963</vt:lpstr>
      <vt:lpstr>GuV!pos_31442589_3Y17099245X17099238X17099263X17099248X17100641X17100666X17100659</vt:lpstr>
      <vt:lpstr>GuV!pos_31442593_3Y17099245X17099238X17099263X17099248X17100377X17100601X17100613</vt:lpstr>
      <vt:lpstr>GuV!pos_31442600_3Y17099245X17099238X17099263X17099248X17100377X17100601X17100620</vt:lpstr>
      <vt:lpstr>GuV!pos_31442611_3Y17099245X17099238X17099263X17099248X17100377X17100638X17100631</vt:lpstr>
      <vt:lpstr>GuV!pos_31442618_3Y17099245X17099238X17099263X17099248X17100377X17100638</vt:lpstr>
      <vt:lpstr>GuV!pos_31442630_3Y17099245X17099238X17099263X17099248X17100377X17100601X17100594</vt:lpstr>
      <vt:lpstr>GuV!pos_31442637_3Y17099245X17099238X17099263X17099248X17100377X17100601</vt:lpstr>
      <vt:lpstr>GuV!pos_31442655_3Y17099245X17099238X17099263X17099248X17100377X17100601X17100619</vt:lpstr>
      <vt:lpstr>GuV!pos_31442658_3Y17099245X17099238X17099263X17099248X17100377X17100566</vt:lpstr>
      <vt:lpstr>GuV!pos_31442665_3Y17099245X17099238X17099263X17099248X17100377X17100573</vt:lpstr>
      <vt:lpstr>GuV!pos_31442676_3Y17099245X17099238X17099263X17099248X17100377X17100576</vt:lpstr>
      <vt:lpstr>GuV!pos_31442683_3Y17099245X17099238X17099263X17099248X17100377X17100591</vt:lpstr>
      <vt:lpstr>GuV!pos_31442690_3Y17099245X17099238X17099263X17099248X17100641X17100666X17099938</vt:lpstr>
      <vt:lpstr>GuV!pos_31442697_3Y17099245X17099238X17099263X17099248X17100641X17100666X17100660X17099945</vt:lpstr>
      <vt:lpstr>GuV!pos_31442708_3Y17099245X17099238X17099263X17099248X17100641X17099985X17100010</vt:lpstr>
      <vt:lpstr>GuV!pos_31442715_3Y17099245X17099238X17099263X17099248X17100641X17099985</vt:lpstr>
      <vt:lpstr>GuV!pos_31442727_3Y17099245X17099238X17099263X17099248X17100641X17100666X17100660X17099920</vt:lpstr>
      <vt:lpstr>GuV!pos_31442734_3Y17099245X17099238X17099263X17099248X17100641X17100666X17100660X17099910</vt:lpstr>
      <vt:lpstr>GuV!pos_31442736_3Y17099245X17099238X17099263X17099248X17100641X17100666X17100660X17099935</vt:lpstr>
      <vt:lpstr>GuV!pos_31442755_3Y17099245X17099238X17099263X17099248X17100641X17100666X17099963X17099992</vt:lpstr>
      <vt:lpstr>GuV!pos_31442762_3Y17099245X17099238X17099263X17099248X17100641X17100666X17099963X17099975</vt:lpstr>
      <vt:lpstr>GuV!pos_31442773_3Y17099245X17099238X17099263X17099248X17100641X17100666X17100660X17099917</vt:lpstr>
      <vt:lpstr>GuV!pos_31442780_3Y17099245X17099238X17099263X17099248X17100641X17100666X17100660</vt:lpstr>
      <vt:lpstr>GuV!pos_31442799_3Y17099245X17099238X17099263X17099248X17100641X17100666X17099963X17099964</vt:lpstr>
      <vt:lpstr>GuV!pos_31442801_3Y17099245X17099238X17099263X17099248X17100641X17100666X17099963X17099982</vt:lpstr>
      <vt:lpstr>GuV!pos_31442808_3Y17099245X17099238X17099263X17099248X17100641X17100666X17099963X17099957</vt:lpstr>
      <vt:lpstr>GuV!pos_31442816_3Y17099245X17099238X17099263X17099801X17099820X17099866</vt:lpstr>
      <vt:lpstr>GuV!pos_31442834_3Y17099245X17099238X17099263X17099801X17099820X17099841</vt:lpstr>
      <vt:lpstr>GuV!pos_31442841_3Y17099245X17099238X17099263X17099801X17099820X17099848</vt:lpstr>
      <vt:lpstr>GuV!pos_31442853_3Y17099245X17099238X17099263X17099801X17099819</vt:lpstr>
      <vt:lpstr>GuV!pos_31442860_3Y17099245X17099238X17099263X17099801X17099794</vt:lpstr>
      <vt:lpstr>GuV!pos_31442871_3Y17099245X17099238X17099263X17099801X17099820X17099831</vt:lpstr>
      <vt:lpstr>GuV!pos_31442878_3Y17099245X17099238X17099263X17099801X17099820</vt:lpstr>
      <vt:lpstr>GuV!pos_31442881_3Y17099245X17099238X17099263X17099248X17100641X17099985X17100022</vt:lpstr>
      <vt:lpstr>GuV!pos_31442888_3Y17099245X17099238X17099263X17099248X17100641X17099985X17099791</vt:lpstr>
      <vt:lpstr>GuV!pos_31442899_3Y17099245X17099238X17099263X17099801</vt:lpstr>
      <vt:lpstr>GuV!pos_31442906_3Y17099245X17099238X17099263X17099248X17100641X17099776</vt:lpstr>
      <vt:lpstr>GuV!pos_31442918_3Y17099245X17099238X17099263X17099248X17100641X17099985X17100004</vt:lpstr>
      <vt:lpstr>GuV!pos_31442925_3Y17099245X17099238X17099263X17099248X17100641X17099985X17100003</vt:lpstr>
      <vt:lpstr>GuV!pos_31442943_3Y17099245X17099238X17099263X17099248X17100641X17099985X17100029</vt:lpstr>
      <vt:lpstr>Passiva!pos_31442946_1Y15352375X15352380X15352325X15355053X15355031</vt:lpstr>
      <vt:lpstr>Passiva!pos_31442953_1Y15352375X15352380X15352325X15355053X15355022</vt:lpstr>
      <vt:lpstr>Passiva!pos_31442964_1Y15352375X15352380X15352325X15355053X15355237</vt:lpstr>
      <vt:lpstr>Passiva!pos_31442971_1Y15352375X15352380X15352325X15355053X15355036</vt:lpstr>
      <vt:lpstr>Passiva!pos_31442983_1Y15352375X15352380X15352325X15355053X15355008</vt:lpstr>
      <vt:lpstr>Passiva!pos_31442990_1Y15352375X15352380X15352325X15355053X15355067</vt:lpstr>
      <vt:lpstr>Passiva!pos_31442992_1Y15352375X15352380X15352325X15355053X15355017</vt:lpstr>
      <vt:lpstr>Passiva!pos_31443011_1Y15352375X15352380X15352325X15355080X15355044</vt:lpstr>
      <vt:lpstr>Passiva!pos_31443018_1Y15352375X15352380X15352325X15355080X15355103</vt:lpstr>
      <vt:lpstr>Passiva!pos_31443029_1Y15352375X15352380X15352325X15355053X15355058</vt:lpstr>
      <vt:lpstr>Passiva!pos_31443036_1Y15352375X15352380X15352325X15355053</vt:lpstr>
      <vt:lpstr>Passiva!pos_31443055_1Y15352375X15352380X15352325X15355080</vt:lpstr>
      <vt:lpstr>Passiva!pos_31443057_1Y15352375X15352380X15352325X15355080X15355094</vt:lpstr>
      <vt:lpstr>Passiva!pos_31443064_1Y15352375X15352380X15352325X15355080X15355089</vt:lpstr>
      <vt:lpstr>Passiva!pos_31443072_1Y15352375X15352380X15355179X15355377</vt:lpstr>
      <vt:lpstr>Passiva!pos_31443090_1Y15352375X15352380X15355179X15355363</vt:lpstr>
      <vt:lpstr>Passiva!pos_31443097_1Y15352375X15352380X15355179X15355368</vt:lpstr>
      <vt:lpstr>Passiva!pos_31443109_1Y15352375X15352380X15355179X15355143</vt:lpstr>
      <vt:lpstr>Passiva!pos_31443116_1Y15352375X15352380X15355179X15355198</vt:lpstr>
      <vt:lpstr>Passiva!pos_31443127_1Y15352375X15352380X15355179X15355157</vt:lpstr>
      <vt:lpstr>Passiva!pos_31443134_1Y15352375X15352380X15355179X15355148</vt:lpstr>
      <vt:lpstr>Passiva!pos_31443137_1Y15352375X15352380X15355179</vt:lpstr>
      <vt:lpstr>Passiva!pos_31443144_1Y15352375X15352380X15355170</vt:lpstr>
      <vt:lpstr>Passiva!pos_31443155_1Y15352375X15352380X15355179X15355193</vt:lpstr>
      <vt:lpstr>Passiva!pos_31443162_1Y15352375X15352380X15355179X15355184</vt:lpstr>
      <vt:lpstr>Passiva!pos_31443174_1Y15352375X15352380X15355220</vt:lpstr>
      <vt:lpstr>Passiva!pos_31443181_1Y15352375X15352380X15355215</vt:lpstr>
      <vt:lpstr>Passiva!pos_31443199_1Y15352375X15352380X15355229</vt:lpstr>
      <vt:lpstr>Passiva!pos_31443207_1Y15352375X15352380X15355355X15355296X15355269</vt:lpstr>
      <vt:lpstr>Passiva!pos_31443214_1Y15352375X15352380X15355355X15355296X15355324</vt:lpstr>
      <vt:lpstr>Passiva!pos_31443216_1Y15352375X15352380X15355355X15355612X15355557</vt:lpstr>
      <vt:lpstr>Passiva!pos_31443235_1Y15352375X15352380X15355355X15355296X15355305</vt:lpstr>
      <vt:lpstr>Passiva!pos_31443242_1Y15352375X15352380X15355355X15355296</vt:lpstr>
      <vt:lpstr>Passiva!pos_31443253_1Y15352375X15352380X15355355X15355296X15355319</vt:lpstr>
      <vt:lpstr>Passiva!pos_31443260_1Y15352375X15352380X15355355X15355296X15355310</vt:lpstr>
      <vt:lpstr>Passiva!pos_31443279_1Y15352375X15352380X15355382X15355341</vt:lpstr>
      <vt:lpstr>Passiva!pos_31443281_1Y15352375X15352380X15355355</vt:lpstr>
      <vt:lpstr>Passiva!pos_31443288_1Y15352375X15352380X15355382X15355346</vt:lpstr>
      <vt:lpstr>Passiva!pos_31443300_1Y15352375X15352380X15355382</vt:lpstr>
      <vt:lpstr>Passiva!pos_31443307_1Y15352375X15352380X15355179X15355162</vt:lpstr>
      <vt:lpstr>Passiva!pos_31443318_1Y15352375X15352380X15355382X15355332</vt:lpstr>
      <vt:lpstr>Passiva!pos_31443325_1Y15352375X15352380X15355382X15355391</vt:lpstr>
      <vt:lpstr>Passiva!pos_31443333_1Y15352375X15352380X15355355X15355503X15355508</vt:lpstr>
      <vt:lpstr>Passiva!pos_31443340_1Y15352375X15352380X15355355X15355503</vt:lpstr>
      <vt:lpstr>Passiva!pos_31443351_1Y15352375X15352380X15355355X15355503X15355458</vt:lpstr>
      <vt:lpstr>Passiva!pos_31443358_1Y15352375X15352380X15355355X15355503X15355517</vt:lpstr>
      <vt:lpstr>Passiva!pos_31443361_1Y15352375X15352380X15355355X15355274X15355489</vt:lpstr>
      <vt:lpstr>Passiva!pos_31443368_1Y15352375X15352380X15355355X15355274X15355288</vt:lpstr>
      <vt:lpstr>Passiva!pos_31443386_1Y15352375X15352380X15355355X15355274X15355494</vt:lpstr>
      <vt:lpstr>Passiva!pos_31443398_1Y15352375X15352380X15355355X15355274</vt:lpstr>
      <vt:lpstr>Passiva!pos_31443405_1Y15352375X15352380X15355355X15355521</vt:lpstr>
      <vt:lpstr>Passiva!pos_31443423_1Y15352375X15352380X15355355X15355274X15355283</vt:lpstr>
      <vt:lpstr>Passiva!pos_31443426_1Y15352375X15352380X15355355X15355612X15355571</vt:lpstr>
      <vt:lpstr>Passiva!pos_31443433_1Y15352375X15352380X15355355X15355612X15355562</vt:lpstr>
      <vt:lpstr>Passiva!pos_31443444_1Y15352375X15352380X15355355X15355612</vt:lpstr>
      <vt:lpstr>Passiva!pos_31443451_1Y15352375X15352380X15355355X15355612X15355576</vt:lpstr>
      <vt:lpstr>Passiva!pos_31443459_1Y15352375X15352380X15355355X15355526</vt:lpstr>
      <vt:lpstr>Passiva!pos_31443466_1Y15352375X15352380X15355355X15355445X15355409</vt:lpstr>
      <vt:lpstr>Passiva!pos_31443477_1Y15352375X15352380X15355355X15355526X15355540</vt:lpstr>
      <vt:lpstr>Passiva!pos_31443484_1Y15352375X15352380X15355355X15355526X15355535</vt:lpstr>
      <vt:lpstr>Passiva!pos_31443503_1Y15352375X15352380X15355355X15355445X15355450</vt:lpstr>
      <vt:lpstr>Passiva!pos_31443505_1Y15352375X15352380X15355355X15355445X15355400</vt:lpstr>
      <vt:lpstr>Passiva!pos_31443512_1Y15352375X15352380X15355355X15355445X15355395</vt:lpstr>
      <vt:lpstr>Passiva!pos_31443524_1Y15352375X15352380X15355355X15355472X15355431</vt:lpstr>
      <vt:lpstr>Passiva!pos_31443531_1Y15352375X15352380X15355355X15355472X15355486</vt:lpstr>
      <vt:lpstr>Passiva!pos_31443542_1Y15352375X15352380X15355355X15355445</vt:lpstr>
      <vt:lpstr>Passiva!pos_31443549_1Y15352375X15352380X15355355X15355472X15355436</vt:lpstr>
      <vt:lpstr>Passiva!pos_31443552_1Y15352375X15352380X15355355X15355503X15355467</vt:lpstr>
      <vt:lpstr>Passiva!pos_31443570_1Y15352375X15352380X15355355X15355472X15355481</vt:lpstr>
      <vt:lpstr>Passiva!pos_31443577_1Y15352375X15352380X15355355X15355472</vt:lpstr>
      <vt:lpstr>Passiva!pos_31443585_1Y15352375X15352380X15355355X15355414</vt:lpstr>
      <vt:lpstr>Passiva!pos_31443592_1Y15352375X15352380X15355355X15365400X15365629</vt:lpstr>
      <vt:lpstr>Passiva!pos_31443603_1Y15352375X15352380X15355355X15355414X15355423</vt:lpstr>
      <vt:lpstr>Passiva!pos_31443610_1Y15352375X15352380X15355355X15355414X15355629</vt:lpstr>
      <vt:lpstr>Passiva!pos_31443622_1Y15352375X15352380X15355355X15365400X15365615</vt:lpstr>
      <vt:lpstr>Passiva!pos_31443629_1Y15352375X15352380X15355355X15365400X15365606</vt:lpstr>
      <vt:lpstr>Passiva!pos_31443647_1Y15352375X15352380X15355355X15365400X15365620</vt:lpstr>
      <vt:lpstr>Passiva!pos_31443650_1Y15352375X15352380X15355355X15355755X15355769</vt:lpstr>
      <vt:lpstr>Passiva!pos_31443657_1Y15352375X15352380X15355355X15355755X15355760</vt:lpstr>
      <vt:lpstr>Passiva!pos_31443668_1Y15352375X15352380X15355355X15355755X15355719</vt:lpstr>
      <vt:lpstr>Passiva!pos_31443675_1Y15352375X15352380X15355355X15355755X15355774</vt:lpstr>
      <vt:lpstr>Passiva!pos_31443687_1Y15352375X15352380X15355355X15355526X15355746</vt:lpstr>
      <vt:lpstr>Passiva!pos_31443694_1Y15352375X15352380X15355355X15355526X15355549</vt:lpstr>
      <vt:lpstr>Passiva!pos_31443696_1Y15352375X15352380X15355355X15355755</vt:lpstr>
      <vt:lpstr>Passiva!pos_31443727_1Y15352375X15352380X15355355X15355607</vt:lpstr>
      <vt:lpstr>Passiva!pos_31443736_1Y15352375X15352380X15355724</vt:lpstr>
      <vt:lpstr>Passiva!pos_31443748_1Y15352375X15352380X15355355X15355598X15365381</vt:lpstr>
      <vt:lpstr>Passiva!pos_31443755_1Y15352375X15352380X15355355X15355598X15365436</vt:lpstr>
      <vt:lpstr>Passiva!pos_31443766_1Y15352375X15352380X15355355X15355598X15365395</vt:lpstr>
      <vt:lpstr>Passiva!pos_31443773_1Y15352375X15352380X15355355X15355598X15365386</vt:lpstr>
      <vt:lpstr>Passiva!pos_31443776_1Y15352375X15352380X15355355X15355414X15355593</vt:lpstr>
      <vt:lpstr>Passiva!pos_31443794_1Y15352375X15352380X15355355X15355598X15365431</vt:lpstr>
      <vt:lpstr>Passiva!pos_31443801_1Y15352375X15352380X15355355X15355598</vt:lpstr>
      <vt:lpstr>Passiva!pos_31443813_1Y15352375X15352380X15355355X15355414X15355634</vt:lpstr>
      <vt:lpstr>Passiva!pos_31443820_1Y15352375X15352380X15355355X15355414X15355620</vt:lpstr>
      <vt:lpstr>Passiva!pos_31443831_1Y15352375X15352380X15355355X15355414X15355584</vt:lpstr>
      <vt:lpstr>Passiva!pos_31443838_1Y15352375X15352380X15355355X15355414X15355643</vt:lpstr>
      <vt:lpstr>Passiva!pos_31443846_1Y15352375X15352380X15355823X15355828</vt:lpstr>
      <vt:lpstr>Passiva!pos_31443853_1Y15352375X15352380X15355823</vt:lpstr>
      <vt:lpstr>Passiva!pos_31443871_1Y15352375X15352380X15355823X15355837</vt:lpstr>
      <vt:lpstr>Passiva!pos_31443874_1Y15352375X15352380X15355711</vt:lpstr>
      <vt:lpstr>Passiva!pos_31443881_1Y15352375X15352380X15355733X15355697</vt:lpstr>
      <vt:lpstr>Passiva!pos_31443892_1Y15352375X15352380X15355806</vt:lpstr>
      <vt:lpstr>Passiva!pos_31443899_1Y15352375X15352380X15355814</vt:lpstr>
      <vt:lpstr>Passiva!pos_31443911_1Y15352375X15352380X15355733X15355688</vt:lpstr>
      <vt:lpstr>Passiva!pos_31443918_1Y15352375X15352380X15355733X15355683</vt:lpstr>
      <vt:lpstr>Passiva!pos_31443920_1Y15352375X15352380X15355733X15355702</vt:lpstr>
      <vt:lpstr>Passiva!pos_31443939_1Y15352375X15352380X15355801</vt:lpstr>
      <vt:lpstr>Passiva!pos_31443946_1Y15352375X15352380X15355809</vt:lpstr>
      <vt:lpstr>Passiva!pos_31443957_1Y15352375X15352380X15355733X15355738</vt:lpstr>
      <vt:lpstr>Passiva!pos_31443964_1Y15352375X15352380X15355733</vt:lpstr>
      <vt:lpstr>Passiva!pos_31443971_1Y15352375X15352380X15355886</vt:lpstr>
      <vt:lpstr>Passiva!pos_31443978_1Y15352375X15352380X15355652X15355661</vt:lpstr>
      <vt:lpstr>Passiva!pos_31443989_1Y15352375X15353964</vt:lpstr>
      <vt:lpstr>Passiva!pos_31444000_1Y15352375X15352380X15355895</vt:lpstr>
      <vt:lpstr>Passiva!pos_31444017_1Y15352375X15352380X15355652</vt:lpstr>
      <vt:lpstr>Passiva!pos_31444025_1Y15352375X15352380X15355895X15355900</vt:lpstr>
      <vt:lpstr>Passiva!pos_31444037_1Y15352375X15352380X15355895X15355850</vt:lpstr>
      <vt:lpstr>Passiva!pos_31444044_1Y15352375X15352380X15355895X15355845</vt:lpstr>
      <vt:lpstr>Passiva!pos_31444055_1Y15352375X15352380X15355895X15355864</vt:lpstr>
      <vt:lpstr>Passiva!pos_31444062_1Y15352375X15352380X15355895X15355859</vt:lpstr>
      <vt:lpstr>Passiva!pos_31444065_1Y15352375X15352380X15355823X15355787</vt:lpstr>
      <vt:lpstr>Passiva!pos_31444072_1Y15352375X15352380X15355823X15355778</vt:lpstr>
      <vt:lpstr>Passiva!pos_31444083_1Y15352375X15352380X15353959</vt:lpstr>
      <vt:lpstr>Passiva!pos_31444090_1Y15352375X15352380X15355823X15355792</vt:lpstr>
      <vt:lpstr>Passiva!pos_31444111_1Y15352375X15353964X15353856</vt:lpstr>
      <vt:lpstr>Passiva!pos_31444113_1Y15352375X15353964X15353856X15353870</vt:lpstr>
      <vt:lpstr>Passiva!pos_31444120_1Y15352375X15353964X15353856X15353865</vt:lpstr>
      <vt:lpstr>Passiva!pos_31444133_1Y15352375X15353964X15353928X15353901</vt:lpstr>
      <vt:lpstr>Passiva!pos_31444140_1Y15352375X15353964X15353928X15353892</vt:lpstr>
      <vt:lpstr>Passiva!pos_31444151_1Y15352375X15353964X15353928X15353906X15353915</vt:lpstr>
      <vt:lpstr>Passiva!pos_31444158_1Y15352375X15353964X15353928X15353906</vt:lpstr>
      <vt:lpstr>Passiva!pos_31444161_1Y15352375X15353964X15353928X15353937</vt:lpstr>
      <vt:lpstr>Passiva!pos_31444168_1Y15352375X15353964X15353928</vt:lpstr>
      <vt:lpstr>Passiva!pos_31444179_1Y15352375X15353964X15353928X15353951</vt:lpstr>
      <vt:lpstr>Passiva!pos_31444186_1Y15352375X15353964X15353928X15353942</vt:lpstr>
      <vt:lpstr>Passiva!pos_31444199_1Y15352375X15353964X15353978</vt:lpstr>
      <vt:lpstr>Passiva!pos_31444206_1Y15352375X15353964X15353973</vt:lpstr>
      <vt:lpstr>Passiva!pos_31444208_1Y15352375X15353964X15353923</vt:lpstr>
      <vt:lpstr>Passiva!pos_31444227_1Y15352375X15354085X15354068</vt:lpstr>
      <vt:lpstr>Passiva!pos_31444234_1Y15352375X15354085X15354041</vt:lpstr>
      <vt:lpstr>Passiva!pos_31444245_1Y15352375X15354085X15354068X15354018</vt:lpstr>
      <vt:lpstr>Passiva!pos_31444252_1Y15352375X15354085X15354068X15354077</vt:lpstr>
      <vt:lpstr>Passiva!pos_31444256_1Y15352375X15354085X15354054</vt:lpstr>
      <vt:lpstr>Passiva!pos_31444274_1Y15352375X15354085X15354027X15354032</vt:lpstr>
      <vt:lpstr>Passiva!pos_31444281_1Y15352375X15354085X15354027</vt:lpstr>
      <vt:lpstr>Passiva!pos_31444294_1Y15352375X15354085X15354090X15354099</vt:lpstr>
      <vt:lpstr>Passiva!pos_31444301_1Y15352375X15354085X15354090</vt:lpstr>
      <vt:lpstr>Passiva!pos_31444311_1Y15352375X15354085X15354049</vt:lpstr>
      <vt:lpstr>Passiva!pos_31444318_1Y15352375X15354085X15354104</vt:lpstr>
      <vt:lpstr>Passiva!pos_31444323_1Y15352375X15353964X15353856X15353884</vt:lpstr>
      <vt:lpstr>Passiva!pos_31444330_1Y15352375X15353964X15353856X15353879</vt:lpstr>
      <vt:lpstr>Passiva!pos_31444340_1Y15352375X15354085X15354063</vt:lpstr>
      <vt:lpstr>Passiva!pos_31444347_1Y15352375X15354085</vt:lpstr>
      <vt:lpstr>Passiva!pos_31444352_1Y15352375X15354046X15354239X15354180</vt:lpstr>
      <vt:lpstr>Passiva!pos_31444370_1Y15352375X15354046X15354239X15354194</vt:lpstr>
      <vt:lpstr>Passiva!pos_31444377_1Y15352375X15354046X15354239X15354189</vt:lpstr>
      <vt:lpstr>Passiva!pos_31444389_1Y15352375X15354046X15353991X15354216</vt:lpstr>
      <vt:lpstr>Passiva!pos_31444396_1Y15352375X15354046X15353991X15354230</vt:lpstr>
      <vt:lpstr>Passiva!pos_31444407_1Y15352375X15354046X15354239</vt:lpstr>
      <vt:lpstr>Passiva!pos_31444414_1Y15352375X15354046X15354320</vt:lpstr>
      <vt:lpstr>Passiva!pos_31444417_1Y15352375X15354046X15353991X15354225</vt:lpstr>
      <vt:lpstr>Passiva!pos_31444424_1Y15352375X15354046X15353991X15354005</vt:lpstr>
      <vt:lpstr>Passiva!pos_31444435_1Y15352375X15354046X15353991X15354211</vt:lpstr>
      <vt:lpstr>Passiva!pos_31444442_1Y15352375X15354046X15353991X15354010</vt:lpstr>
      <vt:lpstr>Passiva!pos_31444454_1Y15352375X15354046X15353991</vt:lpstr>
      <vt:lpstr>Passiva!pos_31444461_1Y15352375X15354046</vt:lpstr>
      <vt:lpstr>Passiva!pos_31444479_1Y15352375X15354046X15353991X15353996</vt:lpstr>
      <vt:lpstr>Passiva!pos_31444486_1Y15352375X15354046X15354117X15354342</vt:lpstr>
      <vt:lpstr>Passiva!pos_31444493_1Y15352375X15354046X15354117X15354337</vt:lpstr>
      <vt:lpstr>Passiva!pos_31444511_1Y15352375X15354046X15354117X15354351</vt:lpstr>
      <vt:lpstr>Passiva!pos_31444514_1Y15352375X15354046X15354117X15354122</vt:lpstr>
      <vt:lpstr>Passiva!pos_31444521_1Y15352375X15354046X15354117</vt:lpstr>
      <vt:lpstr>Passiva!pos_31444532_1Y15352375X15354046X15354117X15354136</vt:lpstr>
      <vt:lpstr>Passiva!pos_31444539_1Y15352375X15354046X15354117X15354131</vt:lpstr>
      <vt:lpstr>Passiva!pos_31444551_1Y15352375X15354046X15354239X15354172</vt:lpstr>
      <vt:lpstr>Passiva!pos_31444558_1Y15352375X15354046X15354239X15354167</vt:lpstr>
      <vt:lpstr>Passiva!pos_31444560_1Y15352375X15354046X15354329</vt:lpstr>
      <vt:lpstr>Passiva!pos_31444580_1Y15352375X15354046X15354239X15354144</vt:lpstr>
      <vt:lpstr>Passiva!pos_31444587_1Y15352375X15354046X15354239X15354203</vt:lpstr>
      <vt:lpstr>Passiva!pos_31444597_1Y15352375X15354046X15354239X15354158</vt:lpstr>
      <vt:lpstr>Passiva!pos_31444605_1Y15352375X15354046X15354239X15354144X15354153</vt:lpstr>
      <vt:lpstr>Passiva!pos_31444611_1Y15352375X15354279X15354284X15354243X15354262</vt:lpstr>
      <vt:lpstr>Passiva!pos_31444618_1Y15352375X15354279X15354284X15354243X15354257</vt:lpstr>
      <vt:lpstr>Passiva!pos_31444655_1Y15352375X15354279X15354284X15354298</vt:lpstr>
      <vt:lpstr>Passiva!pos_31444657_1Y15352375X15354279X15354284X15354243X15354248</vt:lpstr>
      <vt:lpstr>Passiva!pos_31444664_1Y15352375X15354279X15354284X15354243</vt:lpstr>
      <vt:lpstr>Passiva!pos_31444676_1Y15352375X15354279</vt:lpstr>
      <vt:lpstr>Passiva!pos_31444683_1Y15352375X15354046X15354334</vt:lpstr>
      <vt:lpstr>Passiva!pos_31444694_1Y15352375X15354279X15354284X15354293</vt:lpstr>
      <vt:lpstr>Passiva!pos_31444701_1Y15352375X15354279X15354284</vt:lpstr>
      <vt:lpstr>Passiva!pos_31444705_1Y15352375X15354046X15354117X15354315</vt:lpstr>
      <vt:lpstr>Passiva!pos_31444712_1Y15352375X15354046X15354117X15354356</vt:lpstr>
      <vt:lpstr>Passiva!pos_31444723_1Y15352375X15354046X15354117X15354365X15354306</vt:lpstr>
      <vt:lpstr>Passiva!pos_31444730_1Y15352375X15354046X15354117X15354365</vt:lpstr>
      <vt:lpstr>Passiva!pos_31444744_1Y15352375X15354279X15354824</vt:lpstr>
      <vt:lpstr>Passiva!pos_31444774_1Y15352375X15354279X15354271X15354477</vt:lpstr>
      <vt:lpstr>Passiva!pos_31444781_1Y15352375X15354279X15354271X15354468</vt:lpstr>
      <vt:lpstr>Passiva!pos_31444799_1Y15352375X15354279X15354271X15354482</vt:lpstr>
      <vt:lpstr>Passiva!pos_31444802_1Y15352375X15354279X15354819</vt:lpstr>
      <vt:lpstr>Passiva!pos_31444820_1Y15352375X15354279X15354271</vt:lpstr>
      <vt:lpstr>Passiva!pos_31444827_1Y15352375X15354279X15354874</vt:lpstr>
      <vt:lpstr>Passiva!pos_31444879_1Y15352375X15354279X15354460X15354410</vt:lpstr>
      <vt:lpstr>Passiva!pos_31444918_1Y15352375X15354279X15354460X15354405</vt:lpstr>
      <vt:lpstr>Passiva!pos_31444925_1Y15352375X15354279X15354460</vt:lpstr>
      <vt:lpstr>Passiva!pos_31444928_1Y15352375X15354279X15354491X15354441</vt:lpstr>
      <vt:lpstr>Passiva!pos_31444953_1Y15352375X15354279X15354833</vt:lpstr>
      <vt:lpstr>Passiva!pos_31444965_1Y15352375X15354279X15354491X15354432</vt:lpstr>
      <vt:lpstr>Passiva!pos_31444972_1Y15352375X15354279X15354491</vt:lpstr>
      <vt:lpstr>Passiva!pos_31444983_1Y15352375X15354279X15354491X15354455</vt:lpstr>
      <vt:lpstr>Passiva!pos_31444990_1Y15352375X15354279X15354491X15354446</vt:lpstr>
      <vt:lpstr>pos_31445007_1Y15358212X15352973X15353283X15353365X15353563</vt:lpstr>
      <vt:lpstr>pos_31445009_1Y15358212X15352973X15353283X15353365X15353482</vt:lpstr>
      <vt:lpstr>pos_31445016_1Y15358212X15352973X15353283X15353365X15353504</vt:lpstr>
      <vt:lpstr>pos_31445028_1Y15358212X15352973X15353283X15353365X15353477</vt:lpstr>
      <vt:lpstr>pos_31445035_1Y15358212X15352973X15353283X15353365X15353491</vt:lpstr>
      <vt:lpstr>pos_31445046_1Y15358212X15352973X15353283X15353365X15353554</vt:lpstr>
      <vt:lpstr>pos_31445053_1Y15358212X15352973X15353283X15353365X15353549</vt:lpstr>
      <vt:lpstr>pos_31445056_1Y15358212X15352973X15353283X15353365X15353518</vt:lpstr>
      <vt:lpstr>pos_31445074_1Y15358212X15352973X15353283X15353365X15353532</vt:lpstr>
      <vt:lpstr>pos_31445081_1Y15358212X15352973X15353283X15353365X15353527</vt:lpstr>
      <vt:lpstr>pos_31445093_1Y15358212X15352973X15353283X15353365X15353599</vt:lpstr>
      <vt:lpstr>pos_31445100_1Y15358212X15352973X15353283X15353365X15353590</vt:lpstr>
      <vt:lpstr>pos_31445111_1Y15358212X15352973X15353283X15353365X15353513</vt:lpstr>
      <vt:lpstr>pos_31445118_1Y15358212X15352973X15353283X15353365X15353540</vt:lpstr>
      <vt:lpstr>pos_31445126_1Y15358212X15352973X15353689X15353658X15353828</vt:lpstr>
      <vt:lpstr>pos_31445133_1Y15358212X15352973X15353689X15353658X15353631</vt:lpstr>
      <vt:lpstr>pos_31445151_1Y15358212X15352973X15353689X15353658X15353837</vt:lpstr>
      <vt:lpstr>pos_31445154_1Y15358212X15352973X15353689X15353658X15353608</vt:lpstr>
      <vt:lpstr>pos_31445161_1Y15358212X15352973X15353689X15353658X15353603</vt:lpstr>
      <vt:lpstr>pos_31445172_1Y15358212X15352973X15353689X15353658X15353622</vt:lpstr>
      <vt:lpstr>pos_31445179_1Y15358212X15352973X15353689X15353658X15353617</vt:lpstr>
      <vt:lpstr>pos_31445191_1Y15358212X15352973X15353689X15353653</vt:lpstr>
      <vt:lpstr>pos_31445198_1Y15358212X15352973X15353689X15353694X15353644</vt:lpstr>
      <vt:lpstr>pos_31445200_1Y15358212X15352973X15353689X15353658</vt:lpstr>
      <vt:lpstr>pos_31445219_1Y15358212X15352973X15353689</vt:lpstr>
      <vt:lpstr>pos_31445226_1Y15358212X15352973X15353283X15353680</vt:lpstr>
      <vt:lpstr>pos_31445237_1Y15358212X15352973X15353689X15353694X15353639</vt:lpstr>
      <vt:lpstr>pos_31445244_1Y15358212X15352973X15353689X15353694</vt:lpstr>
      <vt:lpstr>pos_31445251_1Y15358212X15353779X15353734</vt:lpstr>
      <vt:lpstr>pos_31445258_1Y15358212X15353779X15353729</vt:lpstr>
      <vt:lpstr>pos_31445269_1Y15358212X15353779X15353748</vt:lpstr>
      <vt:lpstr>pos_31445276_1Y15358212X15353779X15353743</vt:lpstr>
      <vt:lpstr>pos_31445295_1Y15358212X15352973X15353770</vt:lpstr>
      <vt:lpstr>pos_31445297_1Y15358212X15353779X15353784</vt:lpstr>
      <vt:lpstr>pos_31445304_1Y15358212X15353779</vt:lpstr>
      <vt:lpstr>pos_31445316_1Y15358212X15352973X15353792X15353815</vt:lpstr>
      <vt:lpstr>pos_31445323_1Y15358212X15352973X15353792X15353806</vt:lpstr>
      <vt:lpstr>pos_31445334_1Y15358212X15352973X15353792X15353765</vt:lpstr>
      <vt:lpstr>pos_31445341_1Y15358212X15352973X15353792X15353820</vt:lpstr>
      <vt:lpstr>pos_31445345_1Y15358212X15352973X15353689X15353658X15353842X15353851</vt:lpstr>
      <vt:lpstr>pos_31445352_1Y15358212X15352973X15353689X15353658X15353842</vt:lpstr>
      <vt:lpstr>pos_31445362_1Y15358212X15352973X15353792X15353801</vt:lpstr>
      <vt:lpstr>pos_31445369_1Y15358212X15352973X15353792</vt:lpstr>
      <vt:lpstr>pos_31445391_1Y15358212X15352438X15352402</vt:lpstr>
      <vt:lpstr>pos_31445393_1Y15358212X15351920</vt:lpstr>
      <vt:lpstr>pos_31445400_1Y15358212X15352438X15352411</vt:lpstr>
      <vt:lpstr>pos_31445413_1Y15358212X15352438X15352447</vt:lpstr>
      <vt:lpstr>pos_31445420_1Y15358212X15352438</vt:lpstr>
      <vt:lpstr>pos_31445430_1Y15358212X15352438X15352397</vt:lpstr>
      <vt:lpstr>pos_31445437_1Y15358212X15352438X15352388</vt:lpstr>
      <vt:lpstr>pos_31445441_1Y15358212X15352433</vt:lpstr>
      <vt:lpstr>pos_31445448_1Y15358212X15352361</vt:lpstr>
      <vt:lpstr>pos_31445459_1Y15358212X15351915</vt:lpstr>
      <vt:lpstr>pos_31445466_1Y15358212X15352366</vt:lpstr>
      <vt:lpstr>pos_31445478_1Y15358212X15352352</vt:lpstr>
      <vt:lpstr>pos_31445486_1Y15358212X15353779X15353748X15353757</vt:lpstr>
      <vt:lpstr>pos_31445503_1Y15358212X15351906</vt:lpstr>
      <vt:lpstr>pos_31445510_1Y15358212X15351920X15351929X15351848X15351871</vt:lpstr>
      <vt:lpstr>pos_31445517_1Y15358212X15351920X15351929X15351848X15351862</vt:lpstr>
      <vt:lpstr>pos_31445535_1Y15358212X15351920X15351929X15351848X15351812</vt:lpstr>
      <vt:lpstr>pos_31445538_1Y15358212X15351920X15351929X15351879X15351893</vt:lpstr>
      <vt:lpstr>pos_31445545_1Y15358212X15351920X15351929X15351879X15351884</vt:lpstr>
      <vt:lpstr>pos_31445556_1Y15358212X15351920X15351929X15351848X15351857</vt:lpstr>
      <vt:lpstr>pos_31445563_1Y15358212X15351920X15351929X15351848</vt:lpstr>
      <vt:lpstr>pos_31445575_1Y15358212X15351920X15351929X15351879X15351843</vt:lpstr>
      <vt:lpstr>pos_31445582_1Y15358212X15351920X15351929X15351879</vt:lpstr>
      <vt:lpstr>pos_31445584_1Y15358212X15351920X15351929X15351879X15351898</vt:lpstr>
      <vt:lpstr>pos_31445603_1Y15358212X15351920X15351929X15351934</vt:lpstr>
      <vt:lpstr>pos_31445610_1Y15358212X15351920X15351929</vt:lpstr>
      <vt:lpstr>pos_31445621_1Y15358212X15351920X15351929X15352041</vt:lpstr>
      <vt:lpstr>pos_31445628_1Y15358212X15351920X15351929X15352032</vt:lpstr>
      <vt:lpstr>pos_31445636_1Y15358212X15351920X15352145X15352064</vt:lpstr>
      <vt:lpstr>pos_31445643_1Y15358212X15351920X15352145X15352109X15352123</vt:lpstr>
      <vt:lpstr>pos_31445654_1Y15358212X15351920X15352145X15352064X15352073</vt:lpstr>
      <vt:lpstr>pos_31445661_1Y15358212X15351920X15352145X15352064X15352092</vt:lpstr>
      <vt:lpstr>pos_31445664_1Y15358212X15351920X15352145X15352100</vt:lpstr>
      <vt:lpstr>pos_31445682_1Y15358212X15351920X15352145X15352109X15352114</vt:lpstr>
      <vt:lpstr>pos_31445689_1Y15358212X15351920X15352145X15352109</vt:lpstr>
      <vt:lpstr>pos_31445701_1Y15358212X15351920X15352145</vt:lpstr>
      <vt:lpstr>pos_31445708_1Y15358212X15351920X15352055</vt:lpstr>
      <vt:lpstr>pos_31445719_1Y15358212X15351920X15352145X15352159</vt:lpstr>
      <vt:lpstr>pos_31445726_1Y15358212X15351920X15352145X15352150</vt:lpstr>
      <vt:lpstr>pos_31445729_1Y15358212X15351920X15351929X15351848X15351826</vt:lpstr>
      <vt:lpstr>pos_31445736_1Y15358212X15351920X15351929X15351848X15351821</vt:lpstr>
      <vt:lpstr>pos_31445747_1Y15358212X15351920X15351929X15351835</vt:lpstr>
      <vt:lpstr>pos_31445754_1Y15358212X15351920X15351929X15352046</vt:lpstr>
      <vt:lpstr>pos_31445762_1Y15358212X15351920X15352312X15352276</vt:lpstr>
      <vt:lpstr>pos_31445769_1Y15358212X15351920X15352312X15352271</vt:lpstr>
      <vt:lpstr>pos_31445780_1Y15358212X15351920X15352312X15352276X15352226</vt:lpstr>
      <vt:lpstr>pos_31445787_1Y15358212X15351920X15352312X15352276X15352285</vt:lpstr>
      <vt:lpstr>pos_31445799_1Y15358212X15351920X15352312X15352257</vt:lpstr>
      <vt:lpstr>pos_31445806_1Y15358212X15351920X15352005</vt:lpstr>
      <vt:lpstr>pos_31445808_1Y15358212X15351920X15352312X15352262</vt:lpstr>
      <vt:lpstr>pos_31445827_1Y15358212X15351920X15352145X15352307</vt:lpstr>
      <vt:lpstr>pos_31445834_1Y15358212X15351920X15352145X15352298</vt:lpstr>
      <vt:lpstr>pos_31445845_1Y15358212X15351920X15352060</vt:lpstr>
      <vt:lpstr>pos_31445852_1Y15358212X15351920X15352312</vt:lpstr>
      <vt:lpstr>pos_31445871_1Y15358212X15351920X15352145X15352064X15352078</vt:lpstr>
      <vt:lpstr>pos_31445873_1Y15358212X15351920X15352145X15352293</vt:lpstr>
      <vt:lpstr>pos_31445880_1Y15358212X15351920X15352145X15352064X15352087</vt:lpstr>
      <vt:lpstr>pos_31445888_1Y15358212X15351920X15351969</vt:lpstr>
      <vt:lpstr>pos_31445906_1Y15358212X15351920X15351983</vt:lpstr>
      <vt:lpstr>pos_31445913_1Y15358212X15351920X15351974</vt:lpstr>
      <vt:lpstr>pos_31445925_1Y15358212X15351920X15352010</vt:lpstr>
      <vt:lpstr>pos_31445932_1Y15358212X15351920X15352312X15352218</vt:lpstr>
      <vt:lpstr>pos_31445943_1Y15358212X15351920X15352024</vt:lpstr>
      <vt:lpstr>pos_31445950_1Y15358212X15351920X15352019</vt:lpstr>
      <vt:lpstr>pos_31445953_1Y15358212X15351920X15352312X15352235X15352254</vt:lpstr>
      <vt:lpstr>pos_31445960_1Y15358212X15351920X15352312X15352235X15352249</vt:lpstr>
      <vt:lpstr>pos_31445971_1Y15358212X15351920X15352312X15352213</vt:lpstr>
      <vt:lpstr>pos_31445978_1Y15358212X15351920X15352312X15352204</vt:lpstr>
      <vt:lpstr>pos_31445990_1Y15358212X15351920X15352312X15352235X15352199</vt:lpstr>
      <vt:lpstr>pos_31445997_1Y15358212X15351920X15352312X15352235</vt:lpstr>
      <vt:lpstr>pos_31446015_1Y15358212X15351920X15352312X15352235X15352240</vt:lpstr>
      <vt:lpstr>pos_31446023_1Y15358212X15351920X15352136</vt:lpstr>
      <vt:lpstr>pos_31446030_1Y15358212X15351920X15352131</vt:lpstr>
      <vt:lpstr>pos_31446032_1Y15358212X15352419</vt:lpstr>
      <vt:lpstr>pos_31446051_1Y15358212X15351920X15351961X15352172</vt:lpstr>
      <vt:lpstr>pos_31446058_1Y15358212X15351920X15351961X15352167</vt:lpstr>
      <vt:lpstr>pos_31446069_1Y15358212X15351920X15352186</vt:lpstr>
      <vt:lpstr>pos_31446076_1Y15358212X15351920X15351961X15352181</vt:lpstr>
      <vt:lpstr>pos_31446095_1Y15358212X15351920X15351952</vt:lpstr>
      <vt:lpstr>pos_31446097_1Y15358212X15351920X15351961X15351966</vt:lpstr>
      <vt:lpstr>pos_31446104_1Y15358212X15351920X15351961</vt:lpstr>
      <vt:lpstr>pos_31446116_1Y15358212X15351920X15351997</vt:lpstr>
      <vt:lpstr>pos_31446123_1Y15358212X15351920X15351988</vt:lpstr>
      <vt:lpstr>pos_31446134_1Y15358212X15351920X15351947</vt:lpstr>
      <vt:lpstr>pos_31446141_1Y15358212X15351920X15351938</vt:lpstr>
      <vt:lpstr>Passiva!pos_31446148_1Y15352375X15352380X15352325X15352564X15352479</vt:lpstr>
      <vt:lpstr>Passiva!pos_31446155_1Y15352375X15352380X15352325X15352564X15352573</vt:lpstr>
      <vt:lpstr>Passiva!pos_31446166_1Y15352375X15352380X15352325X15352564X15352514</vt:lpstr>
      <vt:lpstr>Passiva!pos_31446173_1Y15352375X15352380X15352325X15352564X15352676</vt:lpstr>
      <vt:lpstr>Passiva!pos_31446176_1Y15352375X15352380X15352325X15352330X15352559</vt:lpstr>
      <vt:lpstr>Passiva!pos_31446194_1Y15352375X15352380X15352325X15352564</vt:lpstr>
      <vt:lpstr>Passiva!pos_31446201_1Y15352375X15352380X15352325X15352330X15352339</vt:lpstr>
      <vt:lpstr>Passiva!pos_31446213_1Y15352375X15352380X15352325X15352330X15352344</vt:lpstr>
      <vt:lpstr>Passiva!pos_31446220_1Y15352375X15352380X15352325X15352330</vt:lpstr>
      <vt:lpstr>Passiva!pos_31446231_1Y15352375X15352380X15352325X15352330X15352550</vt:lpstr>
      <vt:lpstr>Passiva!pos_31446238_1Y15352375X15352380X15352325X15352330X15352545</vt:lpstr>
      <vt:lpstr>Passiva!pos_31446241_1Y15352375</vt:lpstr>
      <vt:lpstr>pos_31446249_1Y15358212X15352419X15352424</vt:lpstr>
      <vt:lpstr>Passiva!pos_31446259_1Y15352375X15352380X15352325</vt:lpstr>
      <vt:lpstr>Passiva!pos_31446266_1Y15352375X15352380</vt:lpstr>
      <vt:lpstr>Passiva!pos_31446274_1Y15352375X15352380X15352325X15352564X15352685</vt:lpstr>
      <vt:lpstr>Passiva!pos_31446281_1Y15352375X15352380X15352325X15352564X15352487X15352465</vt:lpstr>
      <vt:lpstr>Passiva!pos_31446292_1Y15352375X15352380X15352325X15352690</vt:lpstr>
      <vt:lpstr>Passiva!pos_31446299_1Y15352375X15352380X15352325X15352564X15352470</vt:lpstr>
      <vt:lpstr>Passiva!pos_31446311_1Y15352375X15352380X15352325X15352564X15352487X15352451</vt:lpstr>
      <vt:lpstr>Passiva!pos_31446318_1Y15352375X15352380X15352325X15352564X15352487X15352506</vt:lpstr>
      <vt:lpstr>Passiva!pos_31446320_1Y15352375X15352380X15352325X15352564X15352487X15352456</vt:lpstr>
      <vt:lpstr>Passiva!pos_31446339_1Y15352375X15352380X15352325X15352564X15352487</vt:lpstr>
      <vt:lpstr>Passiva!pos_31446346_1Y15352375X15352380X15352325X15352564X15352514X15352542</vt:lpstr>
      <vt:lpstr>Passiva!pos_31446357_1Y15352375X15352380X15352325X15352564X15352487X15352501</vt:lpstr>
      <vt:lpstr>Passiva!pos_31446364_1Y15352375X15352380X15352325X15352564X15352487X15352492</vt:lpstr>
      <vt:lpstr>Passiva!pos_31446383_1Y15352375X15352380X15352325X15352564X15352514X15352523</vt:lpstr>
      <vt:lpstr>Passiva!pos_31446385_1Y15352375X15352380X15352325X15352564X15352514X15352537</vt:lpstr>
      <vt:lpstr>Passiva!pos_31446392_1Y15352375X15352380X15352325X15352564X15352514X15352528</vt:lpstr>
      <vt:lpstr>Passiva!pos_31446407_1Y15352375X15352380X15352325X15352690X15352811</vt:lpstr>
      <vt:lpstr>Passiva!pos_31446414_1Y15352375X15352380X15352325X15352690X15352780X15352789</vt:lpstr>
      <vt:lpstr>Passiva!pos_31446416_1Y15352375X15352380X15352325X15352690X15352811X15352775</vt:lpstr>
      <vt:lpstr>Passiva!pos_31446453_1Y15352375X15352380X15352325X15352690X15352780X15352794</vt:lpstr>
      <vt:lpstr>Passiva!pos_31446465_1Y15352375X15352380X15352325X15352690X15352699</vt:lpstr>
      <vt:lpstr>Passiva!pos_31446472_1Y15352375X15352380X15352325X15352690X15352780</vt:lpstr>
      <vt:lpstr>Passiva!pos_31446502_1Y15352375X15352380X15352325X15352690X15352744</vt:lpstr>
      <vt:lpstr>Passiva!pos_31446509_1Y15352375X15352380X15352325X15352690X15352753</vt:lpstr>
      <vt:lpstr>Passiva!pos_31446527_1Y15352375X15352380X15352325X15352690X15352739</vt:lpstr>
      <vt:lpstr>Passiva!pos_31446532_1Y15352375X15352380X15352325X15352690X15352699X15352649X15352618</vt:lpstr>
      <vt:lpstr>Passiva!pos_31446539_1Y15352375X15352380X15352325X15352690X15352699X15352649X15352613</vt:lpstr>
      <vt:lpstr>Passiva!pos_31446550_1Y15352375X15352380X15352325X15352690X15352699X15352649X15352632</vt:lpstr>
      <vt:lpstr>Passiva!pos_31446557_1Y15352375X15352380X15352325X15352690X15352699X15352649X15352627</vt:lpstr>
      <vt:lpstr>Passiva!pos_31446560_1Y15352375X15352380X15352325X15352690X15352699X15352649X15352654</vt:lpstr>
      <vt:lpstr>Passiva!pos_31446578_1Y15352375X15352380X15352325X15352690X15352699X15352649X15352668</vt:lpstr>
      <vt:lpstr>Passiva!pos_31446585_1Y15352375X15352380X15352325X15352690X15352699X15352649X15352663</vt:lpstr>
      <vt:lpstr>Passiva!pos_31446598_1Y15352375X15352380X15352325X15352690X15352596</vt:lpstr>
      <vt:lpstr>Passiva!pos_31446605_1Y15352375X15352380X15352325X15352690X15352605</vt:lpstr>
      <vt:lpstr>Passiva!pos_31446615_1Y15352375X15352380X15352325X15352690X15352699X15352649</vt:lpstr>
      <vt:lpstr>Passiva!pos_31446623_1Y15352375X15352380X15352325X15352690X15352699X15352640</vt:lpstr>
      <vt:lpstr>Passiva!pos_31446626_1Y15352375X15352380X15352325X15352690X15352811X15352825</vt:lpstr>
      <vt:lpstr>Passiva!pos_31446633_1Y15352375X15352380X15352325X15352690X15352811X15352830</vt:lpstr>
      <vt:lpstr>Passiva!pos_31446644_1Y15352375X15352380X15352325X15352690X15352802</vt:lpstr>
      <vt:lpstr>Passiva!pos_31446651_1Y15352375X15352380X15352325X15352690X15352811X15352816</vt:lpstr>
      <vt:lpstr>Passiva!pos_31446658_1Y15352375X15352380X15352325X15352758X15354927X15354941</vt:lpstr>
      <vt:lpstr>Passiva!pos_31446665_1Y15352375X15352380X15352325X15352758X15354927X15354932</vt:lpstr>
      <vt:lpstr>Passiva!pos_31446676_1Y15352375X15352380X15352325X15352758X15354882X15354910</vt:lpstr>
      <vt:lpstr>Passiva!pos_31446683_1Y15352375X15352380X15352325X15352758X15354882</vt:lpstr>
      <vt:lpstr>Passiva!pos_31446695_1Y15352375X15352380X15352325X15352758X15354918</vt:lpstr>
      <vt:lpstr>Passiva!pos_31446702_1Y15352375X15352380X15352325X15352758X15354913</vt:lpstr>
      <vt:lpstr>Passiva!pos_31446704_1Y15352375X15352380X15352325X15352758X15354927</vt:lpstr>
      <vt:lpstr>Passiva!pos_31446723_1Y15352375X15352380X15352325X15355251</vt:lpstr>
      <vt:lpstr>Passiva!pos_31446730_1Y15352375X15352380X15352325X15355242</vt:lpstr>
      <vt:lpstr>Passiva!pos_31446741_1Y15352375X15352380X15352325X15352758X15354968</vt:lpstr>
      <vt:lpstr>Passiva!pos_31446748_1Y15352375X15352380X15352325X15352758</vt:lpstr>
      <vt:lpstr>Passiva!pos_31446767_1Y15352375X15352380X15352325X15352690X15352577</vt:lpstr>
      <vt:lpstr>Passiva!pos_31446769_1Y15352375X15352380X15352325X15352690X15352591</vt:lpstr>
      <vt:lpstr>Passiva!pos_31446776_1Y15352375X15352380X15352325X15352690X15352582</vt:lpstr>
      <vt:lpstr>Passiva!pos_31446791_1Y15352375X15352380X15352325X15352758X15352767X15352708</vt:lpstr>
      <vt:lpstr>Passiva!pos_31446815_1Y15352375X15352380X15352325X15352758X15352767X15352717</vt:lpstr>
      <vt:lpstr>Passiva!pos_31446849_1Y15352375X15352380X15352325X15352758X15355116</vt:lpstr>
      <vt:lpstr>Passiva!pos_31446856_1Y15352375X15352380X15352325X15352758X15355111</vt:lpstr>
      <vt:lpstr>Passiva!pos_31446867_1Y15352375X15352380X15352325X15352758X15352767</vt:lpstr>
      <vt:lpstr>Passiva!pos_31446874_1Y15352375X15352380X15352325X15352758X15355125</vt:lpstr>
      <vt:lpstr>Passiva!pos_31446886_1Y15352375X15352380X15352325X15352758X15354882X15354896</vt:lpstr>
      <vt:lpstr>Passiva!pos_31446893_1Y15352375X15352380X15352325X15352758X15354882X15354891</vt:lpstr>
      <vt:lpstr>Passiva!pos_31446911_1Y15352375X15352380X15352325X15352758X15354882X15354905</vt:lpstr>
      <vt:lpstr>Passiva!pos_31446916_1Y15352375X15352380X15352325X15355201</vt:lpstr>
      <vt:lpstr>Passiva!pos_31446923_1Y15352375X15352380X15352325X15355256</vt:lpstr>
      <vt:lpstr>Passiva!pos_31446934_1Y15352375X15352380X15352325X15355075</vt:lpstr>
      <vt:lpstr>Passiva!pos_31446941_1Y15352375X15352380X15352325X15355206</vt:lpstr>
      <vt:lpstr>Passiva!pos_31446944_1Y15352375X15352380X15352325X15352758X15354954</vt:lpstr>
      <vt:lpstr>Passiva!pos_31446962_1Y15352375X15352380X15352325X15355130</vt:lpstr>
      <vt:lpstr>Passiva!pos_31446969_1Y15352375X15352380X15352325X15352758X15354963</vt:lpstr>
      <vt:lpstr>Passiva!pos_31446981_1Y15352375X15352380X15352325X15352758X15352767X15352717X15354999</vt:lpstr>
      <vt:lpstr>Passiva!pos_31446988_1Y15352375X15352380X15352325X15352758X15352767X15352717X15354990</vt:lpstr>
      <vt:lpstr>Passiva!pos_31446999_1Y15352375X15352380X15352325X15352758X15354949</vt:lpstr>
      <vt:lpstr>Passiva!pos_31447006_1Y15352375X15352380X15352325X15352758X15352767X15352717X15355004</vt:lpstr>
      <vt:lpstr>Passiva!pos_31447009_1Y15352375X15352380X15352325X15352758X15352767X15352717X15352731</vt:lpstr>
      <vt:lpstr>Passiva!pos_31447016_1Y15352375X15352380X15352325X15352758X15352767X15352717X15352722</vt:lpstr>
      <vt:lpstr>Passiva!pos_31447027_1Y15352375X15352380X15352325X15352758X15352767X15352717X15354985</vt:lpstr>
      <vt:lpstr>Passiva!pos_31447034_1Y15352375X15352380X15352325X15352758X15352767X15352717X15354976</vt:lpstr>
      <vt:lpstr>pos_31447300_1Y15358212X15358460X15358405X15358361</vt:lpstr>
      <vt:lpstr>pos_31447307_1Y15358212X15358460X15358405</vt:lpstr>
      <vt:lpstr>pos_31447318_1Y15358212X15358460X15358405X15358361X15358567</vt:lpstr>
      <vt:lpstr>pos_31447325_1Y15358212X15358460X15358405X15358361X15358366</vt:lpstr>
      <vt:lpstr>pos_31447328_1Y15358212X15358441X15358446</vt:lpstr>
      <vt:lpstr>pos_31447346_1Y15358212X15358460</vt:lpstr>
      <vt:lpstr>pos_31447353_1Y15358212X15358441X15358455</vt:lpstr>
      <vt:lpstr>pos_31447365_1Y15358212X15358221X15358235</vt:lpstr>
      <vt:lpstr>pos_31447372_1Y15358212X15358221X15358226</vt:lpstr>
      <vt:lpstr>pos_31447383_1Y15358212X15358441</vt:lpstr>
      <vt:lpstr>pos_31447390_1Y15358212X15358221X15358432</vt:lpstr>
      <vt:lpstr>pos_31447411_1Y15358212</vt:lpstr>
      <vt:lpstr>pos_31447417_1Y15358212X15358221</vt:lpstr>
      <vt:lpstr>pos_31447433_1Y15358212X15358460X15358405X15358581</vt:lpstr>
      <vt:lpstr>pos_31447444_1Y15358212X15358460X15358405X15358586</vt:lpstr>
      <vt:lpstr>pos_31447451_1Y15358212X15358460X15358405X15358338</vt:lpstr>
      <vt:lpstr>pos_31447463_1Y15358212X15358460X15358405X15358388</vt:lpstr>
      <vt:lpstr>pos_31447470_1Y15358212X15358460X15358405X15358572</vt:lpstr>
      <vt:lpstr>pos_31447472_1Y15358212X15358460X15358405X15358388X15358397</vt:lpstr>
      <vt:lpstr>pos_31447491_1Y15358212X15358460X15358405X15358410X15358369</vt:lpstr>
      <vt:lpstr>pos_31447498_1Y15358212X15358460X15358405X15358410X15358424</vt:lpstr>
      <vt:lpstr>pos_31447509_1Y15358212X15358460X15358405X15358410X15358383</vt:lpstr>
      <vt:lpstr>pos_31447516_1Y15358212X15358460X15358405X15358410X15358374</vt:lpstr>
      <vt:lpstr>pos_31447535_1Y15358212X15358460X15358405X15358531</vt:lpstr>
      <vt:lpstr>pos_31447537_1Y15358212X15358460X15358405X15358410X15358419</vt:lpstr>
      <vt:lpstr>pos_31447544_1Y15358212X15358460X15358405X15358410</vt:lpstr>
      <vt:lpstr>pos_31447567_1Y15358212X15358460X15358536X15358464</vt:lpstr>
      <vt:lpstr>pos_31447569_1Y15358212X15358460X15358536X15358464X15358478</vt:lpstr>
      <vt:lpstr>pos_31447576_1Y15358212X15358460X15358536X15358464X15358473</vt:lpstr>
      <vt:lpstr>pos_31447588_1Y15358212X15358460X15358536X15358545X15358514</vt:lpstr>
      <vt:lpstr>pos_31447595_1Y15358212X15358460X15358536X15358545X15358500X15358509</vt:lpstr>
      <vt:lpstr>pos_31447606_1Y15358212X15358460X15358536X15358819</vt:lpstr>
      <vt:lpstr>pos_31447613_1Y15358212X15358460X15358536X15358545X15358523</vt:lpstr>
      <vt:lpstr>pos_31447616_1Y15358212X15358460X15358536X15358545X15358550</vt:lpstr>
      <vt:lpstr>pos_31447634_1Y15358212X15358460X15358536X15358545X15358500</vt:lpstr>
      <vt:lpstr>pos_31447641_1Y15358212X15358460X15358536X15358545X15358559</vt:lpstr>
      <vt:lpstr>pos_31447654_1Y15358212X15358460X15358405X15358347X15358352</vt:lpstr>
      <vt:lpstr>pos_31447661_1Y15358212X15358460X15358405X15358347</vt:lpstr>
      <vt:lpstr>pos_31447671_1Y15358212X15358460X15358536X15358545</vt:lpstr>
      <vt:lpstr>pos_31447678_1Y15358212X15358460X15358536</vt:lpstr>
      <vt:lpstr>pos_31447686_1Y15358212X15358460X15358536X15358712X15358626</vt:lpstr>
      <vt:lpstr>pos_31447693_1Y15358212X15358460X15358536X15358712X15358685</vt:lpstr>
      <vt:lpstr>pos_31447711_1Y15358212X15358460X15358536X15358833</vt:lpstr>
      <vt:lpstr>pos_31447714_1Y15358212X15358460X15358536X15358712X15358662</vt:lpstr>
      <vt:lpstr>pos_31447721_1Y15358212X15358460X15358536X15358712X15358657</vt:lpstr>
      <vt:lpstr>pos_31447732_1Y15358212X15358460X15358536X15358712X15358676</vt:lpstr>
      <vt:lpstr>pos_31447739_1Y15358212X15358460X15358536X15358712X15358671</vt:lpstr>
      <vt:lpstr>pos_31447751_1Y15358212X15358460X15358536X15358824</vt:lpstr>
      <vt:lpstr>pos_31447758_1Y15358212X15358460X15358536X15358464X15358707</vt:lpstr>
      <vt:lpstr>pos_31447760_1Y15358212X15358460X15358536X15358712</vt:lpstr>
      <vt:lpstr>pos_31447779_1Y15358212X15358460X15358536X15358464X15358492</vt:lpstr>
      <vt:lpstr>pos_31447786_1Y15358212X15358460X15358536X15358464X15358487</vt:lpstr>
      <vt:lpstr>pos_31447797_1Y15358212X15358460X15358536X15358464X15358698</vt:lpstr>
      <vt:lpstr>pos_31447804_1Y15358212X15358460X15358536X15358464X15358693</vt:lpstr>
      <vt:lpstr>pos_31447811_1Y15358212X15358460X15358847X15358788X15358752</vt:lpstr>
      <vt:lpstr>pos_31447818_1Y15358212X15358460X15358847X15358788X15358811</vt:lpstr>
      <vt:lpstr>pos_31447829_1Y15358212X15358460X15358847X15358788X15358797</vt:lpstr>
      <vt:lpstr>pos_31447836_1Y15358212X15358460X15358847X15358788X15358761</vt:lpstr>
      <vt:lpstr>pos_31447840_1Y15358212X15358460X15358536X15358599X15358613X15358618</vt:lpstr>
      <vt:lpstr>pos_31447857_1Y15358212X15358460X15358847X15358788</vt:lpstr>
      <vt:lpstr>pos_31447864_1Y15358212X15358460X15358847</vt:lpstr>
      <vt:lpstr>pos_31447877_1Y15358212X15358460X15358536X15358599</vt:lpstr>
      <vt:lpstr>pos_31447884_1Y15358212X15358460X15358536X15358838</vt:lpstr>
      <vt:lpstr>pos_31447895_1Y15358212X15358460X15358536X15358599X15358613</vt:lpstr>
      <vt:lpstr>pos_31447902_1Y15358212X15358460X15358536X15358599X15358604</vt:lpstr>
      <vt:lpstr>pos_31447905_1Y15358212X15358460X15358536X15358635X15358640</vt:lpstr>
      <vt:lpstr>pos_31447912_1Y15358212X15358460X15358536X15358635</vt:lpstr>
      <vt:lpstr>pos_31447923_1Y15358212X15358460X15358536X15358635X15358654</vt:lpstr>
      <vt:lpstr>pos_31447930_1Y15358212X15358460X15358536X15358635X15358649</vt:lpstr>
      <vt:lpstr>pos_31447937_1Y15358212X15358460X15358847X15358730X15358739</vt:lpstr>
      <vt:lpstr>pos_31447944_1Y15358212X15358460X15358847X15358730X15358964</vt:lpstr>
      <vt:lpstr>pos_31447955_1Y15358212X15358460X15358847X15353086</vt:lpstr>
      <vt:lpstr>pos_31447962_1Y15358212X15358460X15358847X15358730X15358744</vt:lpstr>
      <vt:lpstr>pos_31447974_1Y15358212X15358460X15358847X15358730X15358950</vt:lpstr>
      <vt:lpstr>pos_31447981_1Y15358212X15358460X15358847X15358730X15358959</vt:lpstr>
      <vt:lpstr>pos_31447999_1Y15358212X15358460X15358847X15358730X15358945</vt:lpstr>
      <vt:lpstr>pos_31448002_1Y15358212X15358460X15358847X15358766X15358780</vt:lpstr>
      <vt:lpstr>pos_31448009_1Y15358212X15358460X15358847X15358766X15358775</vt:lpstr>
      <vt:lpstr>pos_31448020_1Y15358212X15358460X15358847X15358730</vt:lpstr>
      <vt:lpstr>pos_31448027_1Y15358212X15358460X15358847X15358766X15358725</vt:lpstr>
      <vt:lpstr>pos_31448039_1Y15358212X15358460X15358847X15353081</vt:lpstr>
      <vt:lpstr>pos_31448046_1Y15358212X15358460X15358847X15358788X15358802</vt:lpstr>
      <vt:lpstr>pos_31448048_1Y15358212X15358460X15358847X15358766</vt:lpstr>
      <vt:lpstr>pos_31448079_1Y15358212X15358460X15358847X15358906X15358879</vt:lpstr>
      <vt:lpstr>pos_31448081_1Y15358212X15358460X15358847X15358906X15358865</vt:lpstr>
      <vt:lpstr>pos_31448088_1Y15358212X15358460X15358847X15358906X15352932</vt:lpstr>
      <vt:lpstr>pos_31448100_1Y15358212X15358460X15358847X15358973X15358901</vt:lpstr>
      <vt:lpstr>pos_31448107_1Y15358212X15358460X15358847X15358973X15358914X15358928</vt:lpstr>
      <vt:lpstr>pos_31448118_1Y15358212X15358460X15358847X15358906</vt:lpstr>
      <vt:lpstr>pos_31448125_1Y15358212X15358460X15358847X15353031</vt:lpstr>
      <vt:lpstr>pos_31448128_1Y15358212X15358460X15358847X15358973X15358942</vt:lpstr>
      <vt:lpstr>pos_31448146_1Y15358212X15358460X15358847X15358973X15358914X15358923</vt:lpstr>
      <vt:lpstr>pos_31448153_1Y15358212X15358460X15358847X15358973X15358914</vt:lpstr>
      <vt:lpstr>pos_31448165_1Y15358212X15358460X15358847X15358973X15358937</vt:lpstr>
      <vt:lpstr>pos_31448172_1Y15358212X15358460X15358847X15358973</vt:lpstr>
      <vt:lpstr>pos_31448183_1Y15358212X15358460X15358847X15358973X15358892</vt:lpstr>
      <vt:lpstr>pos_31448190_1Y15358212X15358460X15358847X15358973X15358887</vt:lpstr>
      <vt:lpstr>pos_31448198_1Y15358212X15358460X15358847X15352946X15352869</vt:lpstr>
      <vt:lpstr>pos_31448205_1Y15358212X15358460X15358847X15352946X15352924</vt:lpstr>
      <vt:lpstr>pos_31448223_1Y15358212X15358460X15358847X15352946X15352874</vt:lpstr>
      <vt:lpstr>pos_31448226_1Y15358212X15358460X15358847X15352946X15352905</vt:lpstr>
      <vt:lpstr>pos_31448233_1Y15358212X15358460X15358847X15352946X15352896</vt:lpstr>
      <vt:lpstr>pos_31448244_1Y15358212X15358460X15358847X15352946X15352919</vt:lpstr>
      <vt:lpstr>pos_31448251_1Y15358212X15358460X15358847X15352946X15352910</vt:lpstr>
      <vt:lpstr>pos_31448263_1Y15358212X15358460X15358847X15352946</vt:lpstr>
      <vt:lpstr>pos_31448270_1Y15358212X15358460X15358847X15353036</vt:lpstr>
      <vt:lpstr>pos_31448272_1Y15358212X15358460X15358847X15352946X15352955</vt:lpstr>
      <vt:lpstr>pos_31448291_1Y15358212X15358460X15358847X15358906X15358851</vt:lpstr>
      <vt:lpstr>pos_31448298_1Y15358212X15358460X15358847X15358906X15358870</vt:lpstr>
      <vt:lpstr>pos_31448309_1Y15358212X15358460X15358847X15358906X15352941</vt:lpstr>
      <vt:lpstr>pos_31448316_1Y15358212X15358460X15358847X15358906X15358856</vt:lpstr>
      <vt:lpstr>pos_31448323_1Y15358212X15352995</vt:lpstr>
      <vt:lpstr>pos_31448330_1Y15358212X15358460X15358847X15352847X15353072</vt:lpstr>
      <vt:lpstr>pos_31448341_1Y15358212X15352995X15353009</vt:lpstr>
      <vt:lpstr>pos_31448348_1Y15358212X15352995X15353000</vt:lpstr>
      <vt:lpstr>pos_31448367_1Y15358212X15358460X15358847X15352847X15352861</vt:lpstr>
      <vt:lpstr>pos_31448369_1Y15358212X15358460X15358847X15352847X15353067</vt:lpstr>
      <vt:lpstr>pos_31448376_1Y15358212X15358460X15358847X15352847X15353058</vt:lpstr>
      <vt:lpstr>pos_31448388_1Y15358212X15358460X15358847X15353050</vt:lpstr>
      <vt:lpstr>pos_31448395_1Y15358212X15358460X15358847X15352888X15352838</vt:lpstr>
      <vt:lpstr>pos_31448406_1Y15358212X15358460X15358847X15352847X15352852</vt:lpstr>
      <vt:lpstr>pos_31448413_1Y15358212X15358460X15358847X15352847</vt:lpstr>
      <vt:lpstr>pos_31448416_1Y15358212X15358460X15358847X15353045</vt:lpstr>
      <vt:lpstr>pos_31448424_1Y15358212X15358460X15358847X15352946X15352874X15352883</vt:lpstr>
      <vt:lpstr>pos_31448434_1Y15358212X15358460X15358847X15352888X15352833</vt:lpstr>
      <vt:lpstr>pos_31448441_1Y15358212X15358460X15358847X15352888</vt:lpstr>
      <vt:lpstr>pos_31448448_1Y15358212X15352973X15352978X15353212</vt:lpstr>
      <vt:lpstr>pos_31448466_1Y15358212X15352973X15352978X15353212X15353162</vt:lpstr>
      <vt:lpstr>pos_31448473_1Y15358212X15352973X15352978X15353212X15353157</vt:lpstr>
      <vt:lpstr>pos_31448485_1Y15358212X15352973X15352978X15353184X15353198</vt:lpstr>
      <vt:lpstr>pos_31448492_1Y15358212X15352973X15352978X15353184X15353193</vt:lpstr>
      <vt:lpstr>pos_31448503_1Y15358212X15352973X15352978X15353319</vt:lpstr>
      <vt:lpstr>pos_31448510_1Y15358212X15352973X15352978X15353184X15353207</vt:lpstr>
      <vt:lpstr>pos_31448513_1Y15358212X15352973X15352978</vt:lpstr>
      <vt:lpstr>pos_31448520_1Y15358212X15352973</vt:lpstr>
      <vt:lpstr>pos_31448531_1Y15358212X15352973X15352978X15353184</vt:lpstr>
      <vt:lpstr>pos_31448538_1Y15358212X15352973X15352978X15352987</vt:lpstr>
      <vt:lpstr>pos_31448551_1Y15358212X15352995X15353023</vt:lpstr>
      <vt:lpstr>pos_31448558_1Y15358212X15352995X15353014</vt:lpstr>
      <vt:lpstr>pos_31448560_1Y15358212X15352995X15353023X15352964</vt:lpstr>
      <vt:lpstr>pos_31448583_1Y15358212X15352973X15352978X15353338</vt:lpstr>
      <vt:lpstr>pos_31448590_1Y15358212X15352973X15352978X15353104</vt:lpstr>
      <vt:lpstr>pos_31448592_1Y15358212X15352973X15352978X15353113</vt:lpstr>
      <vt:lpstr>pos_31448611_1Y15358212X15352973X15352978X15353333</vt:lpstr>
      <vt:lpstr>pos_31448618_1Y15358212X15352973X15352978X15353126X15353149</vt:lpstr>
      <vt:lpstr>pos_31448629_1Y15358212X15352973X15352978X15353090X15353099</vt:lpstr>
      <vt:lpstr>pos_31448636_1Y15358212X15352973X15352978X15353090</vt:lpstr>
      <vt:lpstr>pos_31448655_1Y15358212X15352973X15352978X15353126</vt:lpstr>
      <vt:lpstr>pos_31448657_1Y15358212X15352973X15352978X15353126X15353140</vt:lpstr>
      <vt:lpstr>pos_31448664_1Y15358212X15352973X15352978X15353126X15353135</vt:lpstr>
      <vt:lpstr>pos_31448676_1Y15358212X15352973X15352978X15353212X15353176</vt:lpstr>
      <vt:lpstr>pos_31448683_1Y15358212X15352973X15352978X15353212X15353171</vt:lpstr>
      <vt:lpstr>pos_31448694_1Y15358212X15352973X15352978X15353324</vt:lpstr>
      <vt:lpstr>pos_31448701_1Y15358212X15352973X15352978X15353212X15353121</vt:lpstr>
      <vt:lpstr>pos_31448709_1Y15358212X15352973X15353283X15353252X15353216</vt:lpstr>
      <vt:lpstr>pos_31448716_1Y15358212X15352973X15353283X15353252X15353275</vt:lpstr>
      <vt:lpstr>pos_31448727_1Y15358212X15352973X15353283X15353252X15353230</vt:lpstr>
      <vt:lpstr>pos_31448734_1Y15358212X15352973X15353283X15353252X15353225</vt:lpstr>
      <vt:lpstr>pos_31448737_1Y15358212X15352973X15353283X15353252</vt:lpstr>
      <vt:lpstr>pos_31448744_1Y15358212X15352973X15353283X15353288X15353311</vt:lpstr>
      <vt:lpstr>pos_31448755_1Y15358212X15352973X15353283X15353252X15353266</vt:lpstr>
      <vt:lpstr>pos_31448762_1Y15358212X15352973X15353283X15353252X15353261</vt:lpstr>
      <vt:lpstr>pos_31448774_1Y15358212X15352973X15353283X15353288X15353297</vt:lpstr>
      <vt:lpstr>pos_31448781_1Y15358212X15352973X15353283X15353288</vt:lpstr>
      <vt:lpstr>pos_31448799_1Y15358212X15352973X15353283X15353288X15353302</vt:lpstr>
      <vt:lpstr>pos_31448802_1Y15358212X15352973X15353283</vt:lpstr>
      <vt:lpstr>pos_31448809_1Y15358212X15352973X15352978X15353113X15353118</vt:lpstr>
      <vt:lpstr>pos_31448820_1Y15358212X15352973X15353283X15353702</vt:lpstr>
      <vt:lpstr>pos_31448827_1Y15358212X15352973X15353283X15353697</vt:lpstr>
      <vt:lpstr>pos_31448835_1Y15358212X15352973X15353283X15353437</vt:lpstr>
      <vt:lpstr>pos_31448842_1Y15358212X15352973X15353283X15353666</vt:lpstr>
      <vt:lpstr>pos_31448853_1Y15358212X15352973X15353283X15353437X15353387</vt:lpstr>
      <vt:lpstr>pos_31448860_1Y15358212X15352973X15353283X15353437X15353378</vt:lpstr>
      <vt:lpstr>pos_31448879_1Y15358212X15352973X15353283X15353459X15353414</vt:lpstr>
      <vt:lpstr>pos_31448881_1Y15358212X15352973X15353283X15353459X15353428</vt:lpstr>
      <vt:lpstr>pos_31448888_1Y15358212X15352973X15353283X15353459X15353423</vt:lpstr>
      <vt:lpstr>pos_31448900_1Y15358212X15352973X15353283X15353459</vt:lpstr>
      <vt:lpstr>pos_31448907_1Y15358212X15352973X15353283X15353450</vt:lpstr>
      <vt:lpstr>pos_31448918_1Y15358212X15352973X15353283X15353459X15353409</vt:lpstr>
      <vt:lpstr>pos_31448925_1Y15358212X15352973X15353283X15353459X15353464</vt:lpstr>
      <vt:lpstr>pos_31448928_1Y15358212X15352973X15353283X15353252X15353239</vt:lpstr>
      <vt:lpstr>pos_31448946_1Y15358212X15352973X15353283X15353252X15353445</vt:lpstr>
      <vt:lpstr>pos_31448953_1Y15358212X15352973X15353283X15353252X15353244</vt:lpstr>
      <vt:lpstr>pos_31448961_1Y15358212X15352973X15353283X15353365X15353571</vt:lpstr>
      <vt:lpstr>pos_31448968_1Y15358212X15352973X15353283X15353365X15353370</vt:lpstr>
      <vt:lpstr>pos_31448979_1Y15358212X15352973X15353283X15353365X15353585</vt:lpstr>
      <vt:lpstr>pos_31448986_1Y15358212X15352973X15353283X15353365X15353576</vt:lpstr>
      <vt:lpstr>pos_31448998_1Y15358212X15352973X15353283X15353716</vt:lpstr>
      <vt:lpstr>pos_31449005_1Y15358212X15352973X15353283X15353711</vt:lpstr>
      <vt:lpstr>pos_31449023_1Y15358212X15352973X15353283X15353365</vt:lpstr>
      <vt:lpstr>pos_31449026_1Y15358212X15352973X15353283X15353437X15353356</vt:lpstr>
      <vt:lpstr>pos_31449033_1Y15358212X15352973X15353283X15353437X15353351</vt:lpstr>
      <vt:lpstr>pos_31449044_1Y15358212X15352973X15353283X15353496</vt:lpstr>
      <vt:lpstr>pos_31449051_1Y15358212X15352973X15353283X15353675</vt:lpstr>
      <vt:lpstr>pos_31449063_1Y15358212X15352973X15353283X15353437X15353401</vt:lpstr>
      <vt:lpstr>pos_31449070_1Y15358212X15352973X15353283X15353437X15353392</vt:lpstr>
      <vt:lpstr>pos_31449072_1Y15358212X15352973X15353283X15353437X15353406</vt:lpstr>
      <vt:lpstr>GuV!pos_31451207_3Y17099245X17103270</vt:lpstr>
      <vt:lpstr>GuV!pos_31451214_3Y17099245X17102974X17103258X17103277</vt:lpstr>
      <vt:lpstr>GuV!pos_31451216_3Y17099245X17103295</vt:lpstr>
      <vt:lpstr>GuV!pos_31451235_3Y17099245X17102974X17103258</vt:lpstr>
      <vt:lpstr>GuV!pos_31451242_3Y17099245X17102974X17102967X17103233</vt:lpstr>
      <vt:lpstr>GuV!pos_31451253_3Y17099245X17102974X17103258X17103252</vt:lpstr>
      <vt:lpstr>GuV!pos_31451260_3Y17099245X17102974X17103258X17103251</vt:lpstr>
      <vt:lpstr>'Steuerlicher Gewinn'!pos_31451268_14Y23008669X23008343</vt:lpstr>
      <vt:lpstr>'Steuerlicher Gewinn'!pos_31451275_14Y23008669X23008350</vt:lpstr>
      <vt:lpstr>'Steuerlicher Gewinn'!pos_31451285_14Y23008669X23008328</vt:lpstr>
      <vt:lpstr>'Steuerlicher Gewinn'!pos_31451293_14Y23008669X23008314</vt:lpstr>
      <vt:lpstr>'Steuerlicher Gewinn'!pos_31451296_14Y23008669X23008370X23008363</vt:lpstr>
      <vt:lpstr>'Steuerlicher Gewinn'!pos_31451314_14Y23008669X23008357</vt:lpstr>
      <vt:lpstr>'Steuerlicher Gewinn'!pos_31451321_14Y23008669X23008370X23008364</vt:lpstr>
      <vt:lpstr>'Steuerlicher Gewinn'!pos_31451333_14Y23008669X23008640</vt:lpstr>
      <vt:lpstr>'Steuerlicher Gewinn'!pos_31451340_14Y23008669X23008662X23008655</vt:lpstr>
      <vt:lpstr>'Steuerlicher Gewinn'!pos_31451351_14Y23008669X23008370</vt:lpstr>
      <vt:lpstr>'Steuerlicher Gewinn'!pos_31451358_14Y23008669X23008377</vt:lpstr>
      <vt:lpstr>'Steuerlicher Gewinn'!pos_31451361_14Y23008676</vt:lpstr>
      <vt:lpstr>'Steuerlicher Gewinn'!pos_31451368_14Y</vt:lpstr>
      <vt:lpstr>'Steuerlicher Gewinn'!pos_31451379_14Y23008669X23008662</vt:lpstr>
      <vt:lpstr>'Steuerlicher Gewinn'!pos_31451386_14Y23008669</vt:lpstr>
      <vt:lpstr>'Steuerlicher Gewinn'!pos_31451393_14Y23008307X23008501</vt:lpstr>
      <vt:lpstr>'Steuerlicher Gewinn'!pos_31451400_14Y23008307X23008508</vt:lpstr>
      <vt:lpstr>'Steuerlicher Gewinn'!pos_31451411_14Y23008307X23008487</vt:lpstr>
      <vt:lpstr>'Steuerlicher Gewinn'!pos_31451418_14Y23008307X23008494</vt:lpstr>
      <vt:lpstr>'Steuerlicher Gewinn'!pos_31451430_14Y23008307X23008258</vt:lpstr>
      <vt:lpstr>'Steuerlicher Gewinn'!pos_31451437_14Y23008307X23008265</vt:lpstr>
      <vt:lpstr>'Steuerlicher Gewinn'!pos_31451455_14Y23008307X23008507</vt:lpstr>
      <vt:lpstr>'Steuerlicher Gewinn'!pos_31451458_14Y23008307X23008294</vt:lpstr>
      <vt:lpstr>'Steuerlicher Gewinn'!pos_31451465_14Y23008307X23008308X23008301</vt:lpstr>
      <vt:lpstr>'Steuerlicher Gewinn'!pos_31451476_14Y23008307X23008272</vt:lpstr>
      <vt:lpstr>'Steuerlicher Gewinn'!pos_31451483_14Y23008307X23008287</vt:lpstr>
      <vt:lpstr>'Steuerlicher Gewinn'!pos_31451495_14Y23008307</vt:lpstr>
      <vt:lpstr>'Steuerlicher Gewinn'!pos_31451502_14Y23008669X23008321</vt:lpstr>
      <vt:lpstr>'Steuerlicher Gewinn'!pos_31451504_14Y23008307X23008308</vt:lpstr>
      <vt:lpstr>'Steuerlicher Gewinn'!pos_31451535_14Y23008451X23008438</vt:lpstr>
      <vt:lpstr>'Steuerlicher Gewinn'!pos_31451537_15Y17365195</vt:lpstr>
      <vt:lpstr>'Steuerlicher Gewinn'!pos_31451544_15Y</vt:lpstr>
      <vt:lpstr>'Steuerlicher Gewinn'!pos_31451556_14Y23008451</vt:lpstr>
      <vt:lpstr>'Steuerlicher Gewinn'!pos_31451563_14Y23008431X23008395</vt:lpstr>
      <vt:lpstr>'Steuerlicher Gewinn'!pos_31451574_14Y23008451X23008445</vt:lpstr>
      <vt:lpstr>'Steuerlicher Gewinn'!pos_31451581_14Y23008451X23008452</vt:lpstr>
      <vt:lpstr>'Steuerlicher Gewinn'!pos_31451584_14Y23008431X23008416</vt:lpstr>
      <vt:lpstr>'Steuerlicher Gewinn'!pos_31451602_14Y23008431X23008402</vt:lpstr>
      <vt:lpstr>'Steuerlicher Gewinn'!pos_31451609_14Y23008431X23008409</vt:lpstr>
      <vt:lpstr>'Steuerlicher Gewinn'!pos_31451621_14Y23008472X23008465</vt:lpstr>
      <vt:lpstr>'Steuerlicher Gewinn'!pos_31451628_14Y23008472</vt:lpstr>
      <vt:lpstr>'Steuerlicher Gewinn'!pos_31451639_14Y23008431</vt:lpstr>
      <vt:lpstr>'Steuerlicher Gewinn'!pos_31451646_14Y23008472X23008458</vt:lpstr>
      <vt:lpstr>Ergebnisverwendung!pos_31451652_4Y6060031X6060006</vt:lpstr>
      <vt:lpstr>Ergebnisverwendung!pos_31451659_4Y6060031</vt:lpstr>
      <vt:lpstr>Ergebnisverwendung!pos_31451670_4Y6060031X6060013</vt:lpstr>
      <vt:lpstr>'Steuerlicher Gewinn'!pos_31451681_16Y33108932X33108957</vt:lpstr>
      <vt:lpstr>'Steuerlicher Gewinn'!pos_31451688_16Y33108932</vt:lpstr>
      <vt:lpstr>Ergebnisverwendung!pos_31451698_4Y</vt:lpstr>
      <vt:lpstr>'Steuerlicher Gewinn'!pos_31451706_16Y33108932X33108950</vt:lpstr>
      <vt:lpstr>'Steuerlicher Gewinn'!pos_31451719_16Y33108921X33108914</vt:lpstr>
      <vt:lpstr>'Steuerlicher Gewinn'!pos_31451726_16Y33108921</vt:lpstr>
      <vt:lpstr>'Steuerlicher Gewinn'!pos_31451728_16Y33108921X33108939</vt:lpstr>
      <vt:lpstr>'Steuerlicher Gewinn'!pos_31451747_15Y17365209</vt:lpstr>
      <vt:lpstr>'Steuerlicher Gewinn'!pos_31451754_15Y17365202</vt:lpstr>
      <vt:lpstr>'Steuerlicher Gewinn'!pos_31451765_16Y</vt:lpstr>
      <vt:lpstr>'Steuerlicher Gewinn'!pos_31451772_15Y17365152</vt:lpstr>
      <vt:lpstr>Ergebnisverwendung!pos_31451778_4Y6060031X6059563</vt:lpstr>
      <vt:lpstr>Ergebnisverwendung!pos_31451785_4Y6060031X6059564</vt:lpstr>
      <vt:lpstr>Ergebnisverwendung!pos_31451796_4Y6060031X6059538X6059545</vt:lpstr>
      <vt:lpstr>Ergebnisverwendung!pos_31451803_4Y6060031X6059538</vt:lpstr>
      <vt:lpstr>Ergebnisverwendung!pos_31451815_4Y6060031X6059994X6059582</vt:lpstr>
      <vt:lpstr>Ergebnisverwendung!pos_31451843_4Y6060031X6059994X6059976</vt:lpstr>
      <vt:lpstr>Ergebnisverwendung!pos_31451850_4Y6060031X6059994X6059969</vt:lpstr>
      <vt:lpstr>Ergebnisverwendung!pos_31451861_4Y6060031X6059994X6059575</vt:lpstr>
      <vt:lpstr>Ergebnisverwendung!pos_31451868_4Y6060031X6059994X6059557</vt:lpstr>
      <vt:lpstr>Ergebnisverwendung!pos_31451887_4Y6060031X6059988</vt:lpstr>
      <vt:lpstr>Ergebnisverwendung!pos_31451889_4Y6060031X6059994</vt:lpstr>
      <vt:lpstr>Ergebnisverwendung!pos_31451896_4Y6060031X6059987</vt:lpstr>
      <vt:lpstr>Ergebnisverwendung!pos_31451904_4Y6060031X6059591</vt:lpstr>
      <vt:lpstr>Ergebnisverwendung!pos_31451921_4Y6059701</vt:lpstr>
      <vt:lpstr>Ergebnisverwendung!pos_31451929_4Y6059598</vt:lpstr>
      <vt:lpstr>Ergebnisverwendung!pos_31451941_4Y6060031X6059626</vt:lpstr>
      <vt:lpstr>Ergebnisverwendung!pos_31451948_4Y6060031X6059619</vt:lpstr>
      <vt:lpstr>Ergebnisverwendung!pos_31451959_4Y6060031X6059608</vt:lpstr>
      <vt:lpstr>Ergebnisverwendung!pos_31451966_4Y6060031X6059601</vt:lpstr>
      <vt:lpstr>Ergebnisverwendung!pos_31451969_4Y6060031X6059538X6059638</vt:lpstr>
      <vt:lpstr>Ergebnisverwendung!pos_31451987_4Y6060031X6059620</vt:lpstr>
      <vt:lpstr>Ergebnisverwendung!pos_31452006_4Y6060031X6059538X6059645</vt:lpstr>
      <vt:lpstr>Ergebnisverwendung!pos_31452013_4Y6060031X6059538X6059520</vt:lpstr>
      <vt:lpstr>Ergebnisverwendung!pos_31452031_4Y6060031X6059538X6059535</vt:lpstr>
      <vt:lpstr>Ergebnisverwendung!pos_31452066_4Y6059764</vt:lpstr>
      <vt:lpstr>Ergebnisverwendung!pos_31452073_4Y6059661</vt:lpstr>
      <vt:lpstr>Ergebnisverwendung!pos_31452103_4Y6059689X6059679</vt:lpstr>
      <vt:lpstr>Ergebnisverwendung!pos_31452110_4Y6059689X6059664</vt:lpstr>
      <vt:lpstr>Ergebnisverwendung!pos_31452112_4Y6059654</vt:lpstr>
      <vt:lpstr>Ergebnisverwendung!pos_31452131_4Y6059707</vt:lpstr>
      <vt:lpstr>Ergebnisverwendung!pos_31452138_4Y6059708</vt:lpstr>
      <vt:lpstr>Ergebnisverwendung!pos_31452149_4Y6059689</vt:lpstr>
      <vt:lpstr>Ergebnisverwendung!pos_31452156_4Y6059682</vt:lpstr>
      <vt:lpstr>GuV!pos_31453191_3Y17099245X17099238X17101790X17102339X17102451X17102751</vt:lpstr>
      <vt:lpstr>GuV!pos_31453198_3Y17099245X17099238X17101790X17102339X17102451X17102726</vt:lpstr>
      <vt:lpstr>GuV!pos_31453200_3Y17099245X17099238X17101790X17102339X17102451X17102736</vt:lpstr>
      <vt:lpstr>GuV!pos_31453219_3Y17099245X17099238X17101790X17102339X17102451</vt:lpstr>
      <vt:lpstr>GuV!pos_31453226_3Y17099245X17099238X17101790X17102339X17102340X17102411</vt:lpstr>
      <vt:lpstr>GuV!pos_31453237_3Y17099245X17099238X17101790X17102339X17102451X17102733</vt:lpstr>
      <vt:lpstr>GuV!pos_31453244_3Y17099245X17099238X17101790X17102339X17102451X17102452</vt:lpstr>
      <vt:lpstr>GuV!pos_31453263_3Y17099245X17099238X17101790X17102339X17102340X17102365X17102368</vt:lpstr>
      <vt:lpstr>GuV!pos_31453265_3Y17099245X17099238X17101790X17102339X17102340X17102365X17102386</vt:lpstr>
      <vt:lpstr>GuV!pos_31453272_3Y17099245X17099238X17101790X17102339X17102340X17102365X17102393</vt:lpstr>
      <vt:lpstr>GuV!pos_31453284_3Y17099245X17099238X17101790X17102339X17102340X17102365</vt:lpstr>
      <vt:lpstr>GuV!pos_31453291_3Y17099245X17099238X17101790X17102339X17102340X17102405X17102458</vt:lpstr>
      <vt:lpstr>GuV!pos_31453302_3Y17099245X17099238X17101790X17102339X17102340X17102365X17102383</vt:lpstr>
      <vt:lpstr>GuV!pos_31453309_3Y17099245X17099238X17101790X17102339X17102340X17102365X17102358</vt:lpstr>
      <vt:lpstr>GuV!pos_31453317_3Y17099245X17099238X17101790X17102779X17102820</vt:lpstr>
      <vt:lpstr>GuV!pos_31453324_3Y17099245X17099238X17101790X17102779X17102773X17102791</vt:lpstr>
      <vt:lpstr>GuV!pos_31453335_3Y17099245X17099238X17101790X17102779X17102820X17102845X17102838</vt:lpstr>
      <vt:lpstr>GuV!pos_31453342_3Y17099245X17099238X17101790X17102779X17102820X17102845</vt:lpstr>
      <vt:lpstr>GuV!pos_31453345_3Y17099245X17099238X17101790X17102779X17102773X17102801</vt:lpstr>
      <vt:lpstr>GuV!pos_31453352_3Y17099245X17099238X17101790X17102779X17102773X17102819</vt:lpstr>
      <vt:lpstr>GuV!pos_31453363_3Y17099245X17099238X17101790X17102779X17102773X17102798</vt:lpstr>
      <vt:lpstr>GuV!pos_31453370_3Y17099245X17099238X17101790X17102779X17102773X17102826</vt:lpstr>
      <vt:lpstr>GuV!pos_31453382_3Y17099245X17099238X17101790X17102779X17102773</vt:lpstr>
      <vt:lpstr>GuV!pos_31453389_3Y17099245X17099238X17101790X17102779X17102629</vt:lpstr>
      <vt:lpstr>GuV!pos_31453407_3Y17099245X17099238X17101790X17102779X17102773X17102808</vt:lpstr>
      <vt:lpstr>GuV!pos_31453410_3Y17099245X17099238X17101790X17102339X17102754</vt:lpstr>
      <vt:lpstr>GuV!pos_31453417_3Y17099245X17099238X17101790X17102339X17102451X17102761</vt:lpstr>
      <vt:lpstr>GuV!pos_31453428_3Y17099245X17099238X17101790X17102779X17102780</vt:lpstr>
      <vt:lpstr>GuV!pos_31453435_3Y17099245X17099238X17101790X17102779</vt:lpstr>
      <vt:lpstr>GuV!pos_31453443_3Y17099245X17099238X17101790X17102654X17102664X17102675</vt:lpstr>
      <vt:lpstr>GuV!pos_31453450_3Y17099245X17099238X17101790X17102654X17102664X17102682</vt:lpstr>
      <vt:lpstr>GuV!pos_31453461_3Y17099245X17099238X17101790X17102654X17102664X17102676X17102701</vt:lpstr>
      <vt:lpstr>GuV!pos_31453468_3Y17099245X17099238X17101790X17102654X17102664X17102676</vt:lpstr>
      <vt:lpstr>GuV!pos_31453487_3Y17099245X17099238X17101790X17102654X17102647</vt:lpstr>
      <vt:lpstr>GuV!pos_31453489_3Y17099245X17099238X17101790X17102654X17102664X17102657</vt:lpstr>
      <vt:lpstr>GuV!pos_31453496_3Y17099245X17099238X17101790X17102654X17102664</vt:lpstr>
      <vt:lpstr>GuV!pos_31453508_3Y17099245X17099238X17101790X17102779X17102820X17102635</vt:lpstr>
      <vt:lpstr>GuV!pos_31453515_3Y17099245X17099238X17101790X17102779X17102820X17102607X17102592</vt:lpstr>
      <vt:lpstr>GuV!pos_31453526_3Y17099245X17099238X17101790X17102654</vt:lpstr>
      <vt:lpstr>GuV!pos_31453533_3Y17099245X17099238X17101790X17102779X17102820X17102636</vt:lpstr>
      <vt:lpstr>GuV!pos_31453536_3Y17099245X17099238X17101790X17102779X17102820X17102607</vt:lpstr>
      <vt:lpstr>GuV!pos_31453554_3Y17099245X17099238X17101790X17102779X17102820X17102607X17102610</vt:lpstr>
      <vt:lpstr>GuV!pos_31453561_3Y17099245X17099238X17101790X17102779X17102820X17102607X17102617</vt:lpstr>
      <vt:lpstr>GuV!pos_31453569_3Y17099245X17099238X17101790X17102654X17102001</vt:lpstr>
      <vt:lpstr>GuV!pos_31453576_3Y17099245X17099238X17101790X17102654X17102664X17102008</vt:lpstr>
      <vt:lpstr>GuV!pos_31453587_3Y17099245X17099238X17101790X17102654X17102001X17102019</vt:lpstr>
      <vt:lpstr>GuV!pos_31453594_3Y17099245X17099238X17101790X17102654X17102001X17102026</vt:lpstr>
      <vt:lpstr>GuV!pos_31453606_3Y17099245X17099238X17101790X17102654X17102664X17102704X17101998</vt:lpstr>
      <vt:lpstr>GuV!pos_31453613_3Y17099245X17099238X17101790X17102654X17102664X17102704X17101961X17101973</vt:lpstr>
      <vt:lpstr>GuV!pos_31453631_3Y17099245X17099238X17101790X17102654X17102664X17102704X17101991</vt:lpstr>
      <vt:lpstr>GuV!pos_31453634_3Y17099245X17099238X17101790X17102654X17102664X17102704X17101961X17101954</vt:lpstr>
      <vt:lpstr>GuV!pos_31453641_3Y17099245X17099238X17101790X17102654X17102664X17102704X17101961</vt:lpstr>
      <vt:lpstr>GuV!pos_31453652_3Y17099245X17099238X17101790X17102654X17102664X17102704X17101961X17101980</vt:lpstr>
      <vt:lpstr>GuV!pos_31453659_3Y17099245X17099238X17101790X17102654X17102664X17102704X17101961X17101979</vt:lpstr>
      <vt:lpstr>GuV!pos_31453671_3Y17099245X17099238X17101790X17102654X17102664X17102676X17102719</vt:lpstr>
      <vt:lpstr>GuV!pos_31453678_3Y17099245X17099238X17101790X17102654X17102664X17102676X17102694</vt:lpstr>
      <vt:lpstr>GuV!pos_31453680_3Y17099245X17099238X17101790X17102654X17102664X17102704</vt:lpstr>
      <vt:lpstr>GuV!pos_31453711_3Y17099245X17099238X17101790X17102038X17102243</vt:lpstr>
      <vt:lpstr>GuV!pos_31453713_3Y17099245X17099238X17101790X17102038X17102243X17102269</vt:lpstr>
      <vt:lpstr>GuV!pos_31453720_3Y17099245X17099238X17101790X17102038X17102243X17102244</vt:lpstr>
      <vt:lpstr>GuV!pos_31453732_3Y17099245X17099238X17101790X17102038X17102048X17101835</vt:lpstr>
      <vt:lpstr>GuV!pos_31453739_3Y17099245X17099238X17101790X17102038X17102048X17102066</vt:lpstr>
      <vt:lpstr>GuV!pos_31453750_3Y17099245X17099238X17101790X17102038X17101836</vt:lpstr>
      <vt:lpstr>GuV!pos_31453757_3Y17099245X17099238X17101790X17102038X17102250</vt:lpstr>
      <vt:lpstr>GuV!pos_31453760_3Y17099245X17099238X17101790X17102038X17102063</vt:lpstr>
      <vt:lpstr>GuV!pos_31453778_3Y17099245X17099238X17101790X17102038X17102048X17102073</vt:lpstr>
      <vt:lpstr>GuV!pos_31453785_3Y17099245X17099238X17101790X17102038X17102048</vt:lpstr>
      <vt:lpstr>GuV!pos_31453797_3Y17099245X17099238X17101790X17102654X17102001X17102019X17102045</vt:lpstr>
      <vt:lpstr>GuV!pos_31453804_3Y17099245X17099238X17101790X17102654X17102001X17102019X17102020</vt:lpstr>
      <vt:lpstr>GuV!pos_31453815_3Y17099245X17099238X17101790X17102038X17102183</vt:lpstr>
      <vt:lpstr>GuV!pos_31453822_3Y17099245X17099238X17101790X17102038</vt:lpstr>
      <vt:lpstr>GuV!pos_31453830_3Y17099245X17099238X17101790X17102038X17102327</vt:lpstr>
      <vt:lpstr>GuV!pos_31453837_3Y17099245X17099238X17101790X17102038X17101882</vt:lpstr>
      <vt:lpstr>GuV!pos_31453855_3Y17099245X17099238X17101790X17102038X17101875</vt:lpstr>
      <vt:lpstr>GuV!pos_31453858_3Y17099245X17099238X17101790X17102038X17101847</vt:lpstr>
      <vt:lpstr>GuV!pos_31453865_3Y17099245X17099238X17101790X17102038X17101854</vt:lpstr>
      <vt:lpstr>GuV!pos_31453876_3Y17099245X17099238X17101790X17102038X17101857</vt:lpstr>
      <vt:lpstr>GuV!pos_31453883_3Y17099245X17099238X17101790X17102038X17101864</vt:lpstr>
      <vt:lpstr>GuV!pos_31453895_3Y17099245X17099238X17101790X17102038X17102088</vt:lpstr>
      <vt:lpstr>GuV!pos_31453902_3Y17099245X17099238X17101790X17102038X17101829</vt:lpstr>
      <vt:lpstr>GuV!pos_31453904_3Y17099245X17099238X17101790X17102038X17102081</vt:lpstr>
      <vt:lpstr>GuV!pos_31453923_3Y17099245X17099238X17101790X17102038X17102143</vt:lpstr>
      <vt:lpstr>GuV!pos_31453930_3Y17099245X17099238X17101790X17102038X17102243X17102262</vt:lpstr>
      <vt:lpstr>GuV!pos_31453941_3Y17099245X17099238X17101790X17102038X17102143X17102153</vt:lpstr>
      <vt:lpstr>GuV!pos_31453948_3Y17099245X17099238X17101790X17102038X17102143X17102128</vt:lpstr>
      <vt:lpstr>GuV!pos_31453956_3Y17099245X17099238X17101790X17102038X17101894X17101919</vt:lpstr>
      <vt:lpstr>GuV!pos_31453963_3Y17099245X17099238X17101790X17102038X17101894</vt:lpstr>
      <vt:lpstr>GuV!pos_31453974_3Y17099245X17099238X17101790X17102038X17101894X17101929</vt:lpstr>
      <vt:lpstr>GuV!pos_31453981_3Y17099245X17099238X17101790X17102038X17101894X17101904</vt:lpstr>
      <vt:lpstr>GuV!pos_31453984_3Y17099245X17099238X17101790X17102038X17102172</vt:lpstr>
      <vt:lpstr>GuV!pos_31454002_3Y17099245X17099238X17101790X17102038X17101901</vt:lpstr>
      <vt:lpstr>GuV!pos_31454009_3Y17099245X17099238X17101790X17102038X17101876</vt:lpstr>
      <vt:lpstr>GuV!pos_31454021_3Y17099245X17099238X17101790X17102038X17102287X17102315X17102316</vt:lpstr>
      <vt:lpstr>GuV!pos_31454028_3Y17099245X17099238X17101790X17102038X17102287X17102315</vt:lpstr>
      <vt:lpstr>GuV!pos_31454039_3Y17099245X17099238X17101790X17102038X17102334</vt:lpstr>
      <vt:lpstr>GuV!pos_31454046_3Y17099245X17099238X17101790X17102038X17102287X17102315X17102309</vt:lpstr>
      <vt:lpstr>GuV!pos_31454049_3Y17099245X17099238X17101790X17102038X17102287X17102272</vt:lpstr>
      <vt:lpstr>GuV!pos_31454056_3Y17099245X17099238X17101790X17102038X17102287</vt:lpstr>
      <vt:lpstr>GuV!pos_31454067_3Y17099245X17099238X17101790X17102038X17102287X17102290</vt:lpstr>
      <vt:lpstr>GuV!pos_31454074_3Y17099245X17099238X17101790X17102038X17102287X17102297</vt:lpstr>
      <vt:lpstr>GuV!pos_31454100_3Y17099245X17099238X17101790X17102038X17102222</vt:lpstr>
      <vt:lpstr>GuV!pos_31454119_3Y17099245X17099238X17101790X17102038X17101941</vt:lpstr>
      <vt:lpstr>GuV!pos_31454126_3Y17099245X17099238X17101790X17102038X17101948</vt:lpstr>
      <vt:lpstr>GuV!pos_31454128_3Y17099245X17099238X17101790X17102038X17102171</vt:lpstr>
      <vt:lpstr>GuV!pos_31454147_3Y17099245X17099238X17101790X17102038X17102099X17102100</vt:lpstr>
      <vt:lpstr>GuV!pos_31454154_3Y17099245X17099238X17101790X17102038X17102099</vt:lpstr>
      <vt:lpstr>GuV!pos_31454165_3Y17099245X17099238X17101790X17102038X17102099X17102118</vt:lpstr>
      <vt:lpstr>GuV!pos_31454172_3Y17099245X17099238X17101790X17102038X17102099X17102125</vt:lpstr>
      <vt:lpstr>GuV!pos_31454191_3Y17099245X17099238X17101790X17102038X17101894X17101922</vt:lpstr>
      <vt:lpstr>GuV!pos_31454193_3Y17099245X17099238X17101790X17102038X17102106</vt:lpstr>
      <vt:lpstr>GuV!pos_31454200_3Y17099245X17099238X17101790X17102038X17101894X17101947</vt:lpstr>
      <vt:lpstr>GuV!pos_31454223_3Y17099245X17099238X17102200X17102193X17103535</vt:lpstr>
      <vt:lpstr>GuV!pos_31454225_3Y17099245X17099238X17102200X17102193X17103491</vt:lpstr>
      <vt:lpstr>GuV!pos_31454232_3Y17099245X17099238X17102200X17102193X17103498</vt:lpstr>
      <vt:lpstr>GuV!pos_31454244_3Y17099245X17099238X17102200X17102193</vt:lpstr>
      <vt:lpstr>GuV!pos_31454251_3Y17099245X17099238X17102200X17103655</vt:lpstr>
      <vt:lpstr>GuV!pos_31454262_3Y17099245X17099238X17102200X17102193X17103510</vt:lpstr>
      <vt:lpstr>GuV!pos_31454269_3Y17099245X17099238X17102200X17102193X17103517</vt:lpstr>
      <vt:lpstr>GuV!pos_31454272_3Y17099245X17099238X17101790X17102038X17102165</vt:lpstr>
      <vt:lpstr>GuV!pos_31454280_3Y17099245X17099238X17101790X17102038X17102232X17102225</vt:lpstr>
      <vt:lpstr>GuV!pos_31454290_3Y17099245X17099238X17102200</vt:lpstr>
      <vt:lpstr>GuV!pos_31454297_3Y17099245X17099238X17101790X17102038X17102165X17102190</vt:lpstr>
      <vt:lpstr>GuV!pos_31454310_3Y17099245X17099238X17101790X17102038X17102146</vt:lpstr>
      <vt:lpstr>GuV!pos_31454317_3Y17099245X17099238X17101790X17102038X17102215</vt:lpstr>
      <vt:lpstr>GuV!pos_31454335_3Y17099245X17099238X17101790X17102038X17102232</vt:lpstr>
      <vt:lpstr>GuV!pos_31454342_3Y17099245X17099238X17102200X17103564X17103575</vt:lpstr>
      <vt:lpstr>GuV!pos_31454349_3Y17099245X17099238X17102200X17103564X17103582</vt:lpstr>
      <vt:lpstr>GuV!pos_31454367_3Y17099245X17099238X17102200X17103564X17103592</vt:lpstr>
      <vt:lpstr>GuV!pos_31454370_3Y17099245X17099238X17102200X17103564X17103604</vt:lpstr>
      <vt:lpstr>GuV!pos_31454377_3Y17099245X17099238X17102200X17103564X17103610</vt:lpstr>
      <vt:lpstr>GuV!pos_31454388_3Y17099245X17099238X17102200X17103564X17103557</vt:lpstr>
      <vt:lpstr>GuV!pos_31454395_3Y17099245X17099238X17102200X17103564X17103603</vt:lpstr>
      <vt:lpstr>GuV!pos_31454407_3Y17099245X17099238X17102200X17103564</vt:lpstr>
      <vt:lpstr>GuV!pos_31454414_3Y17099245X17099238X17102200X17103520X17103563</vt:lpstr>
      <vt:lpstr>GuV!pos_31454416_3Y17099245X17099238X17102200X17103564X17103585</vt:lpstr>
      <vt:lpstr>GuV!pos_31454435_3Y17099245X17099238X17102200X17103520</vt:lpstr>
      <vt:lpstr>GuV!pos_31454442_3Y17099245X17099238X17102200X17102193X17103491X17103492</vt:lpstr>
      <vt:lpstr>GuV!pos_31454453_3Y17099245X17099238X17102200X17103520X17103538</vt:lpstr>
      <vt:lpstr>GuV!pos_31454460_3Y17099245X17099238X17102200X17103520X17103545</vt:lpstr>
      <vt:lpstr>GuV!pos_31454468_3Y17099245X17099238X17102200X17103373</vt:lpstr>
      <vt:lpstr>GuV!pos_31454475_3Y17099245X17099238X17102200X17103485X17103799</vt:lpstr>
      <vt:lpstr>GuV!pos_31454486_3Y17099245X17099238X17102200X17103373X17103391</vt:lpstr>
      <vt:lpstr>GuV!pos_31454493_3Y17099245X17099238X17102200X17103373X17103366</vt:lpstr>
      <vt:lpstr>GuV!pos_31454496_3Y17099245X17099238X17102200X17103485X17103762</vt:lpstr>
      <vt:lpstr>GuV!pos_31454514_3Y17099245X17099238X17102200X17103485X17103787X17103788</vt:lpstr>
      <vt:lpstr>GuV!pos_31454521_3Y17099245X17099238X17102200X17103485X17103787</vt:lpstr>
      <vt:lpstr>GuV!pos_31454533_3Y17099245X17099238X17102200X17103485X17103806</vt:lpstr>
      <vt:lpstr>GuV!pos_31454540_3Y17099245X17099238X17102200X17103485X17103781</vt:lpstr>
      <vt:lpstr>GuV!pos_31454551_3Y17099245X17099238X17102200X17103485X17103744X17103769</vt:lpstr>
      <vt:lpstr>GuV!pos_31454558_3Y17099245X17099238X17102200X17103485X17103744</vt:lpstr>
      <vt:lpstr>GuV!pos_31454561_3Y17099245X17099238X17102200X17103485</vt:lpstr>
      <vt:lpstr>GuV!pos_31454568_3Y17099245X17099238X17102200X17103672</vt:lpstr>
      <vt:lpstr>GuV!pos_31454579_3Y17099245X17099238X17102200X17103485X17103759</vt:lpstr>
      <vt:lpstr>GuV!pos_31454586_3Y17099245X17099238X17102200X17103485X17103478</vt:lpstr>
      <vt:lpstr>GuV!pos_31454594_3Y17099245X17099238X17102200X17103816X17103827X17103856</vt:lpstr>
      <vt:lpstr>GuV!pos_31454601_3Y17099245X17099238X17102200X17103816X17103827X17103871</vt:lpstr>
      <vt:lpstr>GuV!pos_31454612_3Y17099245X17099238X17102200X17103816X17103827X17103828X17103853</vt:lpstr>
      <vt:lpstr>GuV!pos_31454619_3Y17099245X17099238X17102200X17103816X17103827X17103828</vt:lpstr>
      <vt:lpstr>GuV!pos_31454631_3Y17099245X17099238X17102200X17103816X17103827</vt:lpstr>
      <vt:lpstr>GuV!pos_31454638_3Y17099245X17099238X17102200X17103816X17103637</vt:lpstr>
      <vt:lpstr>GuV!pos_31454640_3Y17099245X17099238X17102200X17103816X17103827X17103846</vt:lpstr>
      <vt:lpstr>GuV!pos_31454659_3Y17099245X17099238X17102200X17103816</vt:lpstr>
      <vt:lpstr>GuV!pos_31454666_3Y17099245X17099238X17102200X17103373X17103419</vt:lpstr>
      <vt:lpstr>GuV!pos_31454677_3Y17099245X17099238X17102200X17103816X17103834</vt:lpstr>
      <vt:lpstr>GuV!pos_31454684_3Y17099245X17099238X17102200X17103816X17103809</vt:lpstr>
      <vt:lpstr>GuV!pos_31454703_3Y17099245X17099238X17102200X17103373X17103376</vt:lpstr>
      <vt:lpstr>GuV!pos_31454705_3Y17099245X17099238X17102200X17103373X17103394</vt:lpstr>
      <vt:lpstr>GuV!pos_31454712_3Y17099245X17099238X17102200X17103373X17103401</vt:lpstr>
      <vt:lpstr>GuV!pos_31454720_3Y17099245X17103690X17103683</vt:lpstr>
      <vt:lpstr>GuV!pos_31454738_3Y17099245X17103690X17103683X17103684</vt:lpstr>
      <vt:lpstr>GuV!pos_31454745_3Y17099245X17103690X17103683X17102987</vt:lpstr>
      <vt:lpstr>GuV!pos_31454757_3Y17099245X17099238X17102200X17103441X17103459</vt:lpstr>
      <vt:lpstr>GuV!pos_31454764_3Y17099245X17099238X17102200X17103441X17103466</vt:lpstr>
      <vt:lpstr>GuV!pos_31454775_3Y17099245X17103690</vt:lpstr>
      <vt:lpstr>GuV!pos_31454782_3Y17099245X17099238X17102200X17103441X17103460</vt:lpstr>
      <vt:lpstr>GuV!pos_31454785_3Y17099245X17099238X17102200X17103816X17103662</vt:lpstr>
      <vt:lpstr>GuV!pos_31454792_3Y17099245X17099238X17102200X17103816X17103644</vt:lpstr>
      <vt:lpstr>GuV!pos_31454803_3Y17099245X17099238X17102200X17103441</vt:lpstr>
      <vt:lpstr>GuV!pos_31454810_3Y17099245X17099238X17102200X17103373X17103448</vt:lpstr>
      <vt:lpstr>GuV!pos_31454822_3Y17099245X17099238X17102200X17103816X17103618</vt:lpstr>
      <vt:lpstr>GuV!pos_31454829_3Y17099245X17099238X17102200X17103816X17103625</vt:lpstr>
      <vt:lpstr>GuV!pos_31454847_3Y17099245X17099238X17102200X17103816X17103643</vt:lpstr>
      <vt:lpstr>GuV!pos_31454854_3Y17099245X17103690X17102988X17103009</vt:lpstr>
      <vt:lpstr>GuV!pos_31454861_3Y17099245X17103690X17102988X17103016</vt:lpstr>
      <vt:lpstr>GuV!pos_31454879_3Y17099245X17103690X17102988X17103034</vt:lpstr>
      <vt:lpstr>GuV!pos_31454882_3Y17099245X17103690X17102988X17102981</vt:lpstr>
      <vt:lpstr>GuV!pos_31454889_3Y17099245X17103690X17102988X17103028</vt:lpstr>
      <vt:lpstr>GuV!pos_31454900_3Y17099245X17103690X17102988X17102999</vt:lpstr>
      <vt:lpstr>GuV!pos_31454907_3Y17099245X17103690X17102988X17103006</vt:lpstr>
      <vt:lpstr>GuV!pos_31454927_3Y17099245X17103690X17103683X17103737</vt:lpstr>
      <vt:lpstr>GuV!pos_31454928_3Y17099245X17103690X17102988</vt:lpstr>
      <vt:lpstr>GuV!pos_31454936_3Y17099245X17103690X17103683X17103730</vt:lpstr>
      <vt:lpstr>GuV!pos_31454948_3Y17099245X17103690X17103683X17103702</vt:lpstr>
      <vt:lpstr>GuV!pos_31454955_3Y17099245X17103690X17103683X17103709</vt:lpstr>
      <vt:lpstr>GuV!pos_31454966_3Y17099245X17103690X17103683X17103712</vt:lpstr>
      <vt:lpstr>GuV!pos_31454973_3Y17099245X17103690X17103683X17103727</vt:lpstr>
      <vt:lpstr>GuV!pos_31454979_3Y17099245X17103053X17102909</vt:lpstr>
      <vt:lpstr>GuV!pos_31454986_3Y17099245X17103053X17102884</vt:lpstr>
      <vt:lpstr>GuV!pos_31454997_3Y17099245X17103053X17102862X17102855</vt:lpstr>
      <vt:lpstr>GuV!pos_31455004_3Y17099245X17103053X17102862</vt:lpstr>
      <vt:lpstr>GuV!pos_31455023_3Y17099245X17103053X17103100</vt:lpstr>
      <vt:lpstr>GuV!pos_31455025_3Y17099245X17103053X17102883</vt:lpstr>
      <vt:lpstr>GuV!pos_31455032_3Y17099245X17103053X17103093</vt:lpstr>
      <vt:lpstr>GuV!pos_31455044_3Y17099245X17103053X17103081</vt:lpstr>
      <vt:lpstr>GuV!pos_31455051_3Y17099245X17103053X17103056</vt:lpstr>
      <vt:lpstr>GuV!pos_31455062_3Y17099245X17103053X17103099</vt:lpstr>
      <vt:lpstr>GuV!pos_31455069_3Y17099245X17103053X17103074</vt:lpstr>
      <vt:lpstr>GuV!pos_31455072_3Y17099245X17103053</vt:lpstr>
      <vt:lpstr>GuV!pos_31455080_3Y17099245X17103690X17102988X17103027</vt:lpstr>
      <vt:lpstr>GuV!pos_31455090_3Y17099245X17103053X17103071</vt:lpstr>
      <vt:lpstr>GuV!pos_31455097_3Y17099245X17103053X17103046</vt:lpstr>
      <vt:lpstr>GuV!pos_31455119_3Y17099245X17102974</vt:lpstr>
      <vt:lpstr>GuV!pos_31455121_3Y17099245X17102974X17102967X17103240</vt:lpstr>
      <vt:lpstr>GuV!pos_31455128_3Y17099245X17102974X17102967</vt:lpstr>
      <vt:lpstr>GuV!pos_31455141_3Y17099245X17102902X17102955</vt:lpstr>
      <vt:lpstr>GuV!pos_31455148_3Y17099245X17102902X17102930</vt:lpstr>
      <vt:lpstr>GuV!pos_31455159_3Y17099245X17102902X17102956X17102949</vt:lpstr>
      <vt:lpstr>GuV!pos_31455166_3Y17099245X17102902X17102956</vt:lpstr>
      <vt:lpstr>GuV!pos_31455169_3Y17099245X17102902X17102927</vt:lpstr>
      <vt:lpstr>GuV!pos_31455176_3Y17099245X17102902</vt:lpstr>
      <vt:lpstr>GuV!pos_31455187_3Y17099245X17102902X17102937</vt:lpstr>
      <vt:lpstr>GuV!pos_31455194_3Y17099245X17102902X17102912</vt:lpstr>
      <vt:lpstr>GuV!pos_31455207_3Y17099245X17103053X17102862X17102865</vt:lpstr>
      <vt:lpstr>GuV!pos_31455214_3Y17099245X17103053X17102862X17102872</vt:lpstr>
      <vt:lpstr>GuV!pos_31455216_3Y17099245X17103053X17102862X17102890</vt:lpstr>
      <vt:lpstr>GuV!pos_31455239_3Y17099245X17099238X17099263X17100188X17100181</vt:lpstr>
      <vt:lpstr>GuV!pos_31455246_3Y17099245X17099238X17099263X17100188</vt:lpstr>
      <vt:lpstr>GuV!pos_31455248_3Y17099245X17099238X17099263X17100188X17100181X17100062</vt:lpstr>
      <vt:lpstr>GuV!pos_31455267_3Y17099245X17099238X17099263X17099801X17099859X17099878X17099903</vt:lpstr>
      <vt:lpstr>GuV!pos_31455274_3Y17099245X17099238X17099263X17099801X17099859X17099878X17100169</vt:lpstr>
      <vt:lpstr>GuV!pos_31455285_3Y17099245X17099238X17099263X17099801X17099859X17100187</vt:lpstr>
      <vt:lpstr>GuV!pos_31455292_3Y17099245X17099238X17099263X17099801X17099859X17100162</vt:lpstr>
      <vt:lpstr>GuV!pos_31455311_3Y17099245X17099238X17099263X17099801X17099859X17099860X17099885</vt:lpstr>
      <vt:lpstr>GuV!pos_31455313_3Y17099245X17099238X17099263X17099801X17099859X17099878X17099888</vt:lpstr>
      <vt:lpstr>GuV!pos_31455320_3Y17099245X17099238X17099263X17099801X17099859X17099878</vt:lpstr>
      <vt:lpstr>GuV!pos_31455332_3Y17099245X17099238X17099263X17099801X17099820X17099838</vt:lpstr>
      <vt:lpstr>GuV!pos_31455339_3Y17099245X17099238X17099263X17099801X17099820X17099813</vt:lpstr>
      <vt:lpstr>GuV!pos_31455350_3Y17099245X17099238X17099263X17099801X17099859X17099860</vt:lpstr>
      <vt:lpstr>GuV!pos_31455357_3Y17099245X17099238X17099263X17099801X17099859</vt:lpstr>
      <vt:lpstr>GuV!pos_31455365_3Y17099245X17099238X17102200X17103373X17103420X17103413</vt:lpstr>
      <vt:lpstr>GuV!pos_31455372_3Y17099245X17099238X17102200X17103373X17103420</vt:lpstr>
      <vt:lpstr>GuV!pos_31455383_3Y17099245X17099238X17102200X17103373X17103420X17103431</vt:lpstr>
      <vt:lpstr>GuV!pos_31455390_3Y17099245X17099238X17102200X17103373X17103420X17103438</vt:lpstr>
      <vt:lpstr>GuV!pos_31455393_3Y17099245X17099238X17099263X17100188X17100181X17100253X17100246</vt:lpstr>
      <vt:lpstr>GuV!pos_31455400_3Y17099245X17099238X17099263X17100188X17100181X17100253</vt:lpstr>
      <vt:lpstr>GuV!pos_31455411_3Y17099245X17099238X17099263X17100188X17100181X17100253X17100246X17100281</vt:lpstr>
      <vt:lpstr>GuV!pos_31455418_3Y17099245X17099238X17099263X17100188X17100181X17100253X17100246X17100271</vt:lpstr>
      <vt:lpstr>GuV!pos_31455430_3Y17099245X17099238X17099263X17100188X17100181X17100209X17100227</vt:lpstr>
      <vt:lpstr>GuV!pos_31455437_3Y17099245X17099238X17099263X17100188X17100181X17100209X17100234</vt:lpstr>
      <vt:lpstr>GuV!pos_31455455_3Y17099245X17099238X17099263X17100188X17100181X17100209X17100228</vt:lpstr>
      <vt:lpstr>GuV!pos_31455458_3Y17099245X17099238X17099263X17100188X17100181X17100199</vt:lpstr>
      <vt:lpstr>GuV!pos_31455465_3Y17099245X17099238X17099263X17100188X17100181X17100206</vt:lpstr>
      <vt:lpstr>GuV!pos_31455476_3Y17099245X17099238X17099263X17100188X17100181X17100209</vt:lpstr>
      <vt:lpstr>GuV!pos_31455483_3Y17099245X17099238X17099263X17100188X17100181X17100216</vt:lpstr>
      <vt:lpstr>GuV!pos_31455491_3Y17099245X17099238X17099263X17100084X17101357</vt:lpstr>
      <vt:lpstr>GuV!pos_31455498_3Y17099245X17099238X17099263X17100084</vt:lpstr>
      <vt:lpstr>GuV!pos_31455509_3Y17099245X17099238X17099263X17100084X17100102</vt:lpstr>
      <vt:lpstr>GuV!pos_31455516_3Y17099245X17099238X17099263X17100084X17100109</vt:lpstr>
      <vt:lpstr>GuV!pos_31455535_3Y17099245X17099238X17099263X17100188X17100055X17100065</vt:lpstr>
      <vt:lpstr>GuV!pos_31455537_3Y17099245X17099238X17099263X17100188X17100055X17100065X17100083</vt:lpstr>
      <vt:lpstr>GuV!pos_31455544_3Y17099245X17099238X17099263X17100188X17100055X17100065X17100090</vt:lpstr>
      <vt:lpstr>GuV!pos_31455556_3Y17099245X17099238X17099263X17100188X17100181X17100037</vt:lpstr>
      <vt:lpstr>GuV!pos_31455563_3Y17099245X17099238X17099263X17100188X17100181X17100253X17100044</vt:lpstr>
      <vt:lpstr>GuV!pos_31455574_3Y17099245X17099238X17099263X17100188X17100055X17100072</vt:lpstr>
      <vt:lpstr>GuV!pos_31455581_3Y17099245X17099238X17099263X17100188X17100055</vt:lpstr>
      <vt:lpstr>GuV!pos_31455584_3Y17099245X17099238X17099263X17100188X17100181X17100253X17100246X17100256</vt:lpstr>
      <vt:lpstr>GuV!pos_31455602_3Y17099245X17099238X17099263X17100188X17100181X17100253X17100043</vt:lpstr>
      <vt:lpstr>GuV!pos_31455609_3Y17099245X17099238X17099263X17100188X17100181X17100253X17100246X17100274</vt:lpstr>
      <vt:lpstr>GuV!pos_31455617_3Y17099245X17099238X17099263X17100084X17100149</vt:lpstr>
      <vt:lpstr>GuV!pos_31455624_3Y17099245X17099238X17099263X17100084X17101350X17101385</vt:lpstr>
      <vt:lpstr>GuV!pos_31455635_3Y17099245X17099238X17099263X17100084X17101700</vt:lpstr>
      <vt:lpstr>GuV!pos_31455642_3Y17099245X17099238X17099263X17100084X17101454</vt:lpstr>
      <vt:lpstr>GuV!pos_31455654_3Y17099245X17099238X17099263X17100084X17101350X17101375</vt:lpstr>
      <vt:lpstr>GuV!pos_31455661_3Y17099245X17099238X17099263X17100084X17101350</vt:lpstr>
      <vt:lpstr>GuV!pos_31455679_3Y17099245X17099238X17099263X17100084X17101350X17101360</vt:lpstr>
      <vt:lpstr>GuV!pos_31455682_3Y17099245X17099238X17099263X17100084X17100130</vt:lpstr>
      <vt:lpstr>GuV!pos_31455689_3Y17099245X17099238X17099263X17100084X17101378</vt:lpstr>
      <vt:lpstr>GuV!pos_31455700_3Y17099245X17099238X17099263X17100084X17100130X17100156</vt:lpstr>
      <vt:lpstr>GuV!pos_31455707_3Y17099245X17099238X17099263X17100084X17100130X17100155</vt:lpstr>
      <vt:lpstr>GuV!pos_31455719_3Y17099245X17099238X17099263X17100084X17100102X17100112</vt:lpstr>
      <vt:lpstr>GuV!pos_31455726_3Y17099245X17099238X17099263X17100084X17100102X17100127</vt:lpstr>
      <vt:lpstr>GuV!pos_31455728_3Y17099245X17099238X17099263X17100084X17100102X17100137</vt:lpstr>
      <vt:lpstr>GuV!pos_31455759_3Y17099245X17099238X17099263X17100084X17101403X17101422</vt:lpstr>
      <vt:lpstr>GuV!pos_31455761_3Y17099245X17099238X17099263X17100084X17101403X17101415X17101432</vt:lpstr>
      <vt:lpstr>GuV!pos_31455768_3Y17099245X17099238X17099263X17100084X17101403X17101415</vt:lpstr>
      <vt:lpstr>GuV!pos_31455780_3Y17099245X17099238X17099263X17100084X17101403</vt:lpstr>
      <vt:lpstr>GuV!pos_31455787_3Y17099245X17099238X17099263X17100084X17101476</vt:lpstr>
      <vt:lpstr>GuV!pos_31455798_3Y17099245X17099238X17099263X17100084X17101403X17101397</vt:lpstr>
      <vt:lpstr>GuV!pos_31455805_3Y17099245X17099238X17099263X17100084X17101403X17101404</vt:lpstr>
      <vt:lpstr>GuV!pos_31455808_3Y17099245X17099238X17099263X17100084X17101482</vt:lpstr>
      <vt:lpstr>GuV!pos_31455826_3Y17099245X17099238X17099263X17100084X17101699</vt:lpstr>
      <vt:lpstr>GuV!pos_31455833_3Y17099245X17099238X17099263X17100084X17101475</vt:lpstr>
      <vt:lpstr>GuV!pos_31455845_3Y17099245X17099238X17099263X17100084X17101447</vt:lpstr>
      <vt:lpstr>GuV!pos_31455852_3Y17099245X17099238X17099263X17100084X17101725</vt:lpstr>
      <vt:lpstr>GuV!pos_31455863_3Y17099245X17099238X17099263X17100084X17101457</vt:lpstr>
      <vt:lpstr>GuV!pos_31455870_3Y17099245X17099238X17099263X17100084X17101464</vt:lpstr>
      <vt:lpstr>GuV!pos_31455878_3Y17099245X17099238X17099263X17100084X17101529X17101566</vt:lpstr>
      <vt:lpstr>GuV!pos_31455885_3Y17099245X17099238X17099263X17100084X17101529X17101541</vt:lpstr>
      <vt:lpstr>GuV!pos_31455903_3Y17099245X17099238X17099263X17100084X17101718</vt:lpstr>
      <vt:lpstr>GuV!pos_31455906_3Y17099245X17099238X17099263X17100084X17101529X17101522</vt:lpstr>
      <vt:lpstr>GuV!pos_31455913_3Y17099245X17099238X17099263X17100084X17101529</vt:lpstr>
      <vt:lpstr>GuV!pos_31455924_3Y17099245X17099238X17099263X17100084X17101529X17101548</vt:lpstr>
      <vt:lpstr>GuV!pos_31455931_3Y17099245X17099238X17099263X17100084X17101529X17101547</vt:lpstr>
      <vt:lpstr>GuV!pos_31455943_3Y17099245X17099238X17099263X17100084X17101519</vt:lpstr>
      <vt:lpstr>GuV!pos_31455950_3Y17099245X17099238X17099263X17100084X17101494</vt:lpstr>
      <vt:lpstr>GuV!pos_31455952_3Y17099245X17099238X17099263X17100084X17101504</vt:lpstr>
      <vt:lpstr>GuV!pos_31455971_3Y17099245X17099238X17099263X17100084X17101706</vt:lpstr>
      <vt:lpstr>GuV!pos_31455978_3Y17099245X17099238X17099263X17100084X17101403X17101415X17101425</vt:lpstr>
      <vt:lpstr>GuV!pos_31455989_3Y17099245X17099238X17099263X17100084X17101501</vt:lpstr>
      <vt:lpstr>GuV!pos_31455996_3Y17099245X17099238X17099263X17100084X17101771</vt:lpstr>
      <vt:lpstr>GuV!pos_31456004_3Y17099245X17099238X17099263X17100084X17101331X17101332</vt:lpstr>
      <vt:lpstr>GuV!pos_31456011_3Y17099245X17099238X17099263X17100084X17101331</vt:lpstr>
      <vt:lpstr>GuV!pos_31456021_3Y17099245X17099238X17099263X17101772X17101765</vt:lpstr>
      <vt:lpstr>GuV!pos_31456028_3Y17099245X17099238X17099263X17101772</vt:lpstr>
      <vt:lpstr>GuV!pos_31456050_3Y17099245X17099238X17099263X17100084X17101338</vt:lpstr>
      <vt:lpstr>GuV!pos_31456057_3Y17099245X17099238X17099263X17100084X17101313</vt:lpstr>
      <vt:lpstr>GuV!pos_31456069_3Y17099245X17099238X17099263X17100084X17101320</vt:lpstr>
      <vt:lpstr>GuV!pos_31456076_3Y17099245X17099238X17099263X17100084X17101559</vt:lpstr>
      <vt:lpstr>GuV!pos_31456097_3Y17099245X17099238X17099263X17100084X17101743X17101728</vt:lpstr>
      <vt:lpstr>GuV!pos_31456104_3Y17099245X17099238X17099263X17100084X17101743</vt:lpstr>
      <vt:lpstr>GuV!pos_31456115_3Y17099245X17099238X17099263X17100084X17101743X17101746</vt:lpstr>
      <vt:lpstr>GuV!pos_31456122_3Y17099245X17099238X17099263X17100084X17101743X17101753</vt:lpstr>
      <vt:lpstr>GuV!pos_31456129_3Y17099245X17099238X17101790X17101783X17101800X17101793X17101609</vt:lpstr>
      <vt:lpstr>GuV!pos_31456136_3Y17099245X17099238X17101790X17101783X17101800X17101793X17101584</vt:lpstr>
      <vt:lpstr>GuV!pos_31456147_3Y17099245X17099238X17101790X17101783X17101800X17101793X17101627</vt:lpstr>
      <vt:lpstr>GuV!pos_31456154_3Y17099245X17099238X17101790X17101783X17101800X17101793X17101602</vt:lpstr>
      <vt:lpstr>GuV!pos_31456166_3Y17099245X17099238X17101790X17101783X17101800X17101793X17101574</vt:lpstr>
      <vt:lpstr>GuV!pos_31456173_3Y17099245X17099238X17101790X17101783X17101800X17101793X17101581</vt:lpstr>
      <vt:lpstr>GuV!pos_31456191_3Y17099245X17099238X17101790X17101783X17101800X17101793X17101599</vt:lpstr>
      <vt:lpstr>GuV!pos_31456194_3Y17099245X17099238X17101790X17101783X17101800X17101793X17101818</vt:lpstr>
      <vt:lpstr>GuV!pos_31456201_3Y17099245X17099238X17101790X17101783X17101800X17101793</vt:lpstr>
      <vt:lpstr>GuV!pos_31456212_3Y17099245X17099238X17101790X17101783X17101800X17101793X17101812</vt:lpstr>
      <vt:lpstr>GuV!pos_31456219_3Y17099245X17099238X17101790X17101783X17101800X17101793X17101811</vt:lpstr>
      <vt:lpstr>GuV!pos_31456231_3Y17099245X17099238X17101790X17101783</vt:lpstr>
      <vt:lpstr>GuV!pos_31456238_3Y17099245X17099238X17101790</vt:lpstr>
      <vt:lpstr>GuV!pos_31456240_3Y17099245X17099238X17101790X17101783X17101800</vt:lpstr>
      <vt:lpstr>GuV!pos_31456271_3Y17099245X17099238X17101790X17101783X17101800X17101646X17101656</vt:lpstr>
      <vt:lpstr>GuV!pos_31456273_3Y17099245X17099238X17101790X17101783X17101800X17101646X17101674</vt:lpstr>
      <vt:lpstr>GuV!pos_31456280_3Y17099245X17099238X17101790X17101783X17101800X17101646X17101649</vt:lpstr>
      <vt:lpstr>GuV!pos_31456292_3Y17099245X17099238X17101790X17101783X17101800X17101646X17100953</vt:lpstr>
      <vt:lpstr>GuV!pos_31456299_3Y17099245X17099238X17101790X17101783X17101800X17101646X17100928</vt:lpstr>
      <vt:lpstr>GuV!pos_31456310_3Y17099245X17099238X17101790X17101783X17101800X17101646X17101639</vt:lpstr>
      <vt:lpstr>GuV!pos_31456317_3Y17099245X17099238X17101790X17101783X17101800X17101646X17100946</vt:lpstr>
      <vt:lpstr>GuV!pos_31456320_3Y17099245X17099238X17101790X17101783X17101800X17101646X17101693</vt:lpstr>
      <vt:lpstr>GuV!pos_31456338_3Y17099245X17099238X17101790X17101783X17101800X17101646X17100943</vt:lpstr>
      <vt:lpstr>GuV!pos_31456345_3Y17099245X17099238X17101790X17101783X17101800X17101646X17101686</vt:lpstr>
      <vt:lpstr>GuV!pos_31456357_3Y17099245X17099238X17101790X17101783X17101800X17101793X17101621</vt:lpstr>
      <vt:lpstr>GuV!pos_31456364_3Y17099245X17099238X17101790X17101783X17101800X17101793X17101628</vt:lpstr>
      <vt:lpstr>GuV!pos_31456375_3Y17099245X17099238X17101790X17101783X17101800X17101646X17101668</vt:lpstr>
      <vt:lpstr>GuV!pos_31456382_3Y17099245X17099238X17101790X17101783X17101800X17101646</vt:lpstr>
      <vt:lpstr>GuV!pos_31456390_3Y17099245X17099238X17101790X17101783X17100983X17101030</vt:lpstr>
      <vt:lpstr>GuV!pos_31456397_3Y17099245X17099238X17101790X17101783X17100983X17101037</vt:lpstr>
      <vt:lpstr>GuV!pos_31456415_3Y17099245X17099238X17101790X17101783X17100983X17101055</vt:lpstr>
      <vt:lpstr>GuV!pos_31456418_3Y17099245X17099238X17101790X17101783X17100983X17101018</vt:lpstr>
      <vt:lpstr>GuV!pos_31456425_3Y17099245X17099238X17101790X17101783X17100983X17100993</vt:lpstr>
      <vt:lpstr>GuV!pos_31456436_3Y17099245X17099238X17101790X17101783X17100983X17101012</vt:lpstr>
      <vt:lpstr>GuV!pos_31456443_3Y17099245X17099238X17101790X17101783X17100983X17101011</vt:lpstr>
      <vt:lpstr>GuV!pos_31456455_3Y17099245X17099238X17101790X17101783X17100983</vt:lpstr>
      <vt:lpstr>GuV!pos_31456462_3Y17099245X17099238X17101790X17101783X17101800X17100990</vt:lpstr>
      <vt:lpstr>GuV!pos_31456464_3Y17099245X17099238X17101790X17101783X17100983X17101000</vt:lpstr>
      <vt:lpstr>GuV!pos_31456483_3Y17099245X17099238X17101790X17101783X17101800X17100971</vt:lpstr>
      <vt:lpstr>GuV!pos_31456490_3Y17099245X17099238X17101790X17101783X17101800X17101646X17101667</vt:lpstr>
      <vt:lpstr>GuV!pos_31456501_3Y17099245X17099238X17101790X17101783X17101800X17100965</vt:lpstr>
      <vt:lpstr>GuV!pos_31456508_3Y17099245X17099238X17101790X17101783X17101800X17100972</vt:lpstr>
      <vt:lpstr>GuV!pos_31456516_3Y17099245X17099238X17101790X17100867X17100868</vt:lpstr>
      <vt:lpstr>GuV!pos_31456523_3Y17099245X17099238X17101790X17100867</vt:lpstr>
      <vt:lpstr>GuV!pos_31456534_3Y17099245X17099238X17101790X17100867X17100886</vt:lpstr>
      <vt:lpstr>GuV!pos_31456541_3Y17099245X17099238X17101790X17100867X17100893</vt:lpstr>
      <vt:lpstr>GuV!pos_31456544_3Y17099245X17099238X17101790X17100827X17100856</vt:lpstr>
      <vt:lpstr>GuV!pos_31456562_3Y17099245X17099238X17101790X17100827X17100874</vt:lpstr>
      <vt:lpstr>GuV!pos_31456569_3Y17099245X17099238X17101790X17100827X17100849</vt:lpstr>
      <vt:lpstr>GuV!pos_31456581_3Y17099245X17099238X17101790X17100827X17100821</vt:lpstr>
      <vt:lpstr>GuV!pos_31456588_3Y17099245X17099238X17101790X17100827X17100828</vt:lpstr>
      <vt:lpstr>GuV!pos_31456599_3Y17099245X17099238X17101790X17100827X17100839</vt:lpstr>
      <vt:lpstr>GuV!pos_31456606_3Y17099245X17099238X17101790X17100827X17100846</vt:lpstr>
      <vt:lpstr>GuV!pos_31456609_3Y17099245X17099238X17101790X17101783X17100983X17100809</vt:lpstr>
      <vt:lpstr>GuV!pos_31456616_3Y17099245X17099238X17101790X17101783X17100983X17101040</vt:lpstr>
      <vt:lpstr>GuV!pos_31456627_3Y17099245X17099238X17101790X17100827</vt:lpstr>
      <vt:lpstr>GuV!pos_31456634_3Y17099245X17099238X17101790X17101783X17100983X17100802</vt:lpstr>
      <vt:lpstr>GuV!pos_31456642_3Y17099245X17099238X17101790X17100896X17101214X17101217</vt:lpstr>
      <vt:lpstr>GuV!pos_31456649_3Y17099245X17099238X17101790X17100896X17101214X17101224</vt:lpstr>
      <vt:lpstr>GuV!pos_31456660_3Y17099245X17099238X17101790X17100896X17101214X17101235</vt:lpstr>
      <vt:lpstr>GuV!pos_31456667_3Y17099245X17099238X17101790X17100896X17101214X17101242</vt:lpstr>
      <vt:lpstr>GuV!pos_31456679_3Y17099245X17099238X17101790X17100896X17101214</vt:lpstr>
      <vt:lpstr>GuV!pos_31456686_3Y17099245X17099238X17101790X17100896X17101189</vt:lpstr>
      <vt:lpstr>GuV!pos_31456688_3Y17099245X17099238X17101790X17100896X17101214X17101207</vt:lpstr>
      <vt:lpstr>GuV!pos_31456707_3Y17099245X17099238X17101790X17100896X17100914</vt:lpstr>
      <vt:lpstr>GuV!pos_31456714_3Y17099245X17099238X17101790X17100896X17101175</vt:lpstr>
      <vt:lpstr>GuV!pos_31456725_3Y17099245X17099238X17101790X17100896X17101196</vt:lpstr>
      <vt:lpstr>GuV!pos_31456732_3Y17099245X17099238X17101790X17100896X17100914X17101195</vt:lpstr>
      <vt:lpstr>GuV!pos_31456751_3Y17099245X17099238X17101790X17100867X17100911</vt:lpstr>
      <vt:lpstr>GuV!pos_31456753_3Y17099245X17099238X17101790X17100896X17100921</vt:lpstr>
      <vt:lpstr>GuV!pos_31456760_3Y17099245X17099238X17101790X17100896</vt:lpstr>
      <vt:lpstr>GuV!pos_31456783_3Y17099245X17099238X17101790X17100896X17101307X17101308</vt:lpstr>
      <vt:lpstr>GuV!pos_31456785_3Y17099245X17099238X17101790X17100896X17101307X17101070</vt:lpstr>
      <vt:lpstr>GuV!pos_31456792_3Y17099245X17099238X17101790X17100896X17101307X17101301</vt:lpstr>
      <vt:lpstr>GuV!pos_31456804_3Y17099245X17099238X17101790X17100896X17101289</vt:lpstr>
      <vt:lpstr>GuV!pos_31456811_3Y17099245X17099238X17101790X17100896X17101264</vt:lpstr>
      <vt:lpstr>GuV!pos_31456822_3Y17099245X17099238X17101790X17100896X17101307</vt:lpstr>
      <vt:lpstr>GuV!pos_31456829_3Y17099245X17099238X17101790X17100896X17101282</vt:lpstr>
      <vt:lpstr>GuV!pos_31456870_3Y17099245X17099238X17101790X17100896X17101214X17101236X17101261</vt:lpstr>
      <vt:lpstr>GuV!pos_31456877_3Y17099245X17099238X17101790X17100896X17101214X17101236</vt:lpstr>
      <vt:lpstr>GuV!pos_31456887_3Y17099245X17099238X17101790X17100896X17101279</vt:lpstr>
      <vt:lpstr>GuV!pos_31456894_3Y17099245X17099238X17101790X17100896X17101254</vt:lpstr>
      <vt:lpstr>GuV!pos_31456902_3Y17099245X17099238X17101790X17100896X17101120X17101163</vt:lpstr>
      <vt:lpstr>GuV!pos_31456909_3Y17099245X17099238X17101790X17100896X17101120X17101138</vt:lpstr>
      <vt:lpstr>GuV!pos_31456927_3Y17099245X17099238X17101790X17100896X17101120X17101164</vt:lpstr>
      <vt:lpstr>GuV!pos_31456930_3Y17099245X17099238X17101790X17100896X17101135</vt:lpstr>
      <vt:lpstr>GuV!pos_31456937_3Y17099245X17099238X17101790X17100896X17101110</vt:lpstr>
      <vt:lpstr>GuV!pos_31456948_3Y17099245X17099238X17101790X17100896X17101120X17101145</vt:lpstr>
      <vt:lpstr>GuV!pos_31456955_3Y17099245X17099238X17101790X17100896X17101120</vt:lpstr>
      <vt:lpstr>GuV!pos_31456967_3Y17099245X17099238X17101790X17100896X17101092</vt:lpstr>
      <vt:lpstr>GuV!pos_31456974_3Y17099245X17099238X17101790X17100896X17101091</vt:lpstr>
      <vt:lpstr>GuV!pos_31456976_3Y17099245X17099238X17101790X17100896X17101117</vt:lpstr>
      <vt:lpstr>GuV!pos_31456995_3Y17099245X17099238X17101790X17100896X17101080</vt:lpstr>
      <vt:lpstr>GuV!pos_31457002_3Y17099245X17099238X17101790X17100896X17101063</vt:lpstr>
      <vt:lpstr>GuV!pos_31457013_3Y17099245X17099238X17101790X17100896X17101098</vt:lpstr>
      <vt:lpstr>GuV!pos_31457020_3Y17099245X17099238X17101790X17100896X17101073</vt:lpstr>
      <vt:lpstr>GuV!pos_31457027_3Y17099245X17099238X17101790X17102472X17102512X17102537</vt:lpstr>
      <vt:lpstr>GuV!pos_31457034_3Y17099245X17099238X17101790X17102472X17102512</vt:lpstr>
      <vt:lpstr>GuV!pos_31457044_3Y17099245X17099238X17101790X17102555X17102556</vt:lpstr>
      <vt:lpstr>GuV!pos_31457051_3Y17099245X17099238X17101790X17102555</vt:lpstr>
      <vt:lpstr>GuV!pos_31457071_3Y17099245X17099238X17101790X17102472X17102509</vt:lpstr>
      <vt:lpstr>GuV!pos_31457073_3Y17099245X17099238X17101790X17102472X17102527</vt:lpstr>
      <vt:lpstr>GuV!pos_31457080_3Y17099245X17099238X17101790X17102472X17102502</vt:lpstr>
      <vt:lpstr>GuV!pos_31457092_3Y17099245X17099238X17101790X17102472X17102490</vt:lpstr>
      <vt:lpstr>GuV!pos_31457099_3Y17099245X17099238X17101790X17102472X17102530</vt:lpstr>
      <vt:lpstr>GuV!pos_31457110_3Y17099245X17099238X17101790X17102472X17102484</vt:lpstr>
      <vt:lpstr>GuV!pos_31457117_3Y17099245X17099238X17101790X17102472X17102483</vt:lpstr>
      <vt:lpstr>GuV!pos_31457121_3Y17099245X17099238X17101790X17100896X17101157X17101182</vt:lpstr>
      <vt:lpstr>GuV!pos_31457128_3Y17099245X17099238X17101790X17100896X17101157</vt:lpstr>
      <vt:lpstr>GuV!pos_31457138_3Y17099245X17099238X17101790X17102472X17102465</vt:lpstr>
      <vt:lpstr>GuV!pos_31457145_3Y17099245X17099238X17101790X17102472</vt:lpstr>
      <vt:lpstr>GuV!pos_31457152_3Y17099245X17099238X17101790X17102339X17102340X17102405X17102423</vt:lpstr>
      <vt:lpstr>GuV!pos_31457170_3Y17099245X17099238X17101790X17102339X17102340X17102405X17102433</vt:lpstr>
      <vt:lpstr>GuV!pos_31457177_3Y17099245X17099238X17101790X17102339X17102340X17102405X17102440</vt:lpstr>
      <vt:lpstr>GuV!pos_31457189_3Y17099245X17099238X17101790X17102339X17102340X17102412</vt:lpstr>
      <vt:lpstr>GuV!pos_31457196_3Y17099245X17099238X17101790X17102339X17102340</vt:lpstr>
      <vt:lpstr>GuV!pos_31457207_3Y17099245X17099238X17101790X17102339X17102340X17102405X17102430</vt:lpstr>
      <vt:lpstr>GuV!pos_31457214_3Y17099245X17099238X17101790X17102339X17102340X17102405</vt:lpstr>
      <vt:lpstr>GuV!pos_31457217_3Y17099245X17099238X17101790X17102567X17102577</vt:lpstr>
      <vt:lpstr>GuV!pos_31457224_3Y17099245X17099238X17101790X17102567X17102584</vt:lpstr>
      <vt:lpstr>GuV!pos_31457235_3Y17099245X17099238X17101790X17102339</vt:lpstr>
      <vt:lpstr>GuV!pos_31457242_3Y17099245X17099238X17101790X17102567X17102346</vt:lpstr>
      <vt:lpstr>GuV!pos_31457254_3Y17099245X17099238X17101790X17102555X17102574</vt:lpstr>
      <vt:lpstr>GuV!pos_31457261_3Y17099245X17099238X17101790X17102555X17102549</vt:lpstr>
      <vt:lpstr>GuV!pos_31457279_3Y17099245X17099238X17101790X17102567</vt:lpstr>
      <vt:lpstr>Ergebnisverwendung!rflocalname</vt:lpstr>
      <vt:lpstr>GuV!rflocalname</vt:lpstr>
      <vt:lpstr>Passiva!rflocalname</vt:lpstr>
      <vt:lpstr>'Steuerlicher Gewinn'!rflocalname</vt:lpstr>
      <vt:lpstr>rflocalname</vt:lpstr>
      <vt:lpstr>Ergebnisverwendung!rfnamespace</vt:lpstr>
      <vt:lpstr>GuV!rfnamespace</vt:lpstr>
      <vt:lpstr>Passiva!rfnamespace</vt:lpstr>
      <vt:lpstr>'Steuerlicher Gewinn'!rfnamespace</vt:lpstr>
      <vt:lpstr>rfnamespace</vt:lpstr>
      <vt:lpstr>Ergebnisverwendung!typeOperatingResult</vt:lpstr>
      <vt:lpstr>GuV!typeOperatingResult</vt:lpstr>
      <vt:lpstr>Passiva!typeOperatingResult</vt:lpstr>
      <vt:lpstr>'Steuerlicher Gewinn'!typeOperatingResult</vt:lpstr>
      <vt:lpstr>typeOperatingResult</vt:lpstr>
      <vt:lpstr>Ergebnisverwendung!xbrl_type</vt:lpstr>
      <vt:lpstr>GuV!xbrl_type</vt:lpstr>
      <vt:lpstr>Passiva!xbrl_type</vt:lpstr>
      <vt:lpstr>'Steuerlicher Gewinn'!xbrl_type</vt:lpstr>
      <vt:lpstr>xbrl_type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dc:creator>
  <cp:lastModifiedBy>klement</cp:lastModifiedBy>
  <dcterms:created xsi:type="dcterms:W3CDTF">2012-05-23T19:58:30Z</dcterms:created>
  <dcterms:modified xsi:type="dcterms:W3CDTF">2013-06-13T08:08:02Z</dcterms:modified>
</cp:coreProperties>
</file>